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ttps://medinsab.sharepoint.com/sites/Projektportalen/Projekt 2019/Lagan vvf Recipientkontrollen i Lagan 2019 (3048)/Månadsrapporter lagan 2019/"/>
    </mc:Choice>
  </mc:AlternateContent>
  <xr:revisionPtr revIDLastSave="911" documentId="8_{43058616-11B2-48A7-AD6D-C0746047E184}" xr6:coauthVersionLast="45" xr6:coauthVersionMax="45" xr10:uidLastSave="{01B9A1ED-B32D-42DF-A500-D6DD44BAE9ED}"/>
  <bookViews>
    <workbookView xWindow="-120" yWindow="-120" windowWidth="29040" windowHeight="15840" tabRatio="682" xr2:uid="{00000000-000D-0000-FFFF-FFFF00000000}"/>
  </bookViews>
  <sheets>
    <sheet name="Månadsrapporter" sheetId="5" r:id="rId1"/>
    <sheet name="Vattenkemi rinnande vatten (L1)" sheetId="1" r:id="rId2"/>
    <sheet name="Vattenkemi sjöar (L2)" sheetId="2" r:id="rId3"/>
    <sheet name="Vattenkemi metaller (L3)" sheetId="3" r:id="rId4"/>
  </sheets>
  <definedNames>
    <definedName name="_xlnm.Print_Area" localSheetId="0">Månadsrapporter!$A$1:$H$523</definedName>
    <definedName name="_xlnm.Print_Area" localSheetId="1">'Vattenkemi rinnande vatten (L1)'!$A$1:$P$22</definedName>
    <definedName name="_xlnm.Print_Area" localSheetId="2">'Vattenkemi sjöar (L2)'!$A$1:$Z$34</definedName>
    <definedName name="_xlnm.Print_Titles" localSheetId="1">'Vattenkemi rinnande vatten (L1)'!$1:$11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9" i="1" l="1"/>
  <c r="B12" i="5" l="1"/>
  <c r="B57" i="5" l="1"/>
  <c r="B97" i="5" l="1"/>
  <c r="B142" i="5"/>
  <c r="B235" i="5" l="1"/>
  <c r="B182" i="5"/>
  <c r="B275" i="5" l="1"/>
  <c r="B320" i="5"/>
  <c r="B361" i="5"/>
  <c r="B443" i="5"/>
  <c r="B403" i="5" l="1"/>
  <c r="B485" i="5" l="1"/>
  <c r="I53" i="3" l="1"/>
  <c r="I52" i="3"/>
  <c r="I51" i="3"/>
  <c r="X53" i="3"/>
  <c r="W53" i="3"/>
  <c r="V53" i="3"/>
  <c r="U53" i="3"/>
  <c r="T53" i="3"/>
  <c r="S53" i="3"/>
  <c r="R53" i="3"/>
  <c r="Q53" i="3"/>
  <c r="P53" i="3"/>
  <c r="O53" i="3"/>
  <c r="N53" i="3"/>
  <c r="M53" i="3"/>
  <c r="L53" i="3"/>
  <c r="K53" i="3"/>
  <c r="J53" i="3"/>
  <c r="F53" i="3"/>
  <c r="D53" i="3"/>
  <c r="X52" i="3"/>
  <c r="W52" i="3"/>
  <c r="V52" i="3"/>
  <c r="U52" i="3"/>
  <c r="T52" i="3"/>
  <c r="S52" i="3"/>
  <c r="R52" i="3"/>
  <c r="Q52" i="3"/>
  <c r="P52" i="3"/>
  <c r="O52" i="3"/>
  <c r="N52" i="3"/>
  <c r="M52" i="3"/>
  <c r="L52" i="3"/>
  <c r="K52" i="3"/>
  <c r="J52" i="3"/>
  <c r="F52" i="3"/>
  <c r="D52" i="3"/>
  <c r="X51" i="3"/>
  <c r="W51" i="3"/>
  <c r="V51" i="3"/>
  <c r="U51" i="3"/>
  <c r="T51" i="3"/>
  <c r="S51" i="3"/>
  <c r="R51" i="3"/>
  <c r="Q51" i="3"/>
  <c r="P51" i="3"/>
  <c r="O51" i="3"/>
  <c r="N51" i="3"/>
  <c r="M51" i="3"/>
  <c r="L51" i="3"/>
  <c r="K51" i="3"/>
  <c r="J51" i="3"/>
  <c r="F51" i="3"/>
  <c r="D51" i="3"/>
  <c r="D39" i="3"/>
  <c r="F39" i="3"/>
  <c r="I39" i="3"/>
  <c r="J39" i="3"/>
  <c r="K39" i="3"/>
  <c r="L39" i="3"/>
  <c r="M39" i="3"/>
  <c r="N39" i="3"/>
  <c r="O39" i="3"/>
  <c r="P39" i="3"/>
  <c r="Q39" i="3"/>
  <c r="R39" i="3"/>
  <c r="S39" i="3"/>
  <c r="T39" i="3"/>
  <c r="U39" i="3"/>
  <c r="V39" i="3"/>
  <c r="W39" i="3"/>
  <c r="X39" i="3"/>
  <c r="D40" i="3"/>
  <c r="F40" i="3"/>
  <c r="I40" i="3"/>
  <c r="J40" i="3"/>
  <c r="K40" i="3"/>
  <c r="L40" i="3"/>
  <c r="M40" i="3"/>
  <c r="N40" i="3"/>
  <c r="O40" i="3"/>
  <c r="P40" i="3"/>
  <c r="Q40" i="3"/>
  <c r="R40" i="3"/>
  <c r="S40" i="3"/>
  <c r="T40" i="3"/>
  <c r="U40" i="3"/>
  <c r="V40" i="3"/>
  <c r="W40" i="3"/>
  <c r="X40" i="3"/>
  <c r="D41" i="3"/>
  <c r="F41" i="3"/>
  <c r="I41" i="3"/>
  <c r="J41" i="3"/>
  <c r="K41" i="3"/>
  <c r="L41" i="3"/>
  <c r="M41" i="3"/>
  <c r="N41" i="3"/>
  <c r="O41" i="3"/>
  <c r="P41" i="3"/>
  <c r="Q41" i="3"/>
  <c r="R41" i="3"/>
  <c r="S41" i="3"/>
  <c r="T41" i="3"/>
  <c r="U41" i="3"/>
  <c r="V41" i="3"/>
  <c r="W41" i="3"/>
  <c r="X41" i="3"/>
  <c r="D69" i="3"/>
  <c r="F69" i="3"/>
  <c r="I69" i="3"/>
  <c r="J69" i="3"/>
  <c r="K69" i="3"/>
  <c r="L69" i="3"/>
  <c r="M69" i="3"/>
  <c r="N69" i="3"/>
  <c r="O69" i="3"/>
  <c r="P69" i="3"/>
  <c r="Q69" i="3"/>
  <c r="R69" i="3"/>
  <c r="S69" i="3"/>
  <c r="T69" i="3"/>
  <c r="U69" i="3"/>
  <c r="V69" i="3"/>
  <c r="W69" i="3"/>
  <c r="X69" i="3"/>
  <c r="D70" i="3"/>
  <c r="F70" i="3"/>
  <c r="I70" i="3"/>
  <c r="J70" i="3"/>
  <c r="K70" i="3"/>
  <c r="L70" i="3"/>
  <c r="M70" i="3"/>
  <c r="N70" i="3"/>
  <c r="O70" i="3"/>
  <c r="P70" i="3"/>
  <c r="Q70" i="3"/>
  <c r="R70" i="3"/>
  <c r="S70" i="3"/>
  <c r="T70" i="3"/>
  <c r="U70" i="3"/>
  <c r="V70" i="3"/>
  <c r="W70" i="3"/>
  <c r="X70" i="3"/>
  <c r="D71" i="3"/>
  <c r="F71" i="3"/>
  <c r="I71" i="3"/>
  <c r="J71" i="3"/>
  <c r="K71" i="3"/>
  <c r="L71" i="3"/>
  <c r="M71" i="3"/>
  <c r="N71" i="3"/>
  <c r="O71" i="3"/>
  <c r="P71" i="3"/>
  <c r="Q71" i="3"/>
  <c r="R71" i="3"/>
  <c r="S71" i="3"/>
  <c r="T71" i="3"/>
  <c r="U71" i="3"/>
  <c r="V71" i="3"/>
  <c r="W71" i="3"/>
  <c r="X71" i="3"/>
  <c r="D81" i="3"/>
  <c r="F81" i="3"/>
  <c r="I81" i="3"/>
  <c r="J81" i="3"/>
  <c r="K81" i="3"/>
  <c r="L81" i="3"/>
  <c r="M81" i="3"/>
  <c r="N81" i="3"/>
  <c r="O81" i="3"/>
  <c r="P81" i="3"/>
  <c r="Q81" i="3"/>
  <c r="R81" i="3"/>
  <c r="S81" i="3"/>
  <c r="T81" i="3"/>
  <c r="U81" i="3"/>
  <c r="V81" i="3"/>
  <c r="W81" i="3"/>
  <c r="X81" i="3"/>
  <c r="D82" i="3"/>
  <c r="F82" i="3"/>
  <c r="I82" i="3"/>
  <c r="J82" i="3"/>
  <c r="K82" i="3"/>
  <c r="L82" i="3"/>
  <c r="M82" i="3"/>
  <c r="N82" i="3"/>
  <c r="O82" i="3"/>
  <c r="P82" i="3"/>
  <c r="Q82" i="3"/>
  <c r="R82" i="3"/>
  <c r="S82" i="3"/>
  <c r="T82" i="3"/>
  <c r="U82" i="3"/>
  <c r="V82" i="3"/>
  <c r="W82" i="3"/>
  <c r="X82" i="3"/>
  <c r="D83" i="3"/>
  <c r="F83" i="3"/>
  <c r="I83" i="3"/>
  <c r="J83" i="3"/>
  <c r="K83" i="3"/>
  <c r="L83" i="3"/>
  <c r="M83" i="3"/>
  <c r="N83" i="3"/>
  <c r="O83" i="3"/>
  <c r="P83" i="3"/>
  <c r="Q83" i="3"/>
  <c r="R83" i="3"/>
  <c r="S83" i="3"/>
  <c r="T83" i="3"/>
  <c r="U83" i="3"/>
  <c r="V83" i="3"/>
  <c r="W83" i="3"/>
  <c r="X83" i="3"/>
  <c r="D93" i="3"/>
  <c r="F93" i="3"/>
  <c r="I93" i="3"/>
  <c r="J93" i="3"/>
  <c r="K93" i="3"/>
  <c r="L93" i="3"/>
  <c r="M93" i="3"/>
  <c r="N93" i="3"/>
  <c r="O93" i="3"/>
  <c r="P93" i="3"/>
  <c r="Q93" i="3"/>
  <c r="R93" i="3"/>
  <c r="S93" i="3"/>
  <c r="T93" i="3"/>
  <c r="U93" i="3"/>
  <c r="V93" i="3"/>
  <c r="W93" i="3"/>
  <c r="X93" i="3"/>
  <c r="D94" i="3"/>
  <c r="F94" i="3"/>
  <c r="I94" i="3"/>
  <c r="J94" i="3"/>
  <c r="K94" i="3"/>
  <c r="L94" i="3"/>
  <c r="M94" i="3"/>
  <c r="N94" i="3"/>
  <c r="O94" i="3"/>
  <c r="P94" i="3"/>
  <c r="Q94" i="3"/>
  <c r="R94" i="3"/>
  <c r="S94" i="3"/>
  <c r="T94" i="3"/>
  <c r="U94" i="3"/>
  <c r="V94" i="3"/>
  <c r="W94" i="3"/>
  <c r="X94" i="3"/>
  <c r="D95" i="3"/>
  <c r="F95" i="3"/>
  <c r="I95" i="3"/>
  <c r="J95" i="3"/>
  <c r="K95" i="3"/>
  <c r="L95" i="3"/>
  <c r="M95" i="3"/>
  <c r="N95" i="3"/>
  <c r="O95" i="3"/>
  <c r="P95" i="3"/>
  <c r="Q95" i="3"/>
  <c r="R95" i="3"/>
  <c r="S95" i="3"/>
  <c r="T95" i="3"/>
  <c r="U95" i="3"/>
  <c r="V95" i="3"/>
  <c r="W95" i="3"/>
  <c r="X95" i="3"/>
  <c r="D105" i="3"/>
  <c r="F105" i="3"/>
  <c r="I105" i="3"/>
  <c r="J105" i="3"/>
  <c r="K105" i="3"/>
  <c r="L105" i="3"/>
  <c r="M105" i="3"/>
  <c r="N105" i="3"/>
  <c r="O105" i="3"/>
  <c r="P105" i="3"/>
  <c r="Q105" i="3"/>
  <c r="R105" i="3"/>
  <c r="S105" i="3"/>
  <c r="T105" i="3"/>
  <c r="U105" i="3"/>
  <c r="V105" i="3"/>
  <c r="W105" i="3"/>
  <c r="X105" i="3"/>
  <c r="D106" i="3"/>
  <c r="F106" i="3"/>
  <c r="I106" i="3"/>
  <c r="J106" i="3"/>
  <c r="K106" i="3"/>
  <c r="L106" i="3"/>
  <c r="M106" i="3"/>
  <c r="N106" i="3"/>
  <c r="O106" i="3"/>
  <c r="P106" i="3"/>
  <c r="Q106" i="3"/>
  <c r="R106" i="3"/>
  <c r="S106" i="3"/>
  <c r="T106" i="3"/>
  <c r="U106" i="3"/>
  <c r="V106" i="3"/>
  <c r="W106" i="3"/>
  <c r="X106" i="3"/>
  <c r="D107" i="3"/>
  <c r="F107" i="3"/>
  <c r="I107" i="3"/>
  <c r="J107" i="3"/>
  <c r="K107" i="3"/>
  <c r="L107" i="3"/>
  <c r="M107" i="3"/>
  <c r="N107" i="3"/>
  <c r="O107" i="3"/>
  <c r="P107" i="3"/>
  <c r="Q107" i="3"/>
  <c r="R107" i="3"/>
  <c r="S107" i="3"/>
  <c r="T107" i="3"/>
  <c r="U107" i="3"/>
  <c r="V107" i="3"/>
  <c r="W107" i="3"/>
  <c r="X107" i="3"/>
  <c r="D123" i="3"/>
  <c r="F123" i="3"/>
  <c r="I123" i="3"/>
  <c r="J123" i="3"/>
  <c r="K123" i="3"/>
  <c r="L123" i="3"/>
  <c r="M123" i="3"/>
  <c r="N123" i="3"/>
  <c r="O123" i="3"/>
  <c r="P123" i="3"/>
  <c r="Q123" i="3"/>
  <c r="R123" i="3"/>
  <c r="S123" i="3"/>
  <c r="T123" i="3"/>
  <c r="U123" i="3"/>
  <c r="V123" i="3"/>
  <c r="W123" i="3"/>
  <c r="X123" i="3"/>
  <c r="D124" i="3"/>
  <c r="F124" i="3"/>
  <c r="I124" i="3"/>
  <c r="J124" i="3"/>
  <c r="K124" i="3"/>
  <c r="L124" i="3"/>
  <c r="M124" i="3"/>
  <c r="N124" i="3"/>
  <c r="O124" i="3"/>
  <c r="P124" i="3"/>
  <c r="Q124" i="3"/>
  <c r="R124" i="3"/>
  <c r="S124" i="3"/>
  <c r="T124" i="3"/>
  <c r="U124" i="3"/>
  <c r="V124" i="3"/>
  <c r="W124" i="3"/>
  <c r="X124" i="3"/>
  <c r="D125" i="3"/>
  <c r="F125" i="3"/>
  <c r="I125" i="3"/>
  <c r="J125" i="3"/>
  <c r="K125" i="3"/>
  <c r="L125" i="3"/>
  <c r="M125" i="3"/>
  <c r="N125" i="3"/>
  <c r="O125" i="3"/>
  <c r="P125" i="3"/>
  <c r="Q125" i="3"/>
  <c r="R125" i="3"/>
  <c r="S125" i="3"/>
  <c r="T125" i="3"/>
  <c r="U125" i="3"/>
  <c r="V125" i="3"/>
  <c r="W125" i="3"/>
  <c r="X125" i="3"/>
  <c r="D135" i="3"/>
  <c r="F135" i="3"/>
  <c r="I135" i="3"/>
  <c r="J135" i="3"/>
  <c r="K135" i="3"/>
  <c r="L135" i="3"/>
  <c r="M135" i="3"/>
  <c r="N135" i="3"/>
  <c r="O135" i="3"/>
  <c r="P135" i="3"/>
  <c r="Q135" i="3"/>
  <c r="R135" i="3"/>
  <c r="S135" i="3"/>
  <c r="T135" i="3"/>
  <c r="U135" i="3"/>
  <c r="V135" i="3"/>
  <c r="W135" i="3"/>
  <c r="X135" i="3"/>
  <c r="D136" i="3"/>
  <c r="F136" i="3"/>
  <c r="I136" i="3"/>
  <c r="J136" i="3"/>
  <c r="K136" i="3"/>
  <c r="L136" i="3"/>
  <c r="M136" i="3"/>
  <c r="N136" i="3"/>
  <c r="O136" i="3"/>
  <c r="P136" i="3"/>
  <c r="Q136" i="3"/>
  <c r="R136" i="3"/>
  <c r="S136" i="3"/>
  <c r="T136" i="3"/>
  <c r="U136" i="3"/>
  <c r="V136" i="3"/>
  <c r="W136" i="3"/>
  <c r="X136" i="3"/>
  <c r="D137" i="3"/>
  <c r="F137" i="3"/>
  <c r="I137" i="3"/>
  <c r="J137" i="3"/>
  <c r="K137" i="3"/>
  <c r="L137" i="3"/>
  <c r="M137" i="3"/>
  <c r="N137" i="3"/>
  <c r="O137" i="3"/>
  <c r="P137" i="3"/>
  <c r="Q137" i="3"/>
  <c r="R137" i="3"/>
  <c r="S137" i="3"/>
  <c r="T137" i="3"/>
  <c r="U137" i="3"/>
  <c r="V137" i="3"/>
  <c r="W137" i="3"/>
  <c r="X137" i="3"/>
  <c r="D147" i="3"/>
  <c r="F147" i="3"/>
  <c r="I147" i="3"/>
  <c r="J147" i="3"/>
  <c r="K147" i="3"/>
  <c r="L147" i="3"/>
  <c r="M147" i="3"/>
  <c r="N147" i="3"/>
  <c r="O147" i="3"/>
  <c r="P147" i="3"/>
  <c r="Q147" i="3"/>
  <c r="R147" i="3"/>
  <c r="S147" i="3"/>
  <c r="T147" i="3"/>
  <c r="U147" i="3"/>
  <c r="V147" i="3"/>
  <c r="W147" i="3"/>
  <c r="X147" i="3"/>
  <c r="D148" i="3"/>
  <c r="F148" i="3"/>
  <c r="I148" i="3"/>
  <c r="J148" i="3"/>
  <c r="K148" i="3"/>
  <c r="L148" i="3"/>
  <c r="M148" i="3"/>
  <c r="N148" i="3"/>
  <c r="O148" i="3"/>
  <c r="P148" i="3"/>
  <c r="Q148" i="3"/>
  <c r="R148" i="3"/>
  <c r="S148" i="3"/>
  <c r="T148" i="3"/>
  <c r="U148" i="3"/>
  <c r="V148" i="3"/>
  <c r="W148" i="3"/>
  <c r="X148" i="3"/>
  <c r="D149" i="3"/>
  <c r="F149" i="3"/>
  <c r="I149" i="3"/>
  <c r="J149" i="3"/>
  <c r="K149" i="3"/>
  <c r="L149" i="3"/>
  <c r="M149" i="3"/>
  <c r="N149" i="3"/>
  <c r="O149" i="3"/>
  <c r="P149" i="3"/>
  <c r="Q149" i="3"/>
  <c r="R149" i="3"/>
  <c r="S149" i="3"/>
  <c r="T149" i="3"/>
  <c r="U149" i="3"/>
  <c r="V149" i="3"/>
  <c r="W149" i="3"/>
  <c r="X149" i="3"/>
  <c r="D159" i="3"/>
  <c r="F159" i="3"/>
  <c r="I159" i="3"/>
  <c r="J159" i="3"/>
  <c r="K159" i="3"/>
  <c r="L159" i="3"/>
  <c r="M159" i="3"/>
  <c r="N159" i="3"/>
  <c r="O159" i="3"/>
  <c r="P159" i="3"/>
  <c r="Q159" i="3"/>
  <c r="R159" i="3"/>
  <c r="S159" i="3"/>
  <c r="T159" i="3"/>
  <c r="U159" i="3"/>
  <c r="V159" i="3"/>
  <c r="W159" i="3"/>
  <c r="X159" i="3"/>
  <c r="D160" i="3"/>
  <c r="F160" i="3"/>
  <c r="I160" i="3"/>
  <c r="J160" i="3"/>
  <c r="K160" i="3"/>
  <c r="L160" i="3"/>
  <c r="M160" i="3"/>
  <c r="N160" i="3"/>
  <c r="O160" i="3"/>
  <c r="P160" i="3"/>
  <c r="Q160" i="3"/>
  <c r="R160" i="3"/>
  <c r="S160" i="3"/>
  <c r="T160" i="3"/>
  <c r="U160" i="3"/>
  <c r="V160" i="3"/>
  <c r="W160" i="3"/>
  <c r="X160" i="3"/>
  <c r="D161" i="3"/>
  <c r="F161" i="3"/>
  <c r="I161" i="3"/>
  <c r="J161" i="3"/>
  <c r="K161" i="3"/>
  <c r="L161" i="3"/>
  <c r="M161" i="3"/>
  <c r="N161" i="3"/>
  <c r="O161" i="3"/>
  <c r="P161" i="3"/>
  <c r="Q161" i="3"/>
  <c r="R161" i="3"/>
  <c r="S161" i="3"/>
  <c r="T161" i="3"/>
  <c r="U161" i="3"/>
  <c r="V161" i="3"/>
  <c r="W161" i="3"/>
  <c r="X161" i="3"/>
  <c r="D171" i="3"/>
  <c r="F171" i="3"/>
  <c r="I171" i="3"/>
  <c r="J171" i="3"/>
  <c r="K171" i="3"/>
  <c r="L171" i="3"/>
  <c r="M171" i="3"/>
  <c r="N171" i="3"/>
  <c r="O171" i="3"/>
  <c r="P171" i="3"/>
  <c r="Q171" i="3"/>
  <c r="R171" i="3"/>
  <c r="S171" i="3"/>
  <c r="T171" i="3"/>
  <c r="U171" i="3"/>
  <c r="V171" i="3"/>
  <c r="W171" i="3"/>
  <c r="X171" i="3"/>
  <c r="D172" i="3"/>
  <c r="F172" i="3"/>
  <c r="I172" i="3"/>
  <c r="J172" i="3"/>
  <c r="K172" i="3"/>
  <c r="L172" i="3"/>
  <c r="M172" i="3"/>
  <c r="N172" i="3"/>
  <c r="O172" i="3"/>
  <c r="P172" i="3"/>
  <c r="Q172" i="3"/>
  <c r="R172" i="3"/>
  <c r="S172" i="3"/>
  <c r="T172" i="3"/>
  <c r="U172" i="3"/>
  <c r="V172" i="3"/>
  <c r="W172" i="3"/>
  <c r="X172" i="3"/>
  <c r="D173" i="3"/>
  <c r="F173" i="3"/>
  <c r="I173" i="3"/>
  <c r="J173" i="3"/>
  <c r="K173" i="3"/>
  <c r="L173" i="3"/>
  <c r="M173" i="3"/>
  <c r="N173" i="3"/>
  <c r="O173" i="3"/>
  <c r="P173" i="3"/>
  <c r="Q173" i="3"/>
  <c r="R173" i="3"/>
  <c r="S173" i="3"/>
  <c r="T173" i="3"/>
  <c r="U173" i="3"/>
  <c r="V173" i="3"/>
  <c r="W173" i="3"/>
  <c r="X173" i="3"/>
  <c r="D183" i="3"/>
  <c r="F183" i="3"/>
  <c r="I183" i="3"/>
  <c r="J183" i="3"/>
  <c r="K183" i="3"/>
  <c r="L183" i="3"/>
  <c r="M183" i="3"/>
  <c r="N183" i="3"/>
  <c r="O183" i="3"/>
  <c r="P183" i="3"/>
  <c r="Q183" i="3"/>
  <c r="R183" i="3"/>
  <c r="S183" i="3"/>
  <c r="T183" i="3"/>
  <c r="U183" i="3"/>
  <c r="V183" i="3"/>
  <c r="W183" i="3"/>
  <c r="X183" i="3"/>
  <c r="D184" i="3"/>
  <c r="F184" i="3"/>
  <c r="I184" i="3"/>
  <c r="J184" i="3"/>
  <c r="K184" i="3"/>
  <c r="L184" i="3"/>
  <c r="M184" i="3"/>
  <c r="N184" i="3"/>
  <c r="O184" i="3"/>
  <c r="P184" i="3"/>
  <c r="Q184" i="3"/>
  <c r="R184" i="3"/>
  <c r="S184" i="3"/>
  <c r="T184" i="3"/>
  <c r="U184" i="3"/>
  <c r="V184" i="3"/>
  <c r="W184" i="3"/>
  <c r="X184" i="3"/>
  <c r="D185" i="3"/>
  <c r="F185" i="3"/>
  <c r="I185" i="3"/>
  <c r="J185" i="3"/>
  <c r="K185" i="3"/>
  <c r="L185" i="3"/>
  <c r="M185" i="3"/>
  <c r="N185" i="3"/>
  <c r="O185" i="3"/>
  <c r="P185" i="3"/>
  <c r="Q185" i="3"/>
  <c r="R185" i="3"/>
  <c r="S185" i="3"/>
  <c r="T185" i="3"/>
  <c r="U185" i="3"/>
  <c r="V185" i="3"/>
  <c r="W185" i="3"/>
  <c r="X185" i="3"/>
  <c r="D78" i="1"/>
  <c r="E78" i="1"/>
  <c r="F78" i="1"/>
  <c r="G78" i="1"/>
  <c r="H78" i="1"/>
  <c r="I78" i="1"/>
  <c r="J78" i="1"/>
  <c r="K78" i="1"/>
  <c r="L78" i="1"/>
  <c r="M78" i="1"/>
  <c r="N78" i="1"/>
  <c r="O78" i="1"/>
  <c r="P78" i="1"/>
  <c r="D79" i="1"/>
  <c r="E79" i="1"/>
  <c r="F79" i="1"/>
  <c r="G79" i="1"/>
  <c r="H79" i="1"/>
  <c r="I79" i="1"/>
  <c r="K79" i="1"/>
  <c r="L79" i="1"/>
  <c r="M79" i="1"/>
  <c r="N79" i="1"/>
  <c r="O79" i="1"/>
  <c r="P79" i="1"/>
  <c r="D80" i="1"/>
  <c r="E80" i="1"/>
  <c r="F80" i="1"/>
  <c r="G80" i="1"/>
  <c r="H80" i="1"/>
  <c r="I80" i="1"/>
  <c r="J80" i="1"/>
  <c r="K80" i="1"/>
  <c r="L80" i="1"/>
  <c r="M80" i="1"/>
  <c r="N80" i="1"/>
  <c r="O80" i="1"/>
  <c r="P80" i="1"/>
  <c r="D96" i="1"/>
  <c r="E96" i="1"/>
  <c r="F96" i="1"/>
  <c r="G96" i="1"/>
  <c r="H96" i="1"/>
  <c r="I96" i="1"/>
  <c r="J96" i="1"/>
  <c r="K96" i="1"/>
  <c r="L96" i="1"/>
  <c r="M96" i="1"/>
  <c r="N96" i="1"/>
  <c r="O96" i="1"/>
  <c r="P96" i="1"/>
  <c r="D97" i="1"/>
  <c r="E97" i="1"/>
  <c r="F97" i="1"/>
  <c r="G97" i="1"/>
  <c r="H97" i="1"/>
  <c r="I97" i="1"/>
  <c r="J97" i="1"/>
  <c r="K97" i="1"/>
  <c r="L97" i="1"/>
  <c r="M97" i="1"/>
  <c r="N97" i="1"/>
  <c r="O97" i="1"/>
  <c r="P97" i="1"/>
  <c r="D98" i="1"/>
  <c r="E98" i="1"/>
  <c r="F98" i="1"/>
  <c r="G98" i="1"/>
  <c r="H98" i="1"/>
  <c r="I98" i="1"/>
  <c r="J98" i="1"/>
  <c r="K98" i="1"/>
  <c r="L98" i="1"/>
  <c r="M98" i="1"/>
  <c r="N98" i="1"/>
  <c r="O98" i="1"/>
  <c r="P98" i="1"/>
  <c r="D108" i="1"/>
  <c r="E108" i="1"/>
  <c r="F108" i="1"/>
  <c r="G108" i="1"/>
  <c r="H108" i="1"/>
  <c r="I108" i="1"/>
  <c r="J108" i="1"/>
  <c r="K108" i="1"/>
  <c r="L108" i="1"/>
  <c r="M108" i="1"/>
  <c r="N108" i="1"/>
  <c r="O108" i="1"/>
  <c r="P108" i="1"/>
  <c r="D109" i="1"/>
  <c r="E109" i="1"/>
  <c r="F109" i="1"/>
  <c r="G109" i="1"/>
  <c r="H109" i="1"/>
  <c r="I109" i="1"/>
  <c r="J109" i="1"/>
  <c r="K109" i="1"/>
  <c r="L109" i="1"/>
  <c r="M109" i="1"/>
  <c r="N109" i="1"/>
  <c r="O109" i="1"/>
  <c r="P109" i="1"/>
  <c r="D110" i="1"/>
  <c r="E110" i="1"/>
  <c r="F110" i="1"/>
  <c r="G110" i="1"/>
  <c r="H110" i="1"/>
  <c r="I110" i="1"/>
  <c r="J110" i="1"/>
  <c r="K110" i="1"/>
  <c r="L110" i="1"/>
  <c r="M110" i="1"/>
  <c r="N110" i="1"/>
  <c r="O110" i="1"/>
  <c r="P110" i="1"/>
  <c r="D120" i="1"/>
  <c r="E120" i="1"/>
  <c r="F120" i="1"/>
  <c r="G120" i="1"/>
  <c r="H120" i="1"/>
  <c r="I120" i="1"/>
  <c r="J120" i="1"/>
  <c r="K120" i="1"/>
  <c r="L120" i="1"/>
  <c r="M120" i="1"/>
  <c r="N120" i="1"/>
  <c r="O120" i="1"/>
  <c r="P120" i="1"/>
  <c r="D121" i="1"/>
  <c r="E121" i="1"/>
  <c r="F121" i="1"/>
  <c r="G121" i="1"/>
  <c r="H121" i="1"/>
  <c r="I121" i="1"/>
  <c r="J121" i="1"/>
  <c r="K121" i="1"/>
  <c r="L121" i="1"/>
  <c r="M121" i="1"/>
  <c r="N121" i="1"/>
  <c r="O121" i="1"/>
  <c r="P121" i="1"/>
  <c r="D122" i="1"/>
  <c r="E122" i="1"/>
  <c r="F122" i="1"/>
  <c r="G122" i="1"/>
  <c r="H122" i="1"/>
  <c r="I122" i="1"/>
  <c r="J122" i="1"/>
  <c r="K122" i="1"/>
  <c r="L122" i="1"/>
  <c r="M122" i="1"/>
  <c r="N122" i="1"/>
  <c r="O122" i="1"/>
  <c r="P122" i="1"/>
  <c r="D132" i="1"/>
  <c r="E132" i="1"/>
  <c r="F132" i="1"/>
  <c r="G132" i="1"/>
  <c r="H132" i="1"/>
  <c r="I132" i="1"/>
  <c r="J132" i="1"/>
  <c r="K132" i="1"/>
  <c r="L132" i="1"/>
  <c r="M132" i="1"/>
  <c r="N132" i="1"/>
  <c r="O132" i="1"/>
  <c r="P132" i="1"/>
  <c r="D133" i="1"/>
  <c r="E133" i="1"/>
  <c r="F133" i="1"/>
  <c r="G133" i="1"/>
  <c r="H133" i="1"/>
  <c r="I133" i="1"/>
  <c r="J133" i="1"/>
  <c r="K133" i="1"/>
  <c r="L133" i="1"/>
  <c r="M133" i="1"/>
  <c r="N133" i="1"/>
  <c r="O133" i="1"/>
  <c r="P133" i="1"/>
  <c r="D134" i="1"/>
  <c r="E134" i="1"/>
  <c r="F134" i="1"/>
  <c r="G134" i="1"/>
  <c r="H134" i="1"/>
  <c r="I134" i="1"/>
  <c r="J134" i="1"/>
  <c r="K134" i="1"/>
  <c r="L134" i="1"/>
  <c r="M134" i="1"/>
  <c r="N134" i="1"/>
  <c r="O134" i="1"/>
  <c r="P134" i="1"/>
  <c r="D150" i="1"/>
  <c r="E150" i="1"/>
  <c r="F150" i="1"/>
  <c r="G150" i="1"/>
  <c r="H150" i="1"/>
  <c r="I150" i="1"/>
  <c r="J150" i="1"/>
  <c r="K150" i="1"/>
  <c r="L150" i="1"/>
  <c r="M150" i="1"/>
  <c r="N150" i="1"/>
  <c r="O150" i="1"/>
  <c r="P150" i="1"/>
  <c r="D151" i="1"/>
  <c r="E151" i="1"/>
  <c r="F151" i="1"/>
  <c r="G151" i="1"/>
  <c r="H151" i="1"/>
  <c r="I151" i="1"/>
  <c r="J151" i="1"/>
  <c r="K151" i="1"/>
  <c r="L151" i="1"/>
  <c r="M151" i="1"/>
  <c r="N151" i="1"/>
  <c r="O151" i="1"/>
  <c r="P151" i="1"/>
  <c r="D152" i="1"/>
  <c r="E152" i="1"/>
  <c r="F152" i="1"/>
  <c r="G152" i="1"/>
  <c r="H152" i="1"/>
  <c r="I152" i="1"/>
  <c r="J152" i="1"/>
  <c r="K152" i="1"/>
  <c r="L152" i="1"/>
  <c r="M152" i="1"/>
  <c r="N152" i="1"/>
  <c r="O152" i="1"/>
  <c r="P152" i="1"/>
  <c r="D162" i="1"/>
  <c r="E162" i="1"/>
  <c r="F162" i="1"/>
  <c r="G162" i="1"/>
  <c r="H162" i="1"/>
  <c r="I162" i="1"/>
  <c r="J162" i="1"/>
  <c r="K162" i="1"/>
  <c r="L162" i="1"/>
  <c r="M162" i="1"/>
  <c r="N162" i="1"/>
  <c r="O162" i="1"/>
  <c r="P162" i="1"/>
  <c r="D163" i="1"/>
  <c r="E163" i="1"/>
  <c r="F163" i="1"/>
  <c r="G163" i="1"/>
  <c r="H163" i="1"/>
  <c r="I163" i="1"/>
  <c r="J163" i="1"/>
  <c r="K163" i="1"/>
  <c r="L163" i="1"/>
  <c r="M163" i="1"/>
  <c r="N163" i="1"/>
  <c r="O163" i="1"/>
  <c r="P163" i="1"/>
  <c r="D164" i="1"/>
  <c r="E164" i="1"/>
  <c r="F164" i="1"/>
  <c r="G164" i="1"/>
  <c r="H164" i="1"/>
  <c r="I164" i="1"/>
  <c r="J164" i="1"/>
  <c r="K164" i="1"/>
  <c r="L164" i="1"/>
  <c r="M164" i="1"/>
  <c r="N164" i="1"/>
  <c r="O164" i="1"/>
  <c r="P164" i="1"/>
  <c r="D180" i="1"/>
  <c r="E180" i="1"/>
  <c r="F180" i="1"/>
  <c r="G180" i="1"/>
  <c r="H180" i="1"/>
  <c r="I180" i="1"/>
  <c r="J180" i="1"/>
  <c r="K180" i="1"/>
  <c r="L180" i="1"/>
  <c r="M180" i="1"/>
  <c r="N180" i="1"/>
  <c r="O180" i="1"/>
  <c r="P180" i="1"/>
  <c r="D181" i="1"/>
  <c r="E181" i="1"/>
  <c r="F181" i="1"/>
  <c r="G181" i="1"/>
  <c r="H181" i="1"/>
  <c r="I181" i="1"/>
  <c r="J181" i="1"/>
  <c r="K181" i="1"/>
  <c r="L181" i="1"/>
  <c r="M181" i="1"/>
  <c r="N181" i="1"/>
  <c r="O181" i="1"/>
  <c r="P181" i="1"/>
  <c r="D182" i="1"/>
  <c r="E182" i="1"/>
  <c r="F182" i="1"/>
  <c r="G182" i="1"/>
  <c r="H182" i="1"/>
  <c r="I182" i="1"/>
  <c r="J182" i="1"/>
  <c r="K182" i="1"/>
  <c r="L182" i="1"/>
  <c r="M182" i="1"/>
  <c r="N182" i="1"/>
  <c r="O182" i="1"/>
  <c r="P182" i="1"/>
  <c r="D192" i="1"/>
  <c r="E192" i="1"/>
  <c r="F192" i="1"/>
  <c r="G192" i="1"/>
  <c r="H192" i="1"/>
  <c r="I192" i="1"/>
  <c r="J192" i="1"/>
  <c r="K192" i="1"/>
  <c r="L192" i="1"/>
  <c r="M192" i="1"/>
  <c r="N192" i="1"/>
  <c r="O192" i="1"/>
  <c r="P192" i="1"/>
  <c r="D193" i="1"/>
  <c r="E193" i="1"/>
  <c r="F193" i="1"/>
  <c r="G193" i="1"/>
  <c r="H193" i="1"/>
  <c r="I193" i="1"/>
  <c r="J193" i="1"/>
  <c r="K193" i="1"/>
  <c r="L193" i="1"/>
  <c r="M193" i="1"/>
  <c r="N193" i="1"/>
  <c r="O193" i="1"/>
  <c r="P193" i="1"/>
  <c r="D194" i="1"/>
  <c r="E194" i="1"/>
  <c r="F194" i="1"/>
  <c r="G194" i="1"/>
  <c r="H194" i="1"/>
  <c r="I194" i="1"/>
  <c r="J194" i="1"/>
  <c r="K194" i="1"/>
  <c r="L194" i="1"/>
  <c r="M194" i="1"/>
  <c r="N194" i="1"/>
  <c r="O194" i="1"/>
  <c r="P194" i="1"/>
  <c r="D204" i="1"/>
  <c r="E204" i="1"/>
  <c r="F204" i="1"/>
  <c r="G204" i="1"/>
  <c r="H204" i="1"/>
  <c r="I204" i="1"/>
  <c r="J204" i="1"/>
  <c r="K204" i="1"/>
  <c r="L204" i="1"/>
  <c r="M204" i="1"/>
  <c r="N204" i="1"/>
  <c r="O204" i="1"/>
  <c r="P204" i="1"/>
  <c r="D205" i="1"/>
  <c r="E205" i="1"/>
  <c r="F205" i="1"/>
  <c r="G205" i="1"/>
  <c r="H205" i="1"/>
  <c r="I205" i="1"/>
  <c r="J205" i="1"/>
  <c r="K205" i="1"/>
  <c r="L205" i="1"/>
  <c r="M205" i="1"/>
  <c r="N205" i="1"/>
  <c r="O205" i="1"/>
  <c r="P205" i="1"/>
  <c r="D206" i="1"/>
  <c r="E206" i="1"/>
  <c r="F206" i="1"/>
  <c r="G206" i="1"/>
  <c r="H206" i="1"/>
  <c r="I206" i="1"/>
  <c r="J206" i="1"/>
  <c r="K206" i="1"/>
  <c r="L206" i="1"/>
  <c r="M206" i="1"/>
  <c r="N206" i="1"/>
  <c r="O206" i="1"/>
  <c r="P206" i="1"/>
  <c r="D222" i="1"/>
  <c r="E222" i="1"/>
  <c r="F222" i="1"/>
  <c r="G222" i="1"/>
  <c r="H222" i="1"/>
  <c r="I222" i="1"/>
  <c r="J222" i="1"/>
  <c r="K222" i="1"/>
  <c r="L222" i="1"/>
  <c r="M222" i="1"/>
  <c r="N222" i="1"/>
  <c r="O222" i="1"/>
  <c r="P222" i="1"/>
  <c r="D223" i="1"/>
  <c r="E223" i="1"/>
  <c r="F223" i="1"/>
  <c r="G223" i="1"/>
  <c r="H223" i="1"/>
  <c r="I223" i="1"/>
  <c r="J223" i="1"/>
  <c r="K223" i="1"/>
  <c r="L223" i="1"/>
  <c r="M223" i="1"/>
  <c r="N223" i="1"/>
  <c r="O223" i="1"/>
  <c r="P223" i="1"/>
  <c r="D224" i="1"/>
  <c r="E224" i="1"/>
  <c r="F224" i="1"/>
  <c r="G224" i="1"/>
  <c r="H224" i="1"/>
  <c r="I224" i="1"/>
  <c r="J224" i="1"/>
  <c r="K224" i="1"/>
  <c r="L224" i="1"/>
  <c r="M224" i="1"/>
  <c r="N224" i="1"/>
  <c r="O224" i="1"/>
  <c r="P224" i="1"/>
  <c r="D240" i="1"/>
  <c r="E240" i="1"/>
  <c r="F240" i="1"/>
  <c r="G240" i="1"/>
  <c r="H240" i="1"/>
  <c r="I240" i="1"/>
  <c r="J240" i="1"/>
  <c r="K240" i="1"/>
  <c r="L240" i="1"/>
  <c r="M240" i="1"/>
  <c r="N240" i="1"/>
  <c r="O240" i="1"/>
  <c r="P240" i="1"/>
  <c r="D241" i="1"/>
  <c r="E241" i="1"/>
  <c r="F241" i="1"/>
  <c r="G241" i="1"/>
  <c r="H241" i="1"/>
  <c r="I241" i="1"/>
  <c r="J241" i="1"/>
  <c r="K241" i="1"/>
  <c r="L241" i="1"/>
  <c r="M241" i="1"/>
  <c r="N241" i="1"/>
  <c r="O241" i="1"/>
  <c r="P241" i="1"/>
  <c r="D242" i="1"/>
  <c r="E242" i="1"/>
  <c r="F242" i="1"/>
  <c r="G242" i="1"/>
  <c r="H242" i="1"/>
  <c r="I242" i="1"/>
  <c r="J242" i="1"/>
  <c r="K242" i="1"/>
  <c r="L242" i="1"/>
  <c r="M242" i="1"/>
  <c r="N242" i="1"/>
  <c r="O242" i="1"/>
  <c r="P242" i="1"/>
  <c r="D252" i="1"/>
  <c r="E252" i="1"/>
  <c r="F252" i="1"/>
  <c r="G252" i="1"/>
  <c r="H252" i="1"/>
  <c r="I252" i="1"/>
  <c r="J252" i="1"/>
  <c r="K252" i="1"/>
  <c r="L252" i="1"/>
  <c r="M252" i="1"/>
  <c r="N252" i="1"/>
  <c r="O252" i="1"/>
  <c r="P252" i="1"/>
  <c r="D253" i="1"/>
  <c r="E253" i="1"/>
  <c r="F253" i="1"/>
  <c r="G253" i="1"/>
  <c r="H253" i="1"/>
  <c r="I253" i="1"/>
  <c r="J253" i="1"/>
  <c r="K253" i="1"/>
  <c r="L253" i="1"/>
  <c r="M253" i="1"/>
  <c r="N253" i="1"/>
  <c r="O253" i="1"/>
  <c r="P253" i="1"/>
  <c r="D254" i="1"/>
  <c r="E254" i="1"/>
  <c r="F254" i="1"/>
  <c r="G254" i="1"/>
  <c r="H254" i="1"/>
  <c r="I254" i="1"/>
  <c r="J254" i="1"/>
  <c r="K254" i="1"/>
  <c r="L254" i="1"/>
  <c r="M254" i="1"/>
  <c r="N254" i="1"/>
  <c r="O254" i="1"/>
  <c r="P254" i="1"/>
  <c r="D264" i="1"/>
  <c r="E264" i="1"/>
  <c r="F264" i="1"/>
  <c r="G264" i="1"/>
  <c r="H264" i="1"/>
  <c r="I264" i="1"/>
  <c r="J264" i="1"/>
  <c r="K264" i="1"/>
  <c r="L264" i="1"/>
  <c r="M264" i="1"/>
  <c r="N264" i="1"/>
  <c r="O264" i="1"/>
  <c r="P264" i="1"/>
  <c r="D265" i="1"/>
  <c r="E265" i="1"/>
  <c r="F265" i="1"/>
  <c r="G265" i="1"/>
  <c r="H265" i="1"/>
  <c r="I265" i="1"/>
  <c r="J265" i="1"/>
  <c r="K265" i="1"/>
  <c r="L265" i="1"/>
  <c r="M265" i="1"/>
  <c r="N265" i="1"/>
  <c r="O265" i="1"/>
  <c r="P265" i="1"/>
  <c r="D266" i="1"/>
  <c r="E266" i="1"/>
  <c r="F266" i="1"/>
  <c r="G266" i="1"/>
  <c r="H266" i="1"/>
  <c r="I266" i="1"/>
  <c r="J266" i="1"/>
  <c r="K266" i="1"/>
  <c r="L266" i="1"/>
  <c r="M266" i="1"/>
  <c r="N266" i="1"/>
  <c r="O266" i="1"/>
  <c r="P266" i="1"/>
  <c r="D276" i="1"/>
  <c r="E276" i="1"/>
  <c r="F276" i="1"/>
  <c r="G276" i="1"/>
  <c r="H276" i="1"/>
  <c r="I276" i="1"/>
  <c r="J276" i="1"/>
  <c r="K276" i="1"/>
  <c r="L276" i="1"/>
  <c r="M276" i="1"/>
  <c r="N276" i="1"/>
  <c r="O276" i="1"/>
  <c r="P276" i="1"/>
  <c r="D277" i="1"/>
  <c r="E277" i="1"/>
  <c r="F277" i="1"/>
  <c r="G277" i="1"/>
  <c r="H277" i="1"/>
  <c r="I277" i="1"/>
  <c r="J277" i="1"/>
  <c r="K277" i="1"/>
  <c r="L277" i="1"/>
  <c r="M277" i="1"/>
  <c r="N277" i="1"/>
  <c r="O277" i="1"/>
  <c r="P277" i="1"/>
  <c r="D278" i="1"/>
  <c r="E278" i="1"/>
  <c r="F278" i="1"/>
  <c r="G278" i="1"/>
  <c r="H278" i="1"/>
  <c r="I278" i="1"/>
  <c r="J278" i="1"/>
  <c r="K278" i="1"/>
  <c r="L278" i="1"/>
  <c r="M278" i="1"/>
  <c r="N278" i="1"/>
  <c r="O278" i="1"/>
  <c r="P278" i="1"/>
  <c r="D288" i="1"/>
  <c r="E288" i="1"/>
  <c r="F288" i="1"/>
  <c r="G288" i="1"/>
  <c r="H288" i="1"/>
  <c r="I288" i="1"/>
  <c r="J288" i="1"/>
  <c r="K288" i="1"/>
  <c r="L288" i="1"/>
  <c r="M288" i="1"/>
  <c r="N288" i="1"/>
  <c r="O288" i="1"/>
  <c r="P288" i="1"/>
  <c r="D289" i="1"/>
  <c r="E289" i="1"/>
  <c r="F289" i="1"/>
  <c r="G289" i="1"/>
  <c r="H289" i="1"/>
  <c r="I289" i="1"/>
  <c r="J289" i="1"/>
  <c r="K289" i="1"/>
  <c r="L289" i="1"/>
  <c r="M289" i="1"/>
  <c r="N289" i="1"/>
  <c r="O289" i="1"/>
  <c r="P289" i="1"/>
  <c r="D290" i="1"/>
  <c r="E290" i="1"/>
  <c r="F290" i="1"/>
  <c r="G290" i="1"/>
  <c r="H290" i="1"/>
  <c r="I290" i="1"/>
  <c r="J290" i="1"/>
  <c r="K290" i="1"/>
  <c r="L290" i="1"/>
  <c r="M290" i="1"/>
  <c r="N290" i="1"/>
  <c r="O290" i="1"/>
  <c r="P290" i="1"/>
  <c r="D300" i="1"/>
  <c r="E300" i="1"/>
  <c r="F300" i="1"/>
  <c r="G300" i="1"/>
  <c r="H300" i="1"/>
  <c r="I300" i="1"/>
  <c r="J300" i="1"/>
  <c r="K300" i="1"/>
  <c r="L300" i="1"/>
  <c r="M300" i="1"/>
  <c r="N300" i="1"/>
  <c r="O300" i="1"/>
  <c r="P300" i="1"/>
  <c r="D301" i="1"/>
  <c r="E301" i="1"/>
  <c r="F301" i="1"/>
  <c r="G301" i="1"/>
  <c r="H301" i="1"/>
  <c r="I301" i="1"/>
  <c r="J301" i="1"/>
  <c r="K301" i="1"/>
  <c r="L301" i="1"/>
  <c r="M301" i="1"/>
  <c r="N301" i="1"/>
  <c r="O301" i="1"/>
  <c r="P301" i="1"/>
  <c r="D302" i="1"/>
  <c r="E302" i="1"/>
  <c r="F302" i="1"/>
  <c r="G302" i="1"/>
  <c r="H302" i="1"/>
  <c r="I302" i="1"/>
  <c r="J302" i="1"/>
  <c r="K302" i="1"/>
  <c r="L302" i="1"/>
  <c r="M302" i="1"/>
  <c r="N302" i="1"/>
  <c r="O302" i="1"/>
  <c r="P302" i="1"/>
  <c r="D312" i="1"/>
  <c r="E312" i="1"/>
  <c r="F312" i="1"/>
  <c r="G312" i="1"/>
  <c r="H312" i="1"/>
  <c r="I312" i="1"/>
  <c r="J312" i="1"/>
  <c r="K312" i="1"/>
  <c r="L312" i="1"/>
  <c r="M312" i="1"/>
  <c r="N312" i="1"/>
  <c r="O312" i="1"/>
  <c r="P312" i="1"/>
  <c r="D313" i="1"/>
  <c r="E313" i="1"/>
  <c r="F313" i="1"/>
  <c r="G313" i="1"/>
  <c r="H313" i="1"/>
  <c r="I313" i="1"/>
  <c r="J313" i="1"/>
  <c r="K313" i="1"/>
  <c r="L313" i="1"/>
  <c r="M313" i="1"/>
  <c r="N313" i="1"/>
  <c r="O313" i="1"/>
  <c r="P313" i="1"/>
  <c r="D314" i="1"/>
  <c r="E314" i="1"/>
  <c r="F314" i="1"/>
  <c r="G314" i="1"/>
  <c r="H314" i="1"/>
  <c r="I314" i="1"/>
  <c r="J314" i="1"/>
  <c r="K314" i="1"/>
  <c r="L314" i="1"/>
  <c r="M314" i="1"/>
  <c r="N314" i="1"/>
  <c r="O314" i="1"/>
  <c r="P314" i="1"/>
  <c r="D330" i="1"/>
  <c r="E330" i="1"/>
  <c r="F330" i="1"/>
  <c r="G330" i="1"/>
  <c r="H330" i="1"/>
  <c r="I330" i="1"/>
  <c r="J330" i="1"/>
  <c r="K330" i="1"/>
  <c r="L330" i="1"/>
  <c r="M330" i="1"/>
  <c r="N330" i="1"/>
  <c r="O330" i="1"/>
  <c r="P330" i="1"/>
  <c r="D331" i="1"/>
  <c r="E331" i="1"/>
  <c r="F331" i="1"/>
  <c r="G331" i="1"/>
  <c r="H331" i="1"/>
  <c r="I331" i="1"/>
  <c r="J331" i="1"/>
  <c r="K331" i="1"/>
  <c r="L331" i="1"/>
  <c r="M331" i="1"/>
  <c r="N331" i="1"/>
  <c r="O331" i="1"/>
  <c r="P331" i="1"/>
  <c r="D332" i="1"/>
  <c r="E332" i="1"/>
  <c r="F332" i="1"/>
  <c r="G332" i="1"/>
  <c r="H332" i="1"/>
  <c r="I332" i="1"/>
  <c r="J332" i="1"/>
  <c r="K332" i="1"/>
  <c r="L332" i="1"/>
  <c r="M332" i="1"/>
  <c r="N332" i="1"/>
  <c r="O332" i="1"/>
  <c r="P332" i="1"/>
  <c r="D342" i="1"/>
  <c r="E342" i="1"/>
  <c r="F342" i="1"/>
  <c r="G342" i="1"/>
  <c r="H342" i="1"/>
  <c r="I342" i="1"/>
  <c r="J342" i="1"/>
  <c r="K342" i="1"/>
  <c r="L342" i="1"/>
  <c r="M342" i="1"/>
  <c r="N342" i="1"/>
  <c r="O342" i="1"/>
  <c r="P342" i="1"/>
  <c r="D343" i="1"/>
  <c r="E343" i="1"/>
  <c r="F343" i="1"/>
  <c r="G343" i="1"/>
  <c r="H343" i="1"/>
  <c r="I343" i="1"/>
  <c r="J343" i="1"/>
  <c r="K343" i="1"/>
  <c r="L343" i="1"/>
  <c r="M343" i="1"/>
  <c r="N343" i="1"/>
  <c r="O343" i="1"/>
  <c r="P343" i="1"/>
  <c r="D344" i="1"/>
  <c r="E344" i="1"/>
  <c r="F344" i="1"/>
  <c r="G344" i="1"/>
  <c r="H344" i="1"/>
  <c r="I344" i="1"/>
  <c r="J344" i="1"/>
  <c r="K344" i="1"/>
  <c r="L344" i="1"/>
  <c r="M344" i="1"/>
  <c r="N344" i="1"/>
  <c r="O344" i="1"/>
  <c r="P344" i="1"/>
  <c r="D354" i="1"/>
  <c r="E354" i="1"/>
  <c r="F354" i="1"/>
  <c r="G354" i="1"/>
  <c r="H354" i="1"/>
  <c r="I354" i="1"/>
  <c r="J354" i="1"/>
  <c r="K354" i="1"/>
  <c r="L354" i="1"/>
  <c r="M354" i="1"/>
  <c r="N354" i="1"/>
  <c r="O354" i="1"/>
  <c r="P354" i="1"/>
  <c r="D355" i="1"/>
  <c r="E355" i="1"/>
  <c r="F355" i="1"/>
  <c r="G355" i="1"/>
  <c r="H355" i="1"/>
  <c r="I355" i="1"/>
  <c r="J355" i="1"/>
  <c r="K355" i="1"/>
  <c r="L355" i="1"/>
  <c r="M355" i="1"/>
  <c r="N355" i="1"/>
  <c r="O355" i="1"/>
  <c r="P355" i="1"/>
  <c r="D356" i="1"/>
  <c r="E356" i="1"/>
  <c r="F356" i="1"/>
  <c r="G356" i="1"/>
  <c r="H356" i="1"/>
  <c r="I356" i="1"/>
  <c r="J356" i="1"/>
  <c r="K356" i="1"/>
  <c r="L356" i="1"/>
  <c r="M356" i="1"/>
  <c r="N356" i="1"/>
  <c r="O356" i="1"/>
  <c r="P356" i="1"/>
  <c r="D372" i="1"/>
  <c r="E372" i="1"/>
  <c r="F372" i="1"/>
  <c r="G372" i="1"/>
  <c r="H372" i="1"/>
  <c r="I372" i="1"/>
  <c r="J372" i="1"/>
  <c r="K372" i="1"/>
  <c r="L372" i="1"/>
  <c r="M372" i="1"/>
  <c r="N372" i="1"/>
  <c r="O372" i="1"/>
  <c r="P372" i="1"/>
  <c r="D373" i="1"/>
  <c r="E373" i="1"/>
  <c r="F373" i="1"/>
  <c r="G373" i="1"/>
  <c r="H373" i="1"/>
  <c r="I373" i="1"/>
  <c r="J373" i="1"/>
  <c r="K373" i="1"/>
  <c r="L373" i="1"/>
  <c r="M373" i="1"/>
  <c r="N373" i="1"/>
  <c r="O373" i="1"/>
  <c r="P373" i="1"/>
  <c r="D374" i="1"/>
  <c r="E374" i="1"/>
  <c r="F374" i="1"/>
  <c r="G374" i="1"/>
  <c r="H374" i="1"/>
  <c r="I374" i="1"/>
  <c r="J374" i="1"/>
  <c r="K374" i="1"/>
  <c r="L374" i="1"/>
  <c r="M374" i="1"/>
  <c r="N374" i="1"/>
  <c r="O374" i="1"/>
  <c r="P374" i="1"/>
  <c r="D384" i="1"/>
  <c r="F384" i="1"/>
  <c r="J384" i="1"/>
  <c r="K384" i="1"/>
  <c r="D385" i="1"/>
  <c r="F385" i="1"/>
  <c r="J385" i="1"/>
  <c r="K385" i="1"/>
  <c r="D386" i="1"/>
  <c r="F386" i="1"/>
  <c r="J386" i="1"/>
  <c r="K386" i="1"/>
  <c r="D396" i="1"/>
  <c r="E396" i="1"/>
  <c r="F396" i="1"/>
  <c r="G396" i="1"/>
  <c r="H396" i="1"/>
  <c r="I396" i="1"/>
  <c r="J396" i="1"/>
  <c r="K396" i="1"/>
  <c r="L396" i="1"/>
  <c r="M396" i="1"/>
  <c r="N396" i="1"/>
  <c r="O396" i="1"/>
  <c r="P396" i="1"/>
  <c r="D397" i="1"/>
  <c r="E397" i="1"/>
  <c r="F397" i="1"/>
  <c r="G397" i="1"/>
  <c r="H397" i="1"/>
  <c r="I397" i="1"/>
  <c r="J397" i="1"/>
  <c r="K397" i="1"/>
  <c r="L397" i="1"/>
  <c r="M397" i="1"/>
  <c r="N397" i="1"/>
  <c r="O397" i="1"/>
  <c r="P397" i="1"/>
  <c r="D398" i="1"/>
  <c r="E398" i="1"/>
  <c r="F398" i="1"/>
  <c r="G398" i="1"/>
  <c r="H398" i="1"/>
  <c r="I398" i="1"/>
  <c r="J398" i="1"/>
  <c r="K398" i="1"/>
  <c r="L398" i="1"/>
  <c r="M398" i="1"/>
  <c r="N398" i="1"/>
  <c r="O398" i="1"/>
  <c r="P398" i="1"/>
  <c r="D408" i="1"/>
  <c r="E408" i="1"/>
  <c r="F408" i="1"/>
  <c r="G408" i="1"/>
  <c r="H408" i="1"/>
  <c r="I408" i="1"/>
  <c r="J408" i="1"/>
  <c r="K408" i="1"/>
  <c r="L408" i="1"/>
  <c r="M408" i="1"/>
  <c r="N408" i="1"/>
  <c r="O408" i="1"/>
  <c r="P408" i="1"/>
  <c r="D409" i="1"/>
  <c r="E409" i="1"/>
  <c r="F409" i="1"/>
  <c r="G409" i="1"/>
  <c r="H409" i="1"/>
  <c r="I409" i="1"/>
  <c r="J409" i="1"/>
  <c r="K409" i="1"/>
  <c r="L409" i="1"/>
  <c r="M409" i="1"/>
  <c r="N409" i="1"/>
  <c r="O409" i="1"/>
  <c r="P409" i="1"/>
  <c r="D410" i="1"/>
  <c r="E410" i="1"/>
  <c r="F410" i="1"/>
  <c r="G410" i="1"/>
  <c r="H410" i="1"/>
  <c r="I410" i="1"/>
  <c r="J410" i="1"/>
  <c r="K410" i="1"/>
  <c r="L410" i="1"/>
  <c r="M410" i="1"/>
  <c r="N410" i="1"/>
  <c r="O410" i="1"/>
  <c r="P410" i="1"/>
  <c r="D420" i="1"/>
  <c r="E420" i="1"/>
  <c r="F420" i="1"/>
  <c r="G420" i="1"/>
  <c r="H420" i="1"/>
  <c r="I420" i="1"/>
  <c r="J420" i="1"/>
  <c r="K420" i="1"/>
  <c r="L420" i="1"/>
  <c r="M420" i="1"/>
  <c r="N420" i="1"/>
  <c r="O420" i="1"/>
  <c r="P420" i="1"/>
  <c r="D421" i="1"/>
  <c r="E421" i="1"/>
  <c r="F421" i="1"/>
  <c r="G421" i="1"/>
  <c r="H421" i="1"/>
  <c r="I421" i="1"/>
  <c r="J421" i="1"/>
  <c r="K421" i="1"/>
  <c r="L421" i="1"/>
  <c r="M421" i="1"/>
  <c r="N421" i="1"/>
  <c r="O421" i="1"/>
  <c r="P421" i="1"/>
  <c r="D422" i="1"/>
  <c r="E422" i="1"/>
  <c r="F422" i="1"/>
  <c r="G422" i="1"/>
  <c r="H422" i="1"/>
  <c r="I422" i="1"/>
  <c r="J422" i="1"/>
  <c r="K422" i="1"/>
  <c r="L422" i="1"/>
  <c r="M422" i="1"/>
  <c r="N422" i="1"/>
  <c r="O422" i="1"/>
  <c r="P422" i="1"/>
  <c r="D432" i="1"/>
  <c r="E432" i="1"/>
  <c r="F432" i="1"/>
  <c r="G432" i="1"/>
  <c r="H432" i="1"/>
  <c r="I432" i="1"/>
  <c r="J432" i="1"/>
  <c r="K432" i="1"/>
  <c r="L432" i="1"/>
  <c r="M432" i="1"/>
  <c r="N432" i="1"/>
  <c r="O432" i="1"/>
  <c r="P432" i="1"/>
  <c r="D433" i="1"/>
  <c r="E433" i="1"/>
  <c r="F433" i="1"/>
  <c r="G433" i="1"/>
  <c r="H433" i="1"/>
  <c r="I433" i="1"/>
  <c r="J433" i="1"/>
  <c r="K433" i="1"/>
  <c r="L433" i="1"/>
  <c r="M433" i="1"/>
  <c r="N433" i="1"/>
  <c r="O433" i="1"/>
  <c r="P433" i="1"/>
  <c r="D434" i="1"/>
  <c r="E434" i="1"/>
  <c r="F434" i="1"/>
  <c r="G434" i="1"/>
  <c r="H434" i="1"/>
  <c r="I434" i="1"/>
  <c r="J434" i="1"/>
  <c r="K434" i="1"/>
  <c r="L434" i="1"/>
  <c r="M434" i="1"/>
  <c r="N434" i="1"/>
  <c r="O434" i="1"/>
  <c r="P434" i="1"/>
  <c r="D444" i="1"/>
  <c r="E444" i="1"/>
  <c r="F444" i="1"/>
  <c r="G444" i="1"/>
  <c r="H444" i="1"/>
  <c r="I444" i="1"/>
  <c r="J444" i="1"/>
  <c r="K444" i="1"/>
  <c r="L444" i="1"/>
  <c r="M444" i="1"/>
  <c r="N444" i="1"/>
  <c r="O444" i="1"/>
  <c r="P444" i="1"/>
  <c r="D445" i="1"/>
  <c r="E445" i="1"/>
  <c r="F445" i="1"/>
  <c r="G445" i="1"/>
  <c r="H445" i="1"/>
  <c r="I445" i="1"/>
  <c r="J445" i="1"/>
  <c r="K445" i="1"/>
  <c r="L445" i="1"/>
  <c r="M445" i="1"/>
  <c r="N445" i="1"/>
  <c r="O445" i="1"/>
  <c r="P445" i="1"/>
  <c r="D446" i="1"/>
  <c r="E446" i="1"/>
  <c r="F446" i="1"/>
  <c r="G446" i="1"/>
  <c r="H446" i="1"/>
  <c r="I446" i="1"/>
  <c r="J446" i="1"/>
  <c r="K446" i="1"/>
  <c r="L446" i="1"/>
  <c r="M446" i="1"/>
  <c r="N446" i="1"/>
  <c r="O446" i="1"/>
  <c r="P446" i="1"/>
  <c r="D456" i="1"/>
  <c r="E456" i="1"/>
  <c r="F456" i="1"/>
  <c r="G456" i="1"/>
  <c r="H456" i="1"/>
  <c r="I456" i="1"/>
  <c r="J456" i="1"/>
  <c r="K456" i="1"/>
  <c r="L456" i="1"/>
  <c r="M456" i="1"/>
  <c r="N456" i="1"/>
  <c r="O456" i="1"/>
  <c r="P456" i="1"/>
  <c r="D457" i="1"/>
  <c r="E457" i="1"/>
  <c r="F457" i="1"/>
  <c r="G457" i="1"/>
  <c r="H457" i="1"/>
  <c r="I457" i="1"/>
  <c r="J457" i="1"/>
  <c r="K457" i="1"/>
  <c r="L457" i="1"/>
  <c r="M457" i="1"/>
  <c r="N457" i="1"/>
  <c r="O457" i="1"/>
  <c r="P457" i="1"/>
  <c r="D458" i="1"/>
  <c r="E458" i="1"/>
  <c r="F458" i="1"/>
  <c r="G458" i="1"/>
  <c r="H458" i="1"/>
  <c r="I458" i="1"/>
  <c r="J458" i="1"/>
  <c r="K458" i="1"/>
  <c r="L458" i="1"/>
  <c r="M458" i="1"/>
  <c r="N458" i="1"/>
  <c r="O458" i="1"/>
  <c r="P458" i="1"/>
  <c r="D468" i="1"/>
  <c r="E468" i="1"/>
  <c r="F468" i="1"/>
  <c r="G468" i="1"/>
  <c r="H468" i="1"/>
  <c r="I468" i="1"/>
  <c r="J468" i="1"/>
  <c r="K468" i="1"/>
  <c r="L468" i="1"/>
  <c r="M468" i="1"/>
  <c r="N468" i="1"/>
  <c r="O468" i="1"/>
  <c r="P468" i="1"/>
  <c r="D469" i="1"/>
  <c r="E469" i="1"/>
  <c r="F469" i="1"/>
  <c r="G469" i="1"/>
  <c r="H469" i="1"/>
  <c r="I469" i="1"/>
  <c r="J469" i="1"/>
  <c r="K469" i="1"/>
  <c r="L469" i="1"/>
  <c r="M469" i="1"/>
  <c r="N469" i="1"/>
  <c r="O469" i="1"/>
  <c r="P469" i="1"/>
  <c r="D470" i="1"/>
  <c r="E470" i="1"/>
  <c r="F470" i="1"/>
  <c r="G470" i="1"/>
  <c r="H470" i="1"/>
  <c r="I470" i="1"/>
  <c r="J470" i="1"/>
  <c r="K470" i="1"/>
  <c r="L470" i="1"/>
  <c r="M470" i="1"/>
  <c r="N470" i="1"/>
  <c r="O470" i="1"/>
  <c r="P470" i="1"/>
  <c r="D480" i="1"/>
  <c r="E480" i="1"/>
  <c r="F480" i="1"/>
  <c r="G480" i="1"/>
  <c r="H480" i="1"/>
  <c r="I480" i="1"/>
  <c r="J480" i="1"/>
  <c r="K480" i="1"/>
  <c r="L480" i="1"/>
  <c r="M480" i="1"/>
  <c r="N480" i="1"/>
  <c r="O480" i="1"/>
  <c r="P480" i="1"/>
  <c r="D481" i="1"/>
  <c r="E481" i="1"/>
  <c r="F481" i="1"/>
  <c r="G481" i="1"/>
  <c r="H481" i="1"/>
  <c r="I481" i="1"/>
  <c r="J481" i="1"/>
  <c r="K481" i="1"/>
  <c r="L481" i="1"/>
  <c r="M481" i="1"/>
  <c r="N481" i="1"/>
  <c r="O481" i="1"/>
  <c r="P481" i="1"/>
  <c r="D482" i="1"/>
  <c r="E482" i="1"/>
  <c r="F482" i="1"/>
  <c r="G482" i="1"/>
  <c r="H482" i="1"/>
  <c r="I482" i="1"/>
  <c r="J482" i="1"/>
  <c r="K482" i="1"/>
  <c r="L482" i="1"/>
  <c r="M482" i="1"/>
  <c r="N482" i="1"/>
  <c r="O482" i="1"/>
  <c r="P482" i="1"/>
  <c r="D492" i="1"/>
  <c r="E492" i="1"/>
  <c r="F492" i="1"/>
  <c r="G492" i="1"/>
  <c r="H492" i="1"/>
  <c r="I492" i="1"/>
  <c r="J492" i="1"/>
  <c r="K492" i="1"/>
  <c r="L492" i="1"/>
  <c r="M492" i="1"/>
  <c r="N492" i="1"/>
  <c r="O492" i="1"/>
  <c r="P492" i="1"/>
  <c r="D493" i="1"/>
  <c r="E493" i="1"/>
  <c r="F493" i="1"/>
  <c r="G493" i="1"/>
  <c r="H493" i="1"/>
  <c r="I493" i="1"/>
  <c r="J493" i="1"/>
  <c r="K493" i="1"/>
  <c r="L493" i="1"/>
  <c r="M493" i="1"/>
  <c r="N493" i="1"/>
  <c r="O493" i="1"/>
  <c r="P493" i="1"/>
  <c r="D494" i="1"/>
  <c r="E494" i="1"/>
  <c r="F494" i="1"/>
  <c r="G494" i="1"/>
  <c r="H494" i="1"/>
  <c r="I494" i="1"/>
  <c r="J494" i="1"/>
  <c r="K494" i="1"/>
  <c r="L494" i="1"/>
  <c r="M494" i="1"/>
  <c r="N494" i="1"/>
  <c r="O494" i="1"/>
  <c r="P494" i="1"/>
  <c r="D504" i="1"/>
  <c r="E504" i="1"/>
  <c r="F504" i="1"/>
  <c r="G504" i="1"/>
  <c r="H504" i="1"/>
  <c r="I504" i="1"/>
  <c r="J504" i="1"/>
  <c r="K504" i="1"/>
  <c r="L504" i="1"/>
  <c r="M504" i="1"/>
  <c r="N504" i="1"/>
  <c r="O504" i="1"/>
  <c r="P504" i="1"/>
  <c r="D505" i="1"/>
  <c r="E505" i="1"/>
  <c r="F505" i="1"/>
  <c r="G505" i="1"/>
  <c r="H505" i="1"/>
  <c r="I505" i="1"/>
  <c r="J505" i="1"/>
  <c r="K505" i="1"/>
  <c r="L505" i="1"/>
  <c r="M505" i="1"/>
  <c r="N505" i="1"/>
  <c r="O505" i="1"/>
  <c r="P505" i="1"/>
  <c r="D506" i="1"/>
  <c r="E506" i="1"/>
  <c r="F506" i="1"/>
  <c r="G506" i="1"/>
  <c r="H506" i="1"/>
  <c r="I506" i="1"/>
  <c r="J506" i="1"/>
  <c r="K506" i="1"/>
  <c r="L506" i="1"/>
  <c r="M506" i="1"/>
  <c r="N506" i="1"/>
  <c r="O506" i="1"/>
  <c r="P506" i="1"/>
  <c r="D516" i="1"/>
  <c r="E516" i="1"/>
  <c r="F516" i="1"/>
  <c r="G516" i="1"/>
  <c r="H516" i="1"/>
  <c r="I516" i="1"/>
  <c r="J516" i="1"/>
  <c r="K516" i="1"/>
  <c r="L516" i="1"/>
  <c r="M516" i="1"/>
  <c r="N516" i="1"/>
  <c r="O516" i="1"/>
  <c r="P516" i="1"/>
  <c r="D517" i="1"/>
  <c r="E517" i="1"/>
  <c r="F517" i="1"/>
  <c r="G517" i="1"/>
  <c r="H517" i="1"/>
  <c r="I517" i="1"/>
  <c r="J517" i="1"/>
  <c r="K517" i="1"/>
  <c r="L517" i="1"/>
  <c r="M517" i="1"/>
  <c r="N517" i="1"/>
  <c r="O517" i="1"/>
  <c r="P517" i="1"/>
  <c r="D518" i="1"/>
  <c r="E518" i="1"/>
  <c r="F518" i="1"/>
  <c r="G518" i="1"/>
  <c r="H518" i="1"/>
  <c r="I518" i="1"/>
  <c r="J518" i="1"/>
  <c r="K518" i="1"/>
  <c r="L518" i="1"/>
  <c r="M518" i="1"/>
  <c r="N518" i="1"/>
  <c r="O518" i="1"/>
  <c r="P518" i="1"/>
  <c r="D528" i="1"/>
  <c r="E528" i="1"/>
  <c r="F528" i="1"/>
  <c r="G528" i="1"/>
  <c r="H528" i="1"/>
  <c r="I528" i="1"/>
  <c r="J528" i="1"/>
  <c r="K528" i="1"/>
  <c r="L528" i="1"/>
  <c r="M528" i="1"/>
  <c r="N528" i="1"/>
  <c r="O528" i="1"/>
  <c r="P528" i="1"/>
  <c r="D529" i="1"/>
  <c r="E529" i="1"/>
  <c r="F529" i="1"/>
  <c r="G529" i="1"/>
  <c r="H529" i="1"/>
  <c r="I529" i="1"/>
  <c r="J529" i="1"/>
  <c r="K529" i="1"/>
  <c r="L529" i="1"/>
  <c r="M529" i="1"/>
  <c r="N529" i="1"/>
  <c r="O529" i="1"/>
  <c r="P529" i="1"/>
  <c r="D530" i="1"/>
  <c r="E530" i="1"/>
  <c r="F530" i="1"/>
  <c r="G530" i="1"/>
  <c r="H530" i="1"/>
  <c r="I530" i="1"/>
  <c r="J530" i="1"/>
  <c r="K530" i="1"/>
  <c r="L530" i="1"/>
  <c r="M530" i="1"/>
  <c r="N530" i="1"/>
  <c r="O530" i="1"/>
  <c r="P530" i="1"/>
  <c r="D540" i="1"/>
  <c r="E540" i="1"/>
  <c r="F540" i="1"/>
  <c r="G540" i="1"/>
  <c r="H540" i="1"/>
  <c r="I540" i="1"/>
  <c r="J540" i="1"/>
  <c r="K540" i="1"/>
  <c r="L540" i="1"/>
  <c r="M540" i="1"/>
  <c r="N540" i="1"/>
  <c r="O540" i="1"/>
  <c r="P540" i="1"/>
  <c r="D541" i="1"/>
  <c r="E541" i="1"/>
  <c r="F541" i="1"/>
  <c r="G541" i="1"/>
  <c r="H541" i="1"/>
  <c r="I541" i="1"/>
  <c r="J541" i="1"/>
  <c r="K541" i="1"/>
  <c r="L541" i="1"/>
  <c r="M541" i="1"/>
  <c r="N541" i="1"/>
  <c r="O541" i="1"/>
  <c r="P541" i="1"/>
  <c r="D542" i="1"/>
  <c r="E542" i="1"/>
  <c r="F542" i="1"/>
  <c r="G542" i="1"/>
  <c r="H542" i="1"/>
  <c r="I542" i="1"/>
  <c r="J542" i="1"/>
  <c r="K542" i="1"/>
  <c r="L542" i="1"/>
  <c r="M542" i="1"/>
  <c r="N542" i="1"/>
  <c r="O542" i="1"/>
  <c r="P542" i="1"/>
  <c r="D552" i="1"/>
  <c r="E552" i="1"/>
  <c r="F552" i="1"/>
  <c r="G552" i="1"/>
  <c r="H552" i="1"/>
  <c r="I552" i="1"/>
  <c r="J552" i="1"/>
  <c r="K552" i="1"/>
  <c r="L552" i="1"/>
  <c r="M552" i="1"/>
  <c r="N552" i="1"/>
  <c r="O552" i="1"/>
  <c r="P552" i="1"/>
  <c r="D553" i="1"/>
  <c r="E553" i="1"/>
  <c r="F553" i="1"/>
  <c r="G553" i="1"/>
  <c r="H553" i="1"/>
  <c r="I553" i="1"/>
  <c r="J553" i="1"/>
  <c r="K553" i="1"/>
  <c r="L553" i="1"/>
  <c r="M553" i="1"/>
  <c r="N553" i="1"/>
  <c r="O553" i="1"/>
  <c r="P553" i="1"/>
  <c r="D554" i="1"/>
  <c r="E554" i="1"/>
  <c r="F554" i="1"/>
  <c r="G554" i="1"/>
  <c r="H554" i="1"/>
  <c r="I554" i="1"/>
  <c r="J554" i="1"/>
  <c r="K554" i="1"/>
  <c r="L554" i="1"/>
  <c r="M554" i="1"/>
  <c r="N554" i="1"/>
  <c r="O554" i="1"/>
  <c r="P554" i="1"/>
  <c r="D564" i="1"/>
  <c r="E564" i="1"/>
  <c r="F564" i="1"/>
  <c r="G564" i="1"/>
  <c r="H564" i="1"/>
  <c r="I564" i="1"/>
  <c r="J564" i="1"/>
  <c r="K564" i="1"/>
  <c r="L564" i="1"/>
  <c r="M564" i="1"/>
  <c r="N564" i="1"/>
  <c r="O564" i="1"/>
  <c r="P564" i="1"/>
  <c r="D565" i="1"/>
  <c r="E565" i="1"/>
  <c r="F565" i="1"/>
  <c r="G565" i="1"/>
  <c r="H565" i="1"/>
  <c r="I565" i="1"/>
  <c r="J565" i="1"/>
  <c r="K565" i="1"/>
  <c r="L565" i="1"/>
  <c r="M565" i="1"/>
  <c r="N565" i="1"/>
  <c r="O565" i="1"/>
  <c r="P565" i="1"/>
  <c r="D566" i="1"/>
  <c r="E566" i="1"/>
  <c r="F566" i="1"/>
  <c r="G566" i="1"/>
  <c r="H566" i="1"/>
  <c r="I566" i="1"/>
  <c r="J566" i="1"/>
  <c r="K566" i="1"/>
  <c r="L566" i="1"/>
  <c r="M566" i="1"/>
  <c r="N566" i="1"/>
  <c r="O566" i="1"/>
  <c r="P566" i="1"/>
  <c r="D576" i="1"/>
  <c r="E576" i="1"/>
  <c r="F576" i="1"/>
  <c r="G576" i="1"/>
  <c r="H576" i="1"/>
  <c r="I576" i="1"/>
  <c r="J576" i="1"/>
  <c r="K576" i="1"/>
  <c r="L576" i="1"/>
  <c r="M576" i="1"/>
  <c r="N576" i="1"/>
  <c r="O576" i="1"/>
  <c r="P576" i="1"/>
  <c r="D577" i="1"/>
  <c r="E577" i="1"/>
  <c r="F577" i="1"/>
  <c r="G577" i="1"/>
  <c r="H577" i="1"/>
  <c r="I577" i="1"/>
  <c r="J577" i="1"/>
  <c r="K577" i="1"/>
  <c r="L577" i="1"/>
  <c r="M577" i="1"/>
  <c r="N577" i="1"/>
  <c r="O577" i="1"/>
  <c r="P577" i="1"/>
  <c r="D578" i="1"/>
  <c r="E578" i="1"/>
  <c r="F578" i="1"/>
  <c r="G578" i="1"/>
  <c r="H578" i="1"/>
  <c r="I578" i="1"/>
  <c r="J578" i="1"/>
  <c r="K578" i="1"/>
  <c r="L578" i="1"/>
  <c r="M578" i="1"/>
  <c r="N578" i="1"/>
  <c r="O578" i="1"/>
  <c r="P578" i="1"/>
  <c r="D588" i="1"/>
  <c r="E588" i="1"/>
  <c r="F588" i="1"/>
  <c r="G588" i="1"/>
  <c r="H588" i="1"/>
  <c r="I588" i="1"/>
  <c r="J588" i="1"/>
  <c r="K588" i="1"/>
  <c r="L588" i="1"/>
  <c r="M588" i="1"/>
  <c r="N588" i="1"/>
  <c r="O588" i="1"/>
  <c r="P588" i="1"/>
  <c r="D589" i="1"/>
  <c r="E589" i="1"/>
  <c r="F589" i="1"/>
  <c r="G589" i="1"/>
  <c r="H589" i="1"/>
  <c r="I589" i="1"/>
  <c r="J589" i="1"/>
  <c r="K589" i="1"/>
  <c r="L589" i="1"/>
  <c r="M589" i="1"/>
  <c r="N589" i="1"/>
  <c r="O589" i="1"/>
  <c r="P589" i="1"/>
  <c r="D590" i="1"/>
  <c r="E590" i="1"/>
  <c r="F590" i="1"/>
  <c r="G590" i="1"/>
  <c r="H590" i="1"/>
  <c r="I590" i="1"/>
  <c r="J590" i="1"/>
  <c r="K590" i="1"/>
  <c r="L590" i="1"/>
  <c r="M590" i="1"/>
  <c r="N590" i="1"/>
  <c r="O590" i="1"/>
  <c r="P590" i="1"/>
  <c r="D600" i="1"/>
  <c r="E600" i="1"/>
  <c r="F600" i="1"/>
  <c r="G600" i="1"/>
  <c r="H600" i="1"/>
  <c r="I600" i="1"/>
  <c r="J600" i="1"/>
  <c r="K600" i="1"/>
  <c r="L600" i="1"/>
  <c r="M600" i="1"/>
  <c r="N600" i="1"/>
  <c r="O600" i="1"/>
  <c r="P600" i="1"/>
  <c r="D601" i="1"/>
  <c r="E601" i="1"/>
  <c r="F601" i="1"/>
  <c r="G601" i="1"/>
  <c r="H601" i="1"/>
  <c r="I601" i="1"/>
  <c r="J601" i="1"/>
  <c r="K601" i="1"/>
  <c r="L601" i="1"/>
  <c r="M601" i="1"/>
  <c r="N601" i="1"/>
  <c r="O601" i="1"/>
  <c r="P601" i="1"/>
  <c r="D602" i="1"/>
  <c r="E602" i="1"/>
  <c r="F602" i="1"/>
  <c r="G602" i="1"/>
  <c r="H602" i="1"/>
  <c r="I602" i="1"/>
  <c r="J602" i="1"/>
  <c r="K602" i="1"/>
  <c r="L602" i="1"/>
  <c r="M602" i="1"/>
  <c r="N602" i="1"/>
  <c r="O602" i="1"/>
  <c r="P602" i="1"/>
  <c r="D618" i="1"/>
  <c r="E618" i="1"/>
  <c r="F618" i="1"/>
  <c r="G618" i="1"/>
  <c r="H618" i="1"/>
  <c r="I618" i="1"/>
  <c r="J618" i="1"/>
  <c r="K618" i="1"/>
  <c r="L618" i="1"/>
  <c r="M618" i="1"/>
  <c r="N618" i="1"/>
  <c r="O618" i="1"/>
  <c r="P618" i="1"/>
  <c r="D619" i="1"/>
  <c r="E619" i="1"/>
  <c r="F619" i="1"/>
  <c r="G619" i="1"/>
  <c r="H619" i="1"/>
  <c r="I619" i="1"/>
  <c r="J619" i="1"/>
  <c r="K619" i="1"/>
  <c r="L619" i="1"/>
  <c r="M619" i="1"/>
  <c r="N619" i="1"/>
  <c r="O619" i="1"/>
  <c r="P619" i="1"/>
  <c r="D620" i="1"/>
  <c r="E620" i="1"/>
  <c r="F620" i="1"/>
  <c r="G620" i="1"/>
  <c r="H620" i="1"/>
  <c r="I620" i="1"/>
  <c r="J620" i="1"/>
  <c r="K620" i="1"/>
  <c r="L620" i="1"/>
  <c r="M620" i="1"/>
  <c r="N620" i="1"/>
  <c r="O620" i="1"/>
  <c r="P620" i="1"/>
  <c r="D630" i="1"/>
  <c r="E630" i="1"/>
  <c r="F630" i="1"/>
  <c r="G630" i="1"/>
  <c r="H630" i="1"/>
  <c r="I630" i="1"/>
  <c r="J630" i="1"/>
  <c r="K630" i="1"/>
  <c r="L630" i="1"/>
  <c r="M630" i="1"/>
  <c r="N630" i="1"/>
  <c r="O630" i="1"/>
  <c r="P630" i="1"/>
  <c r="D631" i="1"/>
  <c r="E631" i="1"/>
  <c r="F631" i="1"/>
  <c r="G631" i="1"/>
  <c r="H631" i="1"/>
  <c r="I631" i="1"/>
  <c r="J631" i="1"/>
  <c r="K631" i="1"/>
  <c r="L631" i="1"/>
  <c r="M631" i="1"/>
  <c r="N631" i="1"/>
  <c r="O631" i="1"/>
  <c r="P631" i="1"/>
  <c r="D632" i="1"/>
  <c r="E632" i="1"/>
  <c r="F632" i="1"/>
  <c r="G632" i="1"/>
  <c r="H632" i="1"/>
  <c r="I632" i="1"/>
  <c r="J632" i="1"/>
  <c r="K632" i="1"/>
  <c r="L632" i="1"/>
  <c r="M632" i="1"/>
  <c r="N632" i="1"/>
  <c r="O632" i="1"/>
  <c r="P632" i="1"/>
  <c r="D642" i="1"/>
  <c r="E642" i="1"/>
  <c r="F642" i="1"/>
  <c r="G642" i="1"/>
  <c r="H642" i="1"/>
  <c r="I642" i="1"/>
  <c r="J642" i="1"/>
  <c r="K642" i="1"/>
  <c r="L642" i="1"/>
  <c r="M642" i="1"/>
  <c r="N642" i="1"/>
  <c r="O642" i="1"/>
  <c r="P642" i="1"/>
  <c r="D643" i="1"/>
  <c r="E643" i="1"/>
  <c r="F643" i="1"/>
  <c r="G643" i="1"/>
  <c r="H643" i="1"/>
  <c r="I643" i="1"/>
  <c r="J643" i="1"/>
  <c r="K643" i="1"/>
  <c r="L643" i="1"/>
  <c r="M643" i="1"/>
  <c r="N643" i="1"/>
  <c r="O643" i="1"/>
  <c r="P643" i="1"/>
  <c r="D644" i="1"/>
  <c r="E644" i="1"/>
  <c r="F644" i="1"/>
  <c r="G644" i="1"/>
  <c r="H644" i="1"/>
  <c r="I644" i="1"/>
  <c r="J644" i="1"/>
  <c r="K644" i="1"/>
  <c r="L644" i="1"/>
  <c r="M644" i="1"/>
  <c r="N644" i="1"/>
  <c r="O644" i="1"/>
  <c r="P644" i="1"/>
  <c r="D654" i="1"/>
  <c r="E654" i="1"/>
  <c r="F654" i="1"/>
  <c r="G654" i="1"/>
  <c r="H654" i="1"/>
  <c r="I654" i="1"/>
  <c r="J654" i="1"/>
  <c r="K654" i="1"/>
  <c r="L654" i="1"/>
  <c r="M654" i="1"/>
  <c r="N654" i="1"/>
  <c r="O654" i="1"/>
  <c r="P654" i="1"/>
  <c r="D655" i="1"/>
  <c r="E655" i="1"/>
  <c r="F655" i="1"/>
  <c r="G655" i="1"/>
  <c r="H655" i="1"/>
  <c r="I655" i="1"/>
  <c r="J655" i="1"/>
  <c r="K655" i="1"/>
  <c r="L655" i="1"/>
  <c r="M655" i="1"/>
  <c r="N655" i="1"/>
  <c r="O655" i="1"/>
  <c r="P655" i="1"/>
  <c r="D656" i="1"/>
  <c r="E656" i="1"/>
  <c r="F656" i="1"/>
  <c r="G656" i="1"/>
  <c r="H656" i="1"/>
  <c r="I656" i="1"/>
  <c r="J656" i="1"/>
  <c r="K656" i="1"/>
  <c r="L656" i="1"/>
  <c r="M656" i="1"/>
  <c r="N656" i="1"/>
  <c r="O656" i="1"/>
  <c r="P656" i="1"/>
  <c r="D666" i="1"/>
  <c r="E666" i="1"/>
  <c r="F666" i="1"/>
  <c r="G666" i="1"/>
  <c r="H666" i="1"/>
  <c r="I666" i="1"/>
  <c r="J666" i="1"/>
  <c r="K666" i="1"/>
  <c r="L666" i="1"/>
  <c r="M666" i="1"/>
  <c r="N666" i="1"/>
  <c r="O666" i="1"/>
  <c r="P666" i="1"/>
  <c r="D667" i="1"/>
  <c r="E667" i="1"/>
  <c r="F667" i="1"/>
  <c r="G667" i="1"/>
  <c r="H667" i="1"/>
  <c r="I667" i="1"/>
  <c r="J667" i="1"/>
  <c r="K667" i="1"/>
  <c r="L667" i="1"/>
  <c r="M667" i="1"/>
  <c r="N667" i="1"/>
  <c r="O667" i="1"/>
  <c r="P667" i="1"/>
  <c r="D668" i="1"/>
  <c r="E668" i="1"/>
  <c r="F668" i="1"/>
  <c r="G668" i="1"/>
  <c r="H668" i="1"/>
  <c r="I668" i="1"/>
  <c r="J668" i="1"/>
  <c r="K668" i="1"/>
  <c r="L668" i="1"/>
  <c r="M668" i="1"/>
  <c r="N668" i="1"/>
  <c r="O668" i="1"/>
  <c r="P668" i="1"/>
  <c r="D684" i="1"/>
  <c r="E684" i="1"/>
  <c r="F684" i="1"/>
  <c r="G684" i="1"/>
  <c r="H684" i="1"/>
  <c r="I684" i="1"/>
  <c r="J684" i="1"/>
  <c r="K684" i="1"/>
  <c r="L684" i="1"/>
  <c r="M684" i="1"/>
  <c r="N684" i="1"/>
  <c r="O684" i="1"/>
  <c r="P684" i="1"/>
  <c r="D685" i="1"/>
  <c r="E685" i="1"/>
  <c r="F685" i="1"/>
  <c r="G685" i="1"/>
  <c r="H685" i="1"/>
  <c r="I685" i="1"/>
  <c r="J685" i="1"/>
  <c r="K685" i="1"/>
  <c r="L685" i="1"/>
  <c r="M685" i="1"/>
  <c r="N685" i="1"/>
  <c r="O685" i="1"/>
  <c r="P685" i="1"/>
  <c r="D686" i="1"/>
  <c r="E686" i="1"/>
  <c r="F686" i="1"/>
  <c r="G686" i="1"/>
  <c r="H686" i="1"/>
  <c r="I686" i="1"/>
  <c r="J686" i="1"/>
  <c r="K686" i="1"/>
  <c r="L686" i="1"/>
  <c r="M686" i="1"/>
  <c r="N686" i="1"/>
  <c r="O686" i="1"/>
  <c r="P686" i="1"/>
  <c r="D696" i="1"/>
  <c r="E696" i="1"/>
  <c r="F696" i="1"/>
  <c r="G696" i="1"/>
  <c r="H696" i="1"/>
  <c r="I696" i="1"/>
  <c r="J696" i="1"/>
  <c r="K696" i="1"/>
  <c r="L696" i="1"/>
  <c r="M696" i="1"/>
  <c r="N696" i="1"/>
  <c r="O696" i="1"/>
  <c r="P696" i="1"/>
  <c r="D697" i="1"/>
  <c r="E697" i="1"/>
  <c r="F697" i="1"/>
  <c r="G697" i="1"/>
  <c r="H697" i="1"/>
  <c r="I697" i="1"/>
  <c r="J697" i="1"/>
  <c r="K697" i="1"/>
  <c r="L697" i="1"/>
  <c r="M697" i="1"/>
  <c r="N697" i="1"/>
  <c r="O697" i="1"/>
  <c r="P697" i="1"/>
  <c r="D698" i="1"/>
  <c r="E698" i="1"/>
  <c r="F698" i="1"/>
  <c r="G698" i="1"/>
  <c r="H698" i="1"/>
  <c r="I698" i="1"/>
  <c r="J698" i="1"/>
  <c r="K698" i="1"/>
  <c r="L698" i="1"/>
  <c r="M698" i="1"/>
  <c r="N698" i="1"/>
  <c r="O698" i="1"/>
  <c r="P698" i="1"/>
  <c r="D708" i="1"/>
  <c r="E708" i="1"/>
  <c r="F708" i="1"/>
  <c r="G708" i="1"/>
  <c r="H708" i="1"/>
  <c r="I708" i="1"/>
  <c r="J708" i="1"/>
  <c r="K708" i="1"/>
  <c r="L708" i="1"/>
  <c r="M708" i="1"/>
  <c r="N708" i="1"/>
  <c r="O708" i="1"/>
  <c r="P708" i="1"/>
  <c r="D709" i="1"/>
  <c r="E709" i="1"/>
  <c r="F709" i="1"/>
  <c r="G709" i="1"/>
  <c r="H709" i="1"/>
  <c r="I709" i="1"/>
  <c r="J709" i="1"/>
  <c r="K709" i="1"/>
  <c r="L709" i="1"/>
  <c r="M709" i="1"/>
  <c r="N709" i="1"/>
  <c r="O709" i="1"/>
  <c r="P709" i="1"/>
  <c r="D710" i="1"/>
  <c r="E710" i="1"/>
  <c r="F710" i="1"/>
  <c r="G710" i="1"/>
  <c r="H710" i="1"/>
  <c r="I710" i="1"/>
  <c r="J710" i="1"/>
  <c r="K710" i="1"/>
  <c r="L710" i="1"/>
  <c r="M710" i="1"/>
  <c r="N710" i="1"/>
  <c r="O710" i="1"/>
  <c r="P710" i="1"/>
</calcChain>
</file>

<file path=xl/sharedStrings.xml><?xml version="1.0" encoding="utf-8"?>
<sst xmlns="http://schemas.openxmlformats.org/spreadsheetml/2006/main" count="1049" uniqueCount="156">
  <si>
    <t>VATTENKEMISKA ANALYSER I RINNANDE VATTEN (L1)</t>
  </si>
  <si>
    <t>Datum</t>
  </si>
  <si>
    <t>Temp.</t>
  </si>
  <si>
    <t>Turb.</t>
  </si>
  <si>
    <t>Färg-</t>
  </si>
  <si>
    <t>TOC</t>
  </si>
  <si>
    <t>Kond.</t>
  </si>
  <si>
    <t>pH</t>
  </si>
  <si>
    <t>Alk.</t>
  </si>
  <si>
    <t>N tot</t>
  </si>
  <si>
    <t>P tot</t>
  </si>
  <si>
    <t>O2</t>
  </si>
  <si>
    <t>(°C)</t>
  </si>
  <si>
    <t>(FNU)</t>
  </si>
  <si>
    <t>tal</t>
  </si>
  <si>
    <t>(mg/l)</t>
  </si>
  <si>
    <t>(mS/m)</t>
  </si>
  <si>
    <t>(mekv/l)</t>
  </si>
  <si>
    <t>%</t>
  </si>
  <si>
    <t>Min</t>
  </si>
  <si>
    <t>Medel</t>
  </si>
  <si>
    <t>Max</t>
  </si>
  <si>
    <t>Markerarar att halten motsvarar NV:s tillståndsklass 4</t>
  </si>
  <si>
    <t>Markerarar att halten motsvarar NV:s tillståndsklass 5</t>
  </si>
  <si>
    <t>Provstation</t>
  </si>
  <si>
    <r>
      <t>O</t>
    </r>
    <r>
      <rPr>
        <b/>
        <vertAlign val="subscript"/>
        <sz val="10"/>
        <rFont val="Arial"/>
        <family val="2"/>
      </rPr>
      <t>2</t>
    </r>
  </si>
  <si>
    <t xml:space="preserve">                  </t>
  </si>
  <si>
    <t>VATTENKEMISKA ANALYSER I SJÖAR (L2)</t>
  </si>
  <si>
    <t>Djup</t>
  </si>
  <si>
    <t>Ca</t>
  </si>
  <si>
    <t>Mg</t>
  </si>
  <si>
    <t>Na</t>
  </si>
  <si>
    <t>K</t>
  </si>
  <si>
    <t>NH4-N</t>
  </si>
  <si>
    <t>Cl</t>
  </si>
  <si>
    <t>SO4</t>
  </si>
  <si>
    <t>(m)</t>
  </si>
  <si>
    <t>m.kik.</t>
  </si>
  <si>
    <t>(µg/l)</t>
  </si>
  <si>
    <t>Co</t>
  </si>
  <si>
    <t>Cu</t>
  </si>
  <si>
    <t>Cd</t>
  </si>
  <si>
    <t>Cr</t>
  </si>
  <si>
    <t>Ni</t>
  </si>
  <si>
    <t>Pb</t>
  </si>
  <si>
    <t>Zn</t>
  </si>
  <si>
    <t>Si</t>
  </si>
  <si>
    <t>Fe</t>
  </si>
  <si>
    <t>VATTENKEMISKA ANALYSER I RINNANDE VATTEN, Metaller (L3)</t>
  </si>
  <si>
    <t>Företagsvägen 2</t>
  </si>
  <si>
    <t>435 33 Mölnlycke</t>
  </si>
  <si>
    <t>www.medins-biologi.se</t>
  </si>
  <si>
    <t>Telefon: 031 - 338 35 40</t>
  </si>
  <si>
    <t>Bedömningarna av N-tot och P-tot i rinnande vatten baseras på tillståndsgränserna för sjöar.</t>
  </si>
  <si>
    <t>Kl.fyll a</t>
  </si>
  <si>
    <t>Resultat från årets provtagning</t>
  </si>
  <si>
    <t>Lagans Vattenråd</t>
  </si>
  <si>
    <r>
      <t>När det gäller pH, alk., O</t>
    </r>
    <r>
      <rPr>
        <vertAlign val="subscript"/>
        <sz val="10"/>
        <rFont val="Arial"/>
        <family val="2"/>
      </rPr>
      <t>2</t>
    </r>
    <r>
      <rPr>
        <sz val="10"/>
        <rFont val="Arial"/>
        <family val="2"/>
      </rPr>
      <t>, och O</t>
    </r>
    <r>
      <rPr>
        <vertAlign val="subscript"/>
        <sz val="10"/>
        <rFont val="Arial"/>
        <family val="2"/>
      </rPr>
      <t>2</t>
    </r>
    <r>
      <rPr>
        <sz val="10"/>
        <rFont val="Arial"/>
        <family val="2"/>
      </rPr>
      <t>% är dock betydelsen den omvända.</t>
    </r>
  </si>
  <si>
    <r>
      <t>NO</t>
    </r>
    <r>
      <rPr>
        <b/>
        <vertAlign val="subscript"/>
        <sz val="10"/>
        <rFont val="Arial"/>
        <family val="2"/>
      </rPr>
      <t>2+3</t>
    </r>
    <r>
      <rPr>
        <b/>
        <sz val="10"/>
        <rFont val="Arial"/>
        <family val="2"/>
      </rPr>
      <t>-N</t>
    </r>
  </si>
  <si>
    <t>Tot-N</t>
  </si>
  <si>
    <t>Tot-P</t>
  </si>
  <si>
    <t>Abs 420F</t>
  </si>
  <si>
    <t>(abs/5 cm)</t>
  </si>
  <si>
    <t>Mn</t>
  </si>
  <si>
    <r>
      <t>SO</t>
    </r>
    <r>
      <rPr>
        <b/>
        <vertAlign val="subscript"/>
        <sz val="9"/>
        <rFont val="Arial"/>
        <family val="2"/>
      </rPr>
      <t>4</t>
    </r>
  </si>
  <si>
    <t>Al</t>
  </si>
  <si>
    <r>
      <t>O</t>
    </r>
    <r>
      <rPr>
        <b/>
        <vertAlign val="subscript"/>
        <sz val="9"/>
        <rFont val="Arial"/>
        <family val="2"/>
      </rPr>
      <t>2</t>
    </r>
  </si>
  <si>
    <t>Kursiva värden anger halt under rapporteringsgränsen (&lt;)</t>
  </si>
  <si>
    <t>Idnr</t>
  </si>
  <si>
    <t>Krokån</t>
  </si>
  <si>
    <t>Vänneån</t>
  </si>
  <si>
    <t>Härån</t>
  </si>
  <si>
    <t>Lagan, nedströms Ängabäck</t>
  </si>
  <si>
    <t>Storåns inlopp i Bolmen</t>
  </si>
  <si>
    <t>Lagan, nedströms Laholm</t>
  </si>
  <si>
    <t>Dravens utlopp</t>
  </si>
  <si>
    <t>Stödstorpsån nedstr Wagg.Cell</t>
  </si>
  <si>
    <t>Abs F</t>
  </si>
  <si>
    <t>420/5</t>
  </si>
  <si>
    <t>Lagan, utlopp Fågelforsdammen</t>
  </si>
  <si>
    <t>VATTENKEMISKA ANALYSER I RINNANDE VATTEN, Metaller mm (L3)</t>
  </si>
  <si>
    <t>Lagan nedströms Värnamo</t>
  </si>
  <si>
    <t>552B</t>
  </si>
  <si>
    <t>Den allmänna betydelsen av tillståndsklasserna är: 1 = mycket lågt värde, 2 = lågt värde, 3 = måttligt högt värde, 4 = högt värde, 5 = mycket högt värde.</t>
  </si>
  <si>
    <t>När det gäller pH, alk., O2, och O2% är dock betydelsen den omvända.</t>
  </si>
  <si>
    <t xml:space="preserve">Färgerna anger tillståndsklass enligt "Bedömningsgrunder för miljökvalitet" (NV rapport 4913, 1999). </t>
  </si>
  <si>
    <t>Hg</t>
  </si>
  <si>
    <t>ng/l</t>
  </si>
  <si>
    <t>As</t>
  </si>
  <si>
    <t>Medins Havs- och Vattenkonsulter AB</t>
  </si>
  <si>
    <t>Kommentarer till resultaten från vattenundersökningarna i Lagans vattensystem</t>
  </si>
  <si>
    <t>alf.engdahl@medinsab.se</t>
  </si>
  <si>
    <t>Vidöstern, södra</t>
  </si>
  <si>
    <t>Vidöstern, norra</t>
  </si>
  <si>
    <t>Eckern</t>
  </si>
  <si>
    <t>Bolmen, södra</t>
  </si>
  <si>
    <t>Unnen, norra</t>
  </si>
  <si>
    <t>Bolmen, norra</t>
  </si>
  <si>
    <t>Flaten</t>
  </si>
  <si>
    <t>Flåren</t>
  </si>
  <si>
    <t>Lyen</t>
  </si>
  <si>
    <t>Allgunnen</t>
  </si>
  <si>
    <t>Hindsen, norr</t>
  </si>
  <si>
    <t>Lagan, nedströms Timfors</t>
  </si>
  <si>
    <t>Lagan, nedströms Traryd</t>
  </si>
  <si>
    <t>Lagan, Vidösterns utlopp</t>
  </si>
  <si>
    <t>Lagan, nedströms Skillingaryd</t>
  </si>
  <si>
    <t>Lagan, nedströms WaggerydCell</t>
  </si>
  <si>
    <t>Lagan, nedströms Vaggeryd ARV</t>
  </si>
  <si>
    <t>Bolmån, nedströms Kösen</t>
  </si>
  <si>
    <t>Skeen, Bolmens utlopp</t>
  </si>
  <si>
    <t>Kåtån, nedströms Ljungby</t>
  </si>
  <si>
    <t>Murån</t>
  </si>
  <si>
    <t>Unnens utlopp</t>
  </si>
  <si>
    <t>Lillån, inlopp i Bolmen</t>
  </si>
  <si>
    <t>Ölmestadsån</t>
  </si>
  <si>
    <t>Viskeån, inlopp i Draven</t>
  </si>
  <si>
    <t>Storån, nedströms Forsheda ARV</t>
  </si>
  <si>
    <t>Storån, nedströms Törestorp</t>
  </si>
  <si>
    <t>Storån, Flatens utlopp</t>
  </si>
  <si>
    <t>Västerån, uppströms Långasjön</t>
  </si>
  <si>
    <t>Lillån, nedströms Bredaryd</t>
  </si>
  <si>
    <t>Lillån</t>
  </si>
  <si>
    <t>Helvetesbäcken</t>
  </si>
  <si>
    <t>Skålån, nedströms Flåren</t>
  </si>
  <si>
    <t>Borån, nedströms Bor</t>
  </si>
  <si>
    <t>Årån, inlopp i Furen</t>
  </si>
  <si>
    <t>Osån</t>
  </si>
  <si>
    <t>Vrigstadån, nedstr Vrigstads ARV</t>
  </si>
  <si>
    <t>Hillens utlopp</t>
  </si>
  <si>
    <t>Hägnaån</t>
  </si>
  <si>
    <t>Hägnaån, nedströms Sävsjö tippar</t>
  </si>
  <si>
    <t>Ljungaån</t>
  </si>
  <si>
    <t>Sävsjöån</t>
  </si>
  <si>
    <t>Toftaån</t>
  </si>
  <si>
    <t>Hagasjöbäcken</t>
  </si>
  <si>
    <t>Hokaån</t>
  </si>
  <si>
    <t>Malmbäcksån</t>
  </si>
  <si>
    <t>Hokån</t>
  </si>
  <si>
    <t>Stödstorpsån uppstr Wagg.Cell</t>
  </si>
  <si>
    <t>Hjortsjöns utlopp</t>
  </si>
  <si>
    <t xml:space="preserve">Vänneån </t>
  </si>
  <si>
    <t>Storån, nedstr Forsheda ARV</t>
  </si>
  <si>
    <r>
      <t>(</t>
    </r>
    <r>
      <rPr>
        <b/>
        <sz val="9"/>
        <rFont val="Calibri"/>
        <family val="2"/>
      </rPr>
      <t>µg/l)</t>
    </r>
  </si>
  <si>
    <t>Lagan, nedströms Värnamo ARV</t>
  </si>
  <si>
    <t>Månadsrapporter 2019</t>
  </si>
  <si>
    <t>Lagan, nedströms Värnamo</t>
  </si>
  <si>
    <t>Rusken</t>
  </si>
  <si>
    <t>2019-09-16</t>
  </si>
  <si>
    <t>2019-10-22</t>
  </si>
  <si>
    <t>2019-10-23</t>
  </si>
  <si>
    <t>2019-10-24</t>
  </si>
  <si>
    <t>2019-11-25</t>
  </si>
  <si>
    <t xml:space="preserve">                                                                                                                                                                                                                                                                             </t>
  </si>
  <si>
    <t>Al mono</t>
  </si>
  <si>
    <t>Al labilt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</si>
</sst>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41D]mmmm\ yyyy;@"/>
    <numFmt numFmtId="167" formatCode="0.00000000"/>
    <numFmt numFmtId="168" formatCode="0.0000"/>
  </numFmts>
  <fonts count="21" x14ac:knownFonts="1">
    <font>
      <sz val="10"/>
      <name val="Arial"/>
    </font>
    <font>
      <b/>
      <sz val="10"/>
      <name val="Arial"/>
      <family val="2"/>
    </font>
    <font>
      <sz val="10"/>
      <name val="Arial"/>
      <family val="2"/>
    </font>
    <font>
      <b/>
      <vertAlign val="subscript"/>
      <sz val="10"/>
      <name val="Arial"/>
      <family val="2"/>
    </font>
    <font>
      <u/>
      <sz val="10"/>
      <color indexed="12"/>
      <name val="Arial"/>
      <family val="2"/>
    </font>
    <font>
      <vertAlign val="subscript"/>
      <sz val="10"/>
      <name val="Arial"/>
      <family val="2"/>
    </font>
    <font>
      <sz val="9"/>
      <name val="Arial"/>
      <family val="2"/>
    </font>
    <font>
      <b/>
      <sz val="9"/>
      <name val="Arial"/>
      <family val="2"/>
    </font>
    <font>
      <b/>
      <vertAlign val="subscript"/>
      <sz val="9"/>
      <name val="Arial"/>
      <family val="2"/>
    </font>
    <font>
      <i/>
      <sz val="9"/>
      <name val="Arial"/>
      <family val="2"/>
    </font>
    <font>
      <sz val="8"/>
      <name val="Arial"/>
      <family val="2"/>
    </font>
    <font>
      <b/>
      <sz val="9"/>
      <name val="Calibri"/>
      <family val="2"/>
    </font>
    <font>
      <b/>
      <sz val="18"/>
      <color indexed="18"/>
      <name val="Arial"/>
      <family val="2"/>
    </font>
    <font>
      <sz val="10"/>
      <name val="Arial"/>
      <family val="2"/>
    </font>
    <font>
      <u/>
      <sz val="10"/>
      <color indexed="12"/>
      <name val="Arial"/>
      <family val="2"/>
    </font>
    <font>
      <sz val="18"/>
      <color rgb="FF0070C0"/>
      <name val="Arial"/>
      <family val="2"/>
    </font>
    <font>
      <sz val="12"/>
      <name val="Arial"/>
      <family val="2"/>
    </font>
    <font>
      <sz val="10"/>
      <name val="Arial"/>
      <family val="2"/>
    </font>
    <font>
      <sz val="9"/>
      <name val="Arial"/>
      <family val="2"/>
    </font>
    <font>
      <sz val="10"/>
      <color rgb="FF0070C0"/>
      <name val="Arial"/>
      <family val="2"/>
    </font>
    <font>
      <sz val="9"/>
      <name val="Helv"/>
    </font>
  </fonts>
  <fills count="10">
    <fill>
      <patternFill patternType="none"/>
    </fill>
    <fill>
      <patternFill patternType="gray125"/>
    </fill>
    <fill>
      <patternFill patternType="solid">
        <fgColor indexed="43"/>
        <bgColor indexed="64"/>
      </patternFill>
    </fill>
    <fill>
      <patternFill patternType="solid">
        <fgColor indexed="13"/>
        <bgColor indexed="13"/>
      </patternFill>
    </fill>
    <fill>
      <patternFill patternType="solid">
        <fgColor indexed="53"/>
        <bgColor indexed="52"/>
      </patternFill>
    </fill>
    <fill>
      <patternFill patternType="solid">
        <fgColor indexed="22"/>
        <bgColor indexed="64"/>
      </patternFill>
    </fill>
    <fill>
      <patternFill patternType="solid">
        <fgColor indexed="22"/>
        <bgColor indexed="13"/>
      </patternFill>
    </fill>
    <fill>
      <patternFill patternType="solid">
        <fgColor indexed="22"/>
        <bgColor indexed="52"/>
      </patternFill>
    </fill>
    <fill>
      <patternFill patternType="solid">
        <fgColor theme="4" tint="0.79998168889431442"/>
        <bgColor indexed="64"/>
      </patternFill>
    </fill>
    <fill>
      <patternFill patternType="solid">
        <fgColor theme="8" tint="0.79998168889431442"/>
        <bgColor indexed="64"/>
      </patternFill>
    </fill>
  </fills>
  <borders count="27">
    <border>
      <left/>
      <right/>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style="hair">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89">
    <xf numFmtId="0" fontId="0" fillId="0" borderId="0" xfId="0"/>
    <xf numFmtId="0" fontId="2" fillId="0" borderId="0" xfId="0" applyFont="1"/>
    <xf numFmtId="164" fontId="2" fillId="0" borderId="0" xfId="0" applyNumberFormat="1" applyFont="1"/>
    <xf numFmtId="1" fontId="2" fillId="0" borderId="0" xfId="0" applyNumberFormat="1" applyFont="1"/>
    <xf numFmtId="2" fontId="2" fillId="0" borderId="0" xfId="0" applyNumberFormat="1" applyFont="1"/>
    <xf numFmtId="14" fontId="2" fillId="0" borderId="0" xfId="0" applyNumberFormat="1" applyFont="1" applyAlignment="1">
      <alignment horizontal="left"/>
    </xf>
    <xf numFmtId="165" fontId="2" fillId="0" borderId="0" xfId="0" applyNumberFormat="1" applyFont="1"/>
    <xf numFmtId="14" fontId="2" fillId="0" borderId="0" xfId="0" applyNumberFormat="1" applyFont="1"/>
    <xf numFmtId="164" fontId="2" fillId="2" borderId="0" xfId="0" applyNumberFormat="1" applyFont="1" applyFill="1"/>
    <xf numFmtId="2" fontId="2" fillId="2" borderId="0" xfId="0" applyNumberFormat="1" applyFont="1" applyFill="1"/>
    <xf numFmtId="165" fontId="2" fillId="2" borderId="0" xfId="0" applyNumberFormat="1" applyFont="1" applyFill="1"/>
    <xf numFmtId="164" fontId="2" fillId="3" borderId="0" xfId="0" applyNumberFormat="1" applyFont="1" applyFill="1"/>
    <xf numFmtId="164" fontId="2" fillId="4" borderId="0" xfId="0" applyNumberFormat="1" applyFont="1" applyFill="1"/>
    <xf numFmtId="1" fontId="2" fillId="2" borderId="0" xfId="0" applyNumberFormat="1" applyFont="1" applyFill="1"/>
    <xf numFmtId="1" fontId="2" fillId="5" borderId="0" xfId="0" applyNumberFormat="1" applyFont="1" applyFill="1" applyAlignment="1">
      <alignment horizontal="right"/>
    </xf>
    <xf numFmtId="14" fontId="2" fillId="5" borderId="0" xfId="0" applyNumberFormat="1" applyFont="1" applyFill="1" applyAlignment="1">
      <alignment horizontal="left"/>
    </xf>
    <xf numFmtId="1" fontId="2" fillId="5" borderId="0" xfId="0" applyNumberFormat="1" applyFont="1" applyFill="1"/>
    <xf numFmtId="165" fontId="2" fillId="5" borderId="0" xfId="0" applyNumberFormat="1" applyFont="1" applyFill="1"/>
    <xf numFmtId="2" fontId="2" fillId="5" borderId="0" xfId="0" applyNumberFormat="1" applyFont="1" applyFill="1"/>
    <xf numFmtId="164" fontId="2" fillId="5" borderId="0" xfId="0" applyNumberFormat="1" applyFont="1" applyFill="1"/>
    <xf numFmtId="0" fontId="2" fillId="5" borderId="0" xfId="0" applyFont="1" applyFill="1"/>
    <xf numFmtId="164" fontId="1" fillId="5" borderId="0" xfId="0" applyNumberFormat="1" applyFont="1" applyFill="1" applyAlignment="1">
      <alignment horizontal="right"/>
    </xf>
    <xf numFmtId="1" fontId="1" fillId="5" borderId="0" xfId="0" applyNumberFormat="1" applyFont="1" applyFill="1" applyAlignment="1">
      <alignment horizontal="right"/>
    </xf>
    <xf numFmtId="164" fontId="2" fillId="5" borderId="0" xfId="0" applyNumberFormat="1" applyFont="1" applyFill="1" applyAlignment="1">
      <alignment horizontal="right"/>
    </xf>
    <xf numFmtId="2" fontId="2" fillId="5" borderId="0" xfId="0" applyNumberFormat="1" applyFont="1" applyFill="1" applyAlignment="1">
      <alignment horizontal="right"/>
    </xf>
    <xf numFmtId="14" fontId="2" fillId="5" borderId="0" xfId="0" applyNumberFormat="1" applyFont="1" applyFill="1"/>
    <xf numFmtId="164" fontId="2" fillId="6" borderId="0" xfId="0" applyNumberFormat="1" applyFont="1" applyFill="1"/>
    <xf numFmtId="164" fontId="2" fillId="7" borderId="0" xfId="0" applyNumberFormat="1" applyFont="1" applyFill="1"/>
    <xf numFmtId="0" fontId="2" fillId="5" borderId="0" xfId="0" applyFont="1" applyFill="1" applyAlignment="1">
      <alignment horizontal="right"/>
    </xf>
    <xf numFmtId="14" fontId="1" fillId="5" borderId="0" xfId="0" applyNumberFormat="1" applyFont="1" applyFill="1" applyAlignment="1">
      <alignment horizontal="left"/>
    </xf>
    <xf numFmtId="0" fontId="1" fillId="5" borderId="0" xfId="0" applyFont="1" applyFill="1" applyAlignment="1">
      <alignment horizontal="right"/>
    </xf>
    <xf numFmtId="2" fontId="1" fillId="5" borderId="0" xfId="0" applyNumberFormat="1" applyFont="1" applyFill="1" applyAlignment="1">
      <alignment horizontal="right"/>
    </xf>
    <xf numFmtId="14" fontId="2" fillId="2" borderId="0" xfId="0" applyNumberFormat="1" applyFont="1" applyFill="1" applyAlignment="1">
      <alignment horizontal="left"/>
    </xf>
    <xf numFmtId="2" fontId="6" fillId="0" borderId="12" xfId="0" applyNumberFormat="1" applyFont="1" applyBorder="1"/>
    <xf numFmtId="164" fontId="6" fillId="0" borderId="12" xfId="0" applyNumberFormat="1" applyFont="1" applyBorder="1"/>
    <xf numFmtId="0" fontId="6" fillId="5" borderId="0" xfId="0" applyFont="1" applyFill="1"/>
    <xf numFmtId="0" fontId="6" fillId="0" borderId="0" xfId="0" applyFont="1"/>
    <xf numFmtId="0" fontId="6" fillId="2" borderId="0" xfId="0" applyFont="1" applyFill="1"/>
    <xf numFmtId="0" fontId="6" fillId="0" borderId="2" xfId="0" applyFont="1" applyBorder="1"/>
    <xf numFmtId="2" fontId="6" fillId="0" borderId="3" xfId="0" applyNumberFormat="1" applyFont="1" applyBorder="1"/>
    <xf numFmtId="165" fontId="6" fillId="0" borderId="3" xfId="0" applyNumberFormat="1" applyFont="1" applyBorder="1"/>
    <xf numFmtId="164" fontId="6" fillId="0" borderId="3" xfId="0" applyNumberFormat="1" applyFont="1" applyBorder="1"/>
    <xf numFmtId="164" fontId="6" fillId="0" borderId="5" xfId="0" applyNumberFormat="1" applyFont="1" applyBorder="1"/>
    <xf numFmtId="0" fontId="6" fillId="0" borderId="6" xfId="0" applyFont="1" applyBorder="1"/>
    <xf numFmtId="2" fontId="6" fillId="0" borderId="4" xfId="0" applyNumberFormat="1" applyFont="1" applyBorder="1"/>
    <xf numFmtId="164" fontId="6" fillId="0" borderId="4" xfId="0" applyNumberFormat="1" applyFont="1" applyBorder="1"/>
    <xf numFmtId="14" fontId="6" fillId="5" borderId="0" xfId="0" applyNumberFormat="1" applyFont="1" applyFill="1" applyAlignment="1">
      <alignment horizontal="left"/>
    </xf>
    <xf numFmtId="1" fontId="6" fillId="5" borderId="0" xfId="0" applyNumberFormat="1" applyFont="1" applyFill="1" applyAlignment="1">
      <alignment horizontal="right"/>
    </xf>
    <xf numFmtId="2" fontId="6" fillId="5" borderId="0" xfId="0" applyNumberFormat="1" applyFont="1" applyFill="1" applyAlignment="1">
      <alignment horizontal="right"/>
    </xf>
    <xf numFmtId="165" fontId="6" fillId="5" borderId="0" xfId="0" applyNumberFormat="1" applyFont="1" applyFill="1" applyAlignment="1">
      <alignment horizontal="right"/>
    </xf>
    <xf numFmtId="164" fontId="6" fillId="5" borderId="0" xfId="0" applyNumberFormat="1" applyFont="1" applyFill="1" applyAlignment="1">
      <alignment horizontal="right"/>
    </xf>
    <xf numFmtId="0" fontId="6" fillId="5" borderId="1" xfId="0" applyFont="1" applyFill="1" applyBorder="1"/>
    <xf numFmtId="1" fontId="6" fillId="0" borderId="3" xfId="0" applyNumberFormat="1" applyFont="1" applyBorder="1"/>
    <xf numFmtId="2" fontId="7" fillId="5" borderId="0" xfId="0" applyNumberFormat="1" applyFont="1" applyFill="1" applyAlignment="1">
      <alignment horizontal="right"/>
    </xf>
    <xf numFmtId="0" fontId="6" fillId="5" borderId="0" xfId="0" applyFont="1" applyFill="1" applyAlignment="1">
      <alignment horizontal="left"/>
    </xf>
    <xf numFmtId="2" fontId="6" fillId="5" borderId="0" xfId="0" applyNumberFormat="1" applyFont="1" applyFill="1"/>
    <xf numFmtId="164" fontId="6" fillId="5" borderId="0" xfId="0" applyNumberFormat="1" applyFont="1" applyFill="1"/>
    <xf numFmtId="14" fontId="7" fillId="5" borderId="0" xfId="0" applyNumberFormat="1" applyFont="1" applyFill="1" applyAlignment="1">
      <alignment horizontal="left"/>
    </xf>
    <xf numFmtId="1" fontId="7" fillId="5" borderId="0" xfId="0" applyNumberFormat="1" applyFont="1" applyFill="1" applyAlignment="1">
      <alignment horizontal="right"/>
    </xf>
    <xf numFmtId="164" fontId="7" fillId="5" borderId="0" xfId="0" applyNumberFormat="1" applyFont="1" applyFill="1" applyAlignment="1">
      <alignment horizontal="right"/>
    </xf>
    <xf numFmtId="165" fontId="7" fillId="5" borderId="0" xfId="0" applyNumberFormat="1" applyFont="1" applyFill="1" applyAlignment="1">
      <alignment horizontal="right"/>
    </xf>
    <xf numFmtId="0" fontId="6" fillId="5" borderId="0" xfId="0" applyFont="1" applyFill="1" applyAlignment="1">
      <alignment horizontal="right"/>
    </xf>
    <xf numFmtId="1" fontId="6" fillId="5" borderId="0" xfId="0" applyNumberFormat="1" applyFont="1" applyFill="1"/>
    <xf numFmtId="165" fontId="6" fillId="5" borderId="0" xfId="0" applyNumberFormat="1" applyFont="1" applyFill="1"/>
    <xf numFmtId="14" fontId="6" fillId="0" borderId="3" xfId="0" applyNumberFormat="1" applyFont="1" applyBorder="1" applyAlignment="1">
      <alignment horizontal="left"/>
    </xf>
    <xf numFmtId="14" fontId="6" fillId="0" borderId="4" xfId="0" applyNumberFormat="1" applyFont="1" applyBorder="1" applyAlignment="1">
      <alignment horizontal="left"/>
    </xf>
    <xf numFmtId="3" fontId="6" fillId="5" borderId="0" xfId="0" applyNumberFormat="1" applyFont="1" applyFill="1" applyAlignment="1">
      <alignment horizontal="center"/>
    </xf>
    <xf numFmtId="14" fontId="7" fillId="5" borderId="1" xfId="0" applyNumberFormat="1" applyFont="1" applyFill="1" applyBorder="1" applyAlignment="1">
      <alignment horizontal="left"/>
    </xf>
    <xf numFmtId="1" fontId="7" fillId="5" borderId="1" xfId="0" applyNumberFormat="1" applyFont="1" applyFill="1" applyBorder="1" applyAlignment="1">
      <alignment horizontal="left"/>
    </xf>
    <xf numFmtId="164" fontId="7" fillId="5" borderId="1" xfId="0" applyNumberFormat="1" applyFont="1" applyFill="1" applyBorder="1" applyAlignment="1">
      <alignment horizontal="left"/>
    </xf>
    <xf numFmtId="3" fontId="6" fillId="5" borderId="13" xfId="0" applyNumberFormat="1" applyFont="1" applyFill="1" applyBorder="1" applyAlignment="1">
      <alignment horizontal="center"/>
    </xf>
    <xf numFmtId="14" fontId="6" fillId="5" borderId="13" xfId="0" applyNumberFormat="1" applyFont="1" applyFill="1" applyBorder="1" applyAlignment="1">
      <alignment horizontal="left"/>
    </xf>
    <xf numFmtId="164" fontId="6" fillId="5" borderId="13" xfId="0" applyNumberFormat="1" applyFont="1" applyFill="1" applyBorder="1" applyAlignment="1">
      <alignment horizontal="right"/>
    </xf>
    <xf numFmtId="1" fontId="6" fillId="5" borderId="13" xfId="0" applyNumberFormat="1" applyFont="1" applyFill="1" applyBorder="1" applyAlignment="1">
      <alignment horizontal="right"/>
    </xf>
    <xf numFmtId="2" fontId="6" fillId="5" borderId="13" xfId="0" applyNumberFormat="1" applyFont="1" applyFill="1" applyBorder="1" applyAlignment="1">
      <alignment horizontal="right"/>
    </xf>
    <xf numFmtId="1" fontId="7" fillId="5" borderId="0" xfId="0" applyNumberFormat="1" applyFont="1" applyFill="1" applyAlignment="1">
      <alignment horizontal="left"/>
    </xf>
    <xf numFmtId="164" fontId="7" fillId="5" borderId="0" xfId="0" applyNumberFormat="1" applyFont="1" applyFill="1" applyAlignment="1">
      <alignment horizontal="left"/>
    </xf>
    <xf numFmtId="0" fontId="6" fillId="5" borderId="0" xfId="0" applyFont="1" applyFill="1" applyProtection="1">
      <protection locked="0"/>
    </xf>
    <xf numFmtId="1" fontId="6" fillId="5" borderId="0" xfId="0" applyNumberFormat="1" applyFont="1" applyFill="1" applyProtection="1">
      <protection locked="0"/>
    </xf>
    <xf numFmtId="164" fontId="6" fillId="5" borderId="0" xfId="0" applyNumberFormat="1" applyFont="1" applyFill="1" applyProtection="1">
      <protection locked="0"/>
    </xf>
    <xf numFmtId="0" fontId="6" fillId="0" borderId="0" xfId="0" applyFont="1" applyProtection="1">
      <protection locked="0"/>
    </xf>
    <xf numFmtId="0" fontId="7" fillId="5" borderId="0" xfId="0" applyFont="1" applyFill="1" applyAlignment="1">
      <alignment horizontal="right"/>
    </xf>
    <xf numFmtId="0" fontId="6" fillId="5" borderId="0" xfId="0" applyFont="1" applyFill="1" applyAlignment="1" applyProtection="1">
      <alignment horizontal="left"/>
      <protection locked="0"/>
    </xf>
    <xf numFmtId="1" fontId="6" fillId="0" borderId="12" xfId="0" applyNumberFormat="1" applyFont="1" applyBorder="1"/>
    <xf numFmtId="2" fontId="6" fillId="0" borderId="10" xfId="0" applyNumberFormat="1" applyFont="1" applyBorder="1"/>
    <xf numFmtId="164" fontId="6" fillId="0" borderId="10" xfId="0" applyNumberFormat="1" applyFont="1" applyBorder="1"/>
    <xf numFmtId="164" fontId="6" fillId="0" borderId="11" xfId="0" applyNumberFormat="1" applyFont="1" applyBorder="1"/>
    <xf numFmtId="14" fontId="6" fillId="0" borderId="14" xfId="0" applyNumberFormat="1" applyFont="1" applyBorder="1" applyAlignment="1">
      <alignment horizontal="left"/>
    </xf>
    <xf numFmtId="2" fontId="6" fillId="0" borderId="14" xfId="0" applyNumberFormat="1" applyFont="1" applyBorder="1"/>
    <xf numFmtId="164" fontId="6" fillId="0" borderId="14" xfId="0" applyNumberFormat="1" applyFont="1" applyBorder="1"/>
    <xf numFmtId="1" fontId="6" fillId="0" borderId="14" xfId="0" applyNumberFormat="1" applyFont="1" applyBorder="1"/>
    <xf numFmtId="0" fontId="6" fillId="0" borderId="3" xfId="0" applyFont="1" applyBorder="1" applyAlignment="1">
      <alignment horizontal="right"/>
    </xf>
    <xf numFmtId="164" fontId="6" fillId="5" borderId="13" xfId="0" applyNumberFormat="1" applyFont="1" applyFill="1" applyBorder="1"/>
    <xf numFmtId="164" fontId="6" fillId="0" borderId="0" xfId="0" applyNumberFormat="1" applyFont="1"/>
    <xf numFmtId="0" fontId="6" fillId="5" borderId="1" xfId="0" applyFont="1" applyFill="1" applyBorder="1" applyAlignment="1">
      <alignment horizontal="left"/>
    </xf>
    <xf numFmtId="1" fontId="6" fillId="5" borderId="1" xfId="0" applyNumberFormat="1" applyFont="1" applyFill="1" applyBorder="1"/>
    <xf numFmtId="164" fontId="6" fillId="5" borderId="1" xfId="0" applyNumberFormat="1" applyFont="1" applyFill="1" applyBorder="1"/>
    <xf numFmtId="2" fontId="6" fillId="5" borderId="1" xfId="0" applyNumberFormat="1" applyFont="1" applyFill="1" applyBorder="1"/>
    <xf numFmtId="0" fontId="6" fillId="5" borderId="1" xfId="0" applyFont="1" applyFill="1" applyBorder="1" applyProtection="1">
      <protection locked="0"/>
    </xf>
    <xf numFmtId="0" fontId="6" fillId="5" borderId="1" xfId="0" applyFont="1" applyFill="1" applyBorder="1" applyAlignment="1" applyProtection="1">
      <alignment horizontal="left"/>
      <protection locked="0"/>
    </xf>
    <xf numFmtId="1" fontId="6" fillId="5" borderId="1" xfId="0" applyNumberFormat="1" applyFont="1" applyFill="1" applyBorder="1" applyProtection="1">
      <protection locked="0"/>
    </xf>
    <xf numFmtId="164" fontId="6" fillId="5" borderId="1" xfId="0" applyNumberFormat="1" applyFont="1" applyFill="1" applyBorder="1" applyProtection="1">
      <protection locked="0"/>
    </xf>
    <xf numFmtId="14" fontId="6" fillId="5" borderId="1" xfId="0" applyNumberFormat="1" applyFont="1" applyFill="1" applyBorder="1" applyAlignment="1">
      <alignment horizontal="left"/>
    </xf>
    <xf numFmtId="1" fontId="6" fillId="5" borderId="1" xfId="0" applyNumberFormat="1" applyFont="1" applyFill="1" applyBorder="1" applyAlignment="1">
      <alignment horizontal="right"/>
    </xf>
    <xf numFmtId="164" fontId="6" fillId="5" borderId="1" xfId="0" applyNumberFormat="1" applyFont="1" applyFill="1" applyBorder="1" applyAlignment="1">
      <alignment horizontal="right"/>
    </xf>
    <xf numFmtId="2" fontId="6" fillId="5" borderId="1" xfId="0" applyNumberFormat="1" applyFont="1" applyFill="1" applyBorder="1" applyAlignment="1">
      <alignment horizontal="right"/>
    </xf>
    <xf numFmtId="0" fontId="6" fillId="0" borderId="2" xfId="0" applyFont="1" applyBorder="1" applyAlignment="1">
      <alignment horizontal="center"/>
    </xf>
    <xf numFmtId="0" fontId="6" fillId="0" borderId="6" xfId="0" applyFont="1" applyBorder="1" applyAlignment="1">
      <alignment horizontal="center"/>
    </xf>
    <xf numFmtId="14" fontId="6" fillId="0" borderId="12" xfId="0" applyNumberFormat="1" applyFont="1" applyBorder="1" applyAlignment="1">
      <alignment horizontal="left"/>
    </xf>
    <xf numFmtId="1" fontId="6" fillId="0" borderId="4" xfId="0" applyNumberFormat="1" applyFont="1" applyBorder="1"/>
    <xf numFmtId="1" fontId="6" fillId="5" borderId="0" xfId="0" applyNumberFormat="1" applyFont="1" applyFill="1" applyAlignment="1">
      <alignment horizontal="left"/>
    </xf>
    <xf numFmtId="0" fontId="2" fillId="5" borderId="13" xfId="0" applyFont="1" applyFill="1" applyBorder="1"/>
    <xf numFmtId="0" fontId="2" fillId="5" borderId="13" xfId="0" applyFont="1" applyFill="1" applyBorder="1" applyAlignment="1">
      <alignment horizontal="left"/>
    </xf>
    <xf numFmtId="1" fontId="2" fillId="5" borderId="13" xfId="0" applyNumberFormat="1" applyFont="1" applyFill="1" applyBorder="1"/>
    <xf numFmtId="164" fontId="2" fillId="5" borderId="13" xfId="0" applyNumberFormat="1" applyFont="1" applyFill="1" applyBorder="1"/>
    <xf numFmtId="0" fontId="2" fillId="5" borderId="0" xfId="0" applyFont="1" applyFill="1" applyAlignment="1">
      <alignment horizontal="left"/>
    </xf>
    <xf numFmtId="0" fontId="2" fillId="2" borderId="0" xfId="0" applyFont="1" applyFill="1"/>
    <xf numFmtId="1" fontId="6" fillId="0" borderId="3" xfId="0" applyNumberFormat="1" applyFont="1" applyBorder="1" applyAlignment="1">
      <alignment horizontal="right"/>
    </xf>
    <xf numFmtId="0" fontId="1" fillId="8" borderId="0" xfId="0" applyFont="1" applyFill="1"/>
    <xf numFmtId="0" fontId="2" fillId="8" borderId="0" xfId="0" applyFont="1" applyFill="1" applyAlignment="1">
      <alignment horizontal="left"/>
    </xf>
    <xf numFmtId="164" fontId="2" fillId="8" borderId="0" xfId="0" applyNumberFormat="1" applyFont="1" applyFill="1"/>
    <xf numFmtId="1" fontId="2" fillId="8" borderId="0" xfId="0" applyNumberFormat="1" applyFont="1" applyFill="1" applyAlignment="1">
      <alignment horizontal="left" indent="1"/>
    </xf>
    <xf numFmtId="165" fontId="2" fillId="8" borderId="0" xfId="0" applyNumberFormat="1" applyFont="1" applyFill="1"/>
    <xf numFmtId="1" fontId="2" fillId="8" borderId="0" xfId="0" applyNumberFormat="1" applyFont="1" applyFill="1"/>
    <xf numFmtId="164" fontId="6" fillId="8" borderId="0" xfId="0" applyNumberFormat="1" applyFont="1" applyFill="1"/>
    <xf numFmtId="0" fontId="2" fillId="8" borderId="0" xfId="0" applyFont="1" applyFill="1"/>
    <xf numFmtId="2" fontId="2" fillId="8" borderId="0" xfId="0" applyNumberFormat="1" applyFont="1" applyFill="1"/>
    <xf numFmtId="164" fontId="2" fillId="8" borderId="0" xfId="0" applyNumberFormat="1" applyFont="1" applyFill="1" applyAlignment="1">
      <alignment horizontal="left" indent="1"/>
    </xf>
    <xf numFmtId="0" fontId="1" fillId="8" borderId="0" xfId="0" applyFont="1" applyFill="1" applyAlignment="1">
      <alignment horizontal="center"/>
    </xf>
    <xf numFmtId="0" fontId="1" fillId="8" borderId="0" xfId="0" applyFont="1" applyFill="1" applyAlignment="1">
      <alignment horizontal="left"/>
    </xf>
    <xf numFmtId="164" fontId="1" fillId="8" borderId="0" xfId="0" applyNumberFormat="1" applyFont="1" applyFill="1" applyAlignment="1">
      <alignment horizontal="right"/>
    </xf>
    <xf numFmtId="1" fontId="1" fillId="8" borderId="0" xfId="0" applyNumberFormat="1" applyFont="1" applyFill="1" applyAlignment="1">
      <alignment horizontal="right"/>
    </xf>
    <xf numFmtId="165" fontId="1" fillId="8" borderId="0" xfId="0" applyNumberFormat="1" applyFont="1" applyFill="1" applyAlignment="1">
      <alignment horizontal="right"/>
    </xf>
    <xf numFmtId="164" fontId="7" fillId="8" borderId="0" xfId="0" applyNumberFormat="1" applyFont="1" applyFill="1" applyAlignment="1">
      <alignment horizontal="right"/>
    </xf>
    <xf numFmtId="0" fontId="2" fillId="8" borderId="1" xfId="0" applyFont="1" applyFill="1" applyBorder="1"/>
    <xf numFmtId="164" fontId="1" fillId="8" borderId="1" xfId="0" applyNumberFormat="1" applyFont="1" applyFill="1" applyBorder="1" applyAlignment="1">
      <alignment horizontal="left"/>
    </xf>
    <xf numFmtId="164" fontId="1" fillId="8" borderId="1" xfId="0" applyNumberFormat="1" applyFont="1" applyFill="1" applyBorder="1" applyAlignment="1">
      <alignment horizontal="right"/>
    </xf>
    <xf numFmtId="1" fontId="1" fillId="8" borderId="1" xfId="0" applyNumberFormat="1" applyFont="1" applyFill="1" applyBorder="1" applyAlignment="1">
      <alignment horizontal="right"/>
    </xf>
    <xf numFmtId="49" fontId="1" fillId="8" borderId="1" xfId="0" applyNumberFormat="1" applyFont="1" applyFill="1" applyBorder="1" applyAlignment="1">
      <alignment horizontal="right"/>
    </xf>
    <xf numFmtId="165" fontId="1" fillId="8" borderId="1" xfId="0" applyNumberFormat="1" applyFont="1" applyFill="1" applyBorder="1" applyAlignment="1">
      <alignment horizontal="right"/>
    </xf>
    <xf numFmtId="164" fontId="7" fillId="8" borderId="1" xfId="0" applyNumberFormat="1" applyFont="1" applyFill="1" applyBorder="1" applyAlignment="1">
      <alignment horizontal="right"/>
    </xf>
    <xf numFmtId="14" fontId="1" fillId="8" borderId="0" xfId="0" applyNumberFormat="1" applyFont="1" applyFill="1" applyAlignment="1">
      <alignment horizontal="left"/>
    </xf>
    <xf numFmtId="2" fontId="1" fillId="8" borderId="0" xfId="0" applyNumberFormat="1" applyFont="1" applyFill="1" applyAlignment="1">
      <alignment horizontal="left"/>
    </xf>
    <xf numFmtId="14" fontId="2" fillId="8" borderId="0" xfId="0" applyNumberFormat="1" applyFont="1" applyFill="1" applyAlignment="1">
      <alignment horizontal="left"/>
    </xf>
    <xf numFmtId="164" fontId="1" fillId="8" borderId="0" xfId="0" applyNumberFormat="1" applyFont="1" applyFill="1"/>
    <xf numFmtId="14" fontId="6" fillId="8" borderId="0" xfId="0" applyNumberFormat="1" applyFont="1" applyFill="1" applyAlignment="1">
      <alignment horizontal="left"/>
    </xf>
    <xf numFmtId="164" fontId="6" fillId="8" borderId="0" xfId="0" applyNumberFormat="1" applyFont="1" applyFill="1" applyAlignment="1">
      <alignment horizontal="right"/>
    </xf>
    <xf numFmtId="1" fontId="6" fillId="8" borderId="0" xfId="0" applyNumberFormat="1" applyFont="1" applyFill="1" applyAlignment="1">
      <alignment horizontal="right"/>
    </xf>
    <xf numFmtId="2" fontId="6" fillId="8" borderId="0" xfId="0" applyNumberFormat="1" applyFont="1" applyFill="1" applyAlignment="1">
      <alignment horizontal="right"/>
    </xf>
    <xf numFmtId="0" fontId="1" fillId="8" borderId="0" xfId="0" applyFont="1" applyFill="1" applyAlignment="1">
      <alignment horizontal="centerContinuous"/>
    </xf>
    <xf numFmtId="0" fontId="6" fillId="8" borderId="1" xfId="0" applyFont="1" applyFill="1" applyBorder="1" applyAlignment="1">
      <alignment horizontal="center"/>
    </xf>
    <xf numFmtId="0" fontId="6" fillId="8" borderId="1" xfId="0" applyFont="1" applyFill="1" applyBorder="1" applyAlignment="1">
      <alignment horizontal="left"/>
    </xf>
    <xf numFmtId="2" fontId="1" fillId="8" borderId="0" xfId="0" applyNumberFormat="1" applyFont="1" applyFill="1" applyAlignment="1">
      <alignment horizontal="right"/>
    </xf>
    <xf numFmtId="2" fontId="7" fillId="8" borderId="1" xfId="0" applyNumberFormat="1" applyFont="1" applyFill="1" applyBorder="1" applyAlignment="1">
      <alignment horizontal="right"/>
    </xf>
    <xf numFmtId="1" fontId="7" fillId="8" borderId="1" xfId="0" applyNumberFormat="1" applyFont="1" applyFill="1" applyBorder="1" applyAlignment="1">
      <alignment horizontal="right"/>
    </xf>
    <xf numFmtId="165" fontId="7" fillId="8" borderId="1" xfId="0" applyNumberFormat="1" applyFont="1" applyFill="1" applyBorder="1" applyAlignment="1">
      <alignment horizontal="right"/>
    </xf>
    <xf numFmtId="14" fontId="2" fillId="8" borderId="0" xfId="0" applyNumberFormat="1" applyFont="1" applyFill="1"/>
    <xf numFmtId="0" fontId="7" fillId="8" borderId="0" xfId="0" applyFont="1" applyFill="1" applyAlignment="1">
      <alignment horizontal="center"/>
    </xf>
    <xf numFmtId="0" fontId="7" fillId="8" borderId="0" xfId="0" applyFont="1" applyFill="1" applyAlignment="1">
      <alignment horizontal="left"/>
    </xf>
    <xf numFmtId="1" fontId="7" fillId="8" borderId="0" xfId="0" applyNumberFormat="1" applyFont="1" applyFill="1" applyAlignment="1">
      <alignment horizontal="right" wrapText="1"/>
    </xf>
    <xf numFmtId="1" fontId="7" fillId="8" borderId="0" xfId="0" applyNumberFormat="1" applyFont="1" applyFill="1" applyAlignment="1">
      <alignment horizontal="right"/>
    </xf>
    <xf numFmtId="0" fontId="7" fillId="8" borderId="1" xfId="0" applyFont="1" applyFill="1" applyBorder="1" applyAlignment="1">
      <alignment horizontal="center"/>
    </xf>
    <xf numFmtId="0" fontId="7" fillId="8" borderId="1" xfId="0" applyFont="1" applyFill="1" applyBorder="1" applyAlignment="1">
      <alignment horizontal="left"/>
    </xf>
    <xf numFmtId="165" fontId="7" fillId="8" borderId="0" xfId="0" applyNumberFormat="1" applyFont="1" applyFill="1" applyAlignment="1">
      <alignment horizontal="right"/>
    </xf>
    <xf numFmtId="2" fontId="6" fillId="0" borderId="3" xfId="0" applyNumberFormat="1" applyFont="1" applyBorder="1" applyAlignment="1">
      <alignment horizontal="right"/>
    </xf>
    <xf numFmtId="1" fontId="6" fillId="0" borderId="10" xfId="0" applyNumberFormat="1" applyFont="1" applyBorder="1"/>
    <xf numFmtId="2" fontId="6" fillId="0" borderId="14" xfId="0" applyNumberFormat="1" applyFont="1" applyBorder="1" applyAlignment="1">
      <alignment horizontal="right"/>
    </xf>
    <xf numFmtId="1" fontId="6" fillId="0" borderId="10" xfId="0" applyNumberFormat="1" applyFont="1" applyBorder="1" applyAlignment="1">
      <alignment horizontal="right"/>
    </xf>
    <xf numFmtId="1" fontId="6" fillId="0" borderId="4" xfId="0" applyNumberFormat="1" applyFont="1" applyBorder="1" applyAlignment="1">
      <alignment horizontal="right"/>
    </xf>
    <xf numFmtId="167" fontId="6" fillId="0" borderId="3" xfId="0" applyNumberFormat="1" applyFont="1" applyBorder="1"/>
    <xf numFmtId="2" fontId="6" fillId="0" borderId="10" xfId="0" applyNumberFormat="1" applyFont="1" applyBorder="1" applyAlignment="1">
      <alignment horizontal="right"/>
    </xf>
    <xf numFmtId="165" fontId="2" fillId="5" borderId="13" xfId="0" applyNumberFormat="1" applyFont="1" applyFill="1" applyBorder="1"/>
    <xf numFmtId="1" fontId="9" fillId="0" borderId="10" xfId="0" applyNumberFormat="1" applyFont="1" applyBorder="1" applyAlignment="1">
      <alignment horizontal="right"/>
    </xf>
    <xf numFmtId="165" fontId="6" fillId="0" borderId="10" xfId="0" quotePrefix="1" applyNumberFormat="1" applyFont="1" applyBorder="1" applyAlignment="1">
      <alignment horizontal="right"/>
    </xf>
    <xf numFmtId="0" fontId="10" fillId="5" borderId="13" xfId="0" applyFont="1" applyFill="1" applyBorder="1"/>
    <xf numFmtId="2" fontId="6" fillId="0" borderId="5" xfId="0" applyNumberFormat="1" applyFont="1" applyBorder="1"/>
    <xf numFmtId="1" fontId="6" fillId="0" borderId="3" xfId="0" applyNumberFormat="1" applyFont="1" applyBorder="1" applyAlignment="1">
      <alignment horizontal="center"/>
    </xf>
    <xf numFmtId="1" fontId="6" fillId="0" borderId="0" xfId="0" applyNumberFormat="1" applyFont="1" applyAlignment="1">
      <alignment horizontal="center"/>
    </xf>
    <xf numFmtId="1" fontId="6" fillId="0" borderId="24" xfId="0" applyNumberFormat="1" applyFont="1" applyBorder="1"/>
    <xf numFmtId="164" fontId="6" fillId="0" borderId="24" xfId="0" applyNumberFormat="1" applyFont="1" applyBorder="1"/>
    <xf numFmtId="1" fontId="6" fillId="0" borderId="19" xfId="0" applyNumberFormat="1" applyFont="1" applyBorder="1" applyAlignment="1">
      <alignment horizontal="center"/>
    </xf>
    <xf numFmtId="1" fontId="6" fillId="0" borderId="18" xfId="0" applyNumberFormat="1" applyFont="1" applyBorder="1" applyAlignment="1">
      <alignment horizontal="center"/>
    </xf>
    <xf numFmtId="0" fontId="12" fillId="0" borderId="0" xfId="0" applyFont="1"/>
    <xf numFmtId="0" fontId="13" fillId="0" borderId="0" xfId="0" applyFont="1"/>
    <xf numFmtId="0" fontId="14" fillId="0" borderId="0" xfId="1" applyFont="1" applyAlignment="1" applyProtection="1"/>
    <xf numFmtId="0" fontId="15" fillId="0" borderId="0" xfId="0" applyFont="1"/>
    <xf numFmtId="0" fontId="16" fillId="9" borderId="0" xfId="0" applyFont="1" applyFill="1"/>
    <xf numFmtId="0" fontId="17" fillId="9" borderId="0" xfId="0" applyFont="1" applyFill="1"/>
    <xf numFmtId="0" fontId="13" fillId="9" borderId="0" xfId="0" applyFont="1" applyFill="1"/>
    <xf numFmtId="0" fontId="17" fillId="0" borderId="0" xfId="0" applyFont="1"/>
    <xf numFmtId="0" fontId="18" fillId="9" borderId="13" xfId="0" applyFont="1" applyFill="1" applyBorder="1"/>
    <xf numFmtId="0" fontId="18" fillId="9" borderId="13" xfId="0" applyFont="1" applyFill="1" applyBorder="1" applyAlignment="1">
      <alignment horizontal="left"/>
    </xf>
    <xf numFmtId="0" fontId="18" fillId="9" borderId="0" xfId="0" applyFont="1" applyFill="1"/>
    <xf numFmtId="0" fontId="18" fillId="9" borderId="1" xfId="0" applyFont="1" applyFill="1" applyBorder="1"/>
    <xf numFmtId="0" fontId="14" fillId="9" borderId="1" xfId="1" applyFont="1" applyFill="1" applyBorder="1" applyAlignment="1" applyProtection="1"/>
    <xf numFmtId="1" fontId="6" fillId="0" borderId="26" xfId="0" applyNumberFormat="1" applyFont="1" applyBorder="1"/>
    <xf numFmtId="1" fontId="6" fillId="0" borderId="14" xfId="0" applyNumberFormat="1" applyFont="1" applyBorder="1" applyAlignment="1">
      <alignment horizontal="center"/>
    </xf>
    <xf numFmtId="1" fontId="6" fillId="0" borderId="22" xfId="0" applyNumberFormat="1" applyFont="1" applyBorder="1" applyAlignment="1">
      <alignment horizontal="center"/>
    </xf>
    <xf numFmtId="165" fontId="6" fillId="8" borderId="0" xfId="0" applyNumberFormat="1" applyFont="1" applyFill="1" applyAlignment="1">
      <alignment horizontal="right"/>
    </xf>
    <xf numFmtId="14" fontId="2" fillId="8" borderId="1" xfId="0" applyNumberFormat="1" applyFont="1" applyFill="1" applyBorder="1" applyAlignment="1">
      <alignment horizontal="left"/>
    </xf>
    <xf numFmtId="0" fontId="1" fillId="8" borderId="1" xfId="0" applyFont="1" applyFill="1" applyBorder="1"/>
    <xf numFmtId="164" fontId="1" fillId="8" borderId="1" xfId="0" applyNumberFormat="1" applyFont="1" applyFill="1" applyBorder="1"/>
    <xf numFmtId="1" fontId="2" fillId="8" borderId="1" xfId="0" applyNumberFormat="1" applyFont="1" applyFill="1" applyBorder="1"/>
    <xf numFmtId="164" fontId="2" fillId="8" borderId="1" xfId="0" applyNumberFormat="1" applyFont="1" applyFill="1" applyBorder="1"/>
    <xf numFmtId="2" fontId="2" fillId="8" borderId="1" xfId="0" applyNumberFormat="1" applyFont="1" applyFill="1" applyBorder="1"/>
    <xf numFmtId="164" fontId="6" fillId="8" borderId="1" xfId="0" applyNumberFormat="1" applyFont="1" applyFill="1" applyBorder="1"/>
    <xf numFmtId="0" fontId="19" fillId="0" borderId="0" xfId="0" applyFont="1"/>
    <xf numFmtId="1" fontId="9" fillId="0" borderId="3" xfId="0" applyNumberFormat="1" applyFont="1" applyBorder="1" applyAlignment="1">
      <alignment horizontal="right"/>
    </xf>
    <xf numFmtId="0" fontId="2" fillId="9" borderId="0" xfId="0" applyFont="1" applyFill="1"/>
    <xf numFmtId="0" fontId="6" fillId="9" borderId="13" xfId="0" applyFont="1" applyFill="1" applyBorder="1"/>
    <xf numFmtId="0" fontId="6" fillId="9" borderId="13" xfId="0" applyFont="1" applyFill="1" applyBorder="1" applyAlignment="1">
      <alignment horizontal="left"/>
    </xf>
    <xf numFmtId="0" fontId="6" fillId="9" borderId="0" xfId="0" applyFont="1" applyFill="1"/>
    <xf numFmtId="0" fontId="6" fillId="9" borderId="1" xfId="0" applyFont="1" applyFill="1" applyBorder="1"/>
    <xf numFmtId="0" fontId="4" fillId="9" borderId="1" xfId="1" applyFill="1" applyBorder="1" applyAlignment="1" applyProtection="1"/>
    <xf numFmtId="2" fontId="9" fillId="0" borderId="3" xfId="0" applyNumberFormat="1" applyFont="1" applyBorder="1"/>
    <xf numFmtId="14" fontId="6" fillId="0" borderId="19" xfId="0" applyNumberFormat="1" applyFont="1" applyBorder="1" applyAlignment="1">
      <alignment horizontal="left"/>
    </xf>
    <xf numFmtId="164" fontId="6" fillId="0" borderId="19" xfId="0" applyNumberFormat="1" applyFont="1" applyBorder="1"/>
    <xf numFmtId="1" fontId="6" fillId="0" borderId="19" xfId="0" applyNumberFormat="1" applyFont="1" applyBorder="1"/>
    <xf numFmtId="2" fontId="6" fillId="0" borderId="19" xfId="0" applyNumberFormat="1" applyFont="1" applyBorder="1"/>
    <xf numFmtId="165" fontId="6" fillId="0" borderId="10" xfId="0" applyNumberFormat="1" applyFont="1" applyBorder="1"/>
    <xf numFmtId="0" fontId="6" fillId="0" borderId="9" xfId="0" applyFont="1" applyBorder="1" applyAlignment="1">
      <alignment horizontal="center"/>
    </xf>
    <xf numFmtId="0" fontId="6" fillId="0" borderId="9" xfId="0" applyFont="1" applyBorder="1"/>
    <xf numFmtId="0" fontId="18" fillId="9" borderId="0" xfId="0" applyFont="1" applyFill="1" applyBorder="1"/>
    <xf numFmtId="0" fontId="14" fillId="9" borderId="0" xfId="1" applyFont="1" applyFill="1" applyBorder="1" applyAlignment="1" applyProtection="1"/>
    <xf numFmtId="1" fontId="9" fillId="0" borderId="3" xfId="0" applyNumberFormat="1" applyFont="1" applyBorder="1"/>
    <xf numFmtId="0" fontId="9" fillId="0" borderId="3" xfId="0" applyFont="1" applyBorder="1" applyAlignment="1">
      <alignment horizontal="right"/>
    </xf>
    <xf numFmtId="0" fontId="18" fillId="0" borderId="0" xfId="0" applyFont="1" applyFill="1" applyBorder="1"/>
    <xf numFmtId="0" fontId="14" fillId="0" borderId="0" xfId="1" applyFont="1" applyFill="1" applyBorder="1" applyAlignment="1" applyProtection="1"/>
    <xf numFmtId="165" fontId="6" fillId="0" borderId="4" xfId="0" applyNumberFormat="1" applyFont="1" applyBorder="1"/>
    <xf numFmtId="164" fontId="6" fillId="0" borderId="3" xfId="0" applyNumberFormat="1" applyFont="1" applyBorder="1" applyAlignment="1">
      <alignment horizontal="right"/>
    </xf>
    <xf numFmtId="0" fontId="6" fillId="0" borderId="7" xfId="0" applyFont="1" applyBorder="1" applyAlignment="1">
      <alignment horizontal="center"/>
    </xf>
    <xf numFmtId="0" fontId="6" fillId="0" borderId="7" xfId="0" applyFont="1" applyBorder="1"/>
    <xf numFmtId="14" fontId="6" fillId="0" borderId="10" xfId="0" applyNumberFormat="1" applyFont="1" applyBorder="1"/>
    <xf numFmtId="0" fontId="6" fillId="0" borderId="10" xfId="0" applyFont="1" applyBorder="1"/>
    <xf numFmtId="14" fontId="6" fillId="0" borderId="3" xfId="0" applyNumberFormat="1" applyFont="1" applyBorder="1"/>
    <xf numFmtId="164" fontId="6" fillId="0" borderId="3" xfId="0" applyNumberFormat="1" applyFont="1" applyBorder="1" applyAlignment="1">
      <alignment horizontal="center"/>
    </xf>
    <xf numFmtId="1" fontId="6" fillId="0" borderId="11" xfId="0" applyNumberFormat="1" applyFont="1" applyBorder="1"/>
    <xf numFmtId="0" fontId="6" fillId="0" borderId="3" xfId="0" applyFont="1" applyBorder="1" applyAlignment="1">
      <alignment horizontal="center"/>
    </xf>
    <xf numFmtId="0" fontId="6" fillId="0" borderId="3" xfId="0" applyFont="1" applyBorder="1"/>
    <xf numFmtId="1" fontId="6" fillId="0" borderId="5" xfId="0" applyNumberFormat="1" applyFont="1" applyBorder="1"/>
    <xf numFmtId="14" fontId="6" fillId="0" borderId="4" xfId="0" applyNumberFormat="1" applyFont="1" applyBorder="1"/>
    <xf numFmtId="0" fontId="6" fillId="0" borderId="4" xfId="0" applyFont="1" applyBorder="1"/>
    <xf numFmtId="0" fontId="6" fillId="0" borderId="23" xfId="0" applyFont="1" applyBorder="1" applyAlignment="1">
      <alignment horizontal="center"/>
    </xf>
    <xf numFmtId="0" fontId="6" fillId="0" borderId="23" xfId="0" applyFont="1" applyBorder="1"/>
    <xf numFmtId="14" fontId="6" fillId="0" borderId="24" xfId="0" applyNumberFormat="1" applyFont="1" applyBorder="1"/>
    <xf numFmtId="0" fontId="6" fillId="0" borderId="24" xfId="0" applyFont="1" applyBorder="1"/>
    <xf numFmtId="0" fontId="6" fillId="0" borderId="15" xfId="0" applyFont="1" applyBorder="1"/>
    <xf numFmtId="14" fontId="6" fillId="0" borderId="16" xfId="0" applyNumberFormat="1" applyFont="1" applyBorder="1"/>
    <xf numFmtId="0" fontId="6" fillId="0" borderId="16" xfId="0" applyFont="1" applyBorder="1"/>
    <xf numFmtId="2" fontId="6" fillId="0" borderId="16" xfId="0" applyNumberFormat="1" applyFont="1" applyBorder="1" applyAlignment="1">
      <alignment horizontal="center"/>
    </xf>
    <xf numFmtId="164" fontId="6" fillId="0" borderId="16" xfId="0" applyNumberFormat="1" applyFont="1" applyBorder="1"/>
    <xf numFmtId="1" fontId="6" fillId="0" borderId="16" xfId="0" applyNumberFormat="1" applyFont="1" applyBorder="1"/>
    <xf numFmtId="165" fontId="6" fillId="0" borderId="16" xfId="0" applyNumberFormat="1" applyFont="1" applyBorder="1"/>
    <xf numFmtId="2" fontId="6" fillId="0" borderId="16" xfId="0" applyNumberFormat="1" applyFont="1" applyBorder="1"/>
    <xf numFmtId="1" fontId="20" fillId="0" borderId="17" xfId="0" applyNumberFormat="1" applyFont="1" applyBorder="1"/>
    <xf numFmtId="14" fontId="6" fillId="5" borderId="0" xfId="0" applyNumberFormat="1" applyFont="1" applyFill="1"/>
    <xf numFmtId="2" fontId="6" fillId="0" borderId="3" xfId="0" applyNumberFormat="1" applyFont="1" applyBorder="1" applyAlignment="1">
      <alignment horizontal="center"/>
    </xf>
    <xf numFmtId="164" fontId="20" fillId="0" borderId="5" xfId="0" applyNumberFormat="1" applyFont="1" applyBorder="1"/>
    <xf numFmtId="0" fontId="6" fillId="0" borderId="5" xfId="0" applyFont="1" applyBorder="1"/>
    <xf numFmtId="0" fontId="6" fillId="0" borderId="20" xfId="0" applyFont="1" applyBorder="1"/>
    <xf numFmtId="14" fontId="6" fillId="0" borderId="14" xfId="0" applyNumberFormat="1" applyFont="1" applyBorder="1"/>
    <xf numFmtId="2" fontId="6" fillId="0" borderId="14" xfId="0" applyNumberFormat="1" applyFont="1" applyBorder="1" applyAlignment="1">
      <alignment horizontal="center"/>
    </xf>
    <xf numFmtId="0" fontId="6" fillId="0" borderId="14" xfId="0" applyFont="1" applyBorder="1"/>
    <xf numFmtId="165" fontId="6" fillId="0" borderId="14" xfId="0" applyNumberFormat="1" applyFont="1" applyBorder="1"/>
    <xf numFmtId="164" fontId="20" fillId="0" borderId="21" xfId="0" applyNumberFormat="1" applyFont="1" applyBorder="1"/>
    <xf numFmtId="165" fontId="6" fillId="0" borderId="3" xfId="0" applyNumberFormat="1" applyFont="1" applyFill="1" applyBorder="1"/>
    <xf numFmtId="1" fontId="6" fillId="0" borderId="3" xfId="0" applyNumberFormat="1" applyFont="1" applyFill="1" applyBorder="1"/>
    <xf numFmtId="164" fontId="6" fillId="0" borderId="3" xfId="0" applyNumberFormat="1" applyFont="1" applyFill="1" applyBorder="1"/>
    <xf numFmtId="165" fontId="10" fillId="5" borderId="0" xfId="0" applyNumberFormat="1" applyFont="1" applyFill="1" applyAlignment="1">
      <alignment horizontal="left"/>
    </xf>
    <xf numFmtId="0" fontId="6" fillId="0" borderId="10" xfId="0" applyFont="1" applyBorder="1" applyAlignment="1">
      <alignment horizontal="center"/>
    </xf>
    <xf numFmtId="0" fontId="9" fillId="0" borderId="10" xfId="0" applyFont="1" applyBorder="1"/>
    <xf numFmtId="0" fontId="6" fillId="0" borderId="11" xfId="0" applyFont="1" applyBorder="1"/>
    <xf numFmtId="0" fontId="9" fillId="0" borderId="3" xfId="0" applyFont="1" applyBorder="1"/>
    <xf numFmtId="0" fontId="6" fillId="0" borderId="4" xfId="0" applyFont="1" applyBorder="1" applyAlignment="1">
      <alignment horizontal="center"/>
    </xf>
    <xf numFmtId="0" fontId="9" fillId="0" borderId="4" xfId="0" applyFont="1" applyBorder="1"/>
    <xf numFmtId="0" fontId="6" fillId="0" borderId="8" xfId="0" applyFont="1" applyBorder="1"/>
    <xf numFmtId="0" fontId="6" fillId="0" borderId="24" xfId="0" applyFont="1" applyBorder="1" applyAlignment="1">
      <alignment horizontal="center"/>
    </xf>
    <xf numFmtId="0" fontId="9" fillId="0" borderId="24" xfId="0" applyFont="1" applyBorder="1"/>
    <xf numFmtId="0" fontId="6" fillId="0" borderId="25" xfId="0" applyFont="1" applyBorder="1"/>
    <xf numFmtId="2" fontId="6" fillId="0" borderId="10" xfId="0" applyNumberFormat="1" applyFont="1" applyBorder="1" applyAlignment="1">
      <alignment horizontal="center"/>
    </xf>
    <xf numFmtId="164" fontId="20" fillId="0" borderId="11" xfId="0" applyNumberFormat="1" applyFont="1" applyBorder="1"/>
    <xf numFmtId="165" fontId="6" fillId="0" borderId="3" xfId="0" quotePrefix="1" applyNumberFormat="1" applyFont="1" applyFill="1" applyBorder="1" applyAlignment="1">
      <alignment horizontal="right"/>
    </xf>
    <xf numFmtId="168" fontId="6" fillId="0" borderId="3" xfId="0" quotePrefix="1" applyNumberFormat="1" applyFont="1" applyFill="1" applyBorder="1" applyAlignment="1">
      <alignment horizontal="right"/>
    </xf>
    <xf numFmtId="166" fontId="16" fillId="9" borderId="0" xfId="0" applyNumberFormat="1" applyFont="1" applyFill="1" applyAlignment="1">
      <alignment horizontal="left"/>
    </xf>
    <xf numFmtId="1" fontId="6" fillId="0" borderId="26" xfId="0" applyNumberFormat="1" applyFont="1" applyBorder="1" applyAlignment="1">
      <alignment horizontal="center"/>
    </xf>
    <xf numFmtId="14" fontId="6" fillId="0" borderId="26" xfId="0" applyNumberFormat="1" applyFont="1" applyBorder="1" applyAlignment="1">
      <alignment horizontal="left"/>
    </xf>
    <xf numFmtId="164" fontId="6" fillId="0" borderId="26" xfId="0" applyNumberFormat="1" applyFont="1" applyBorder="1"/>
    <xf numFmtId="2" fontId="6" fillId="0" borderId="26" xfId="0" applyNumberFormat="1" applyFont="1" applyBorder="1"/>
    <xf numFmtId="164" fontId="6" fillId="0" borderId="8" xfId="0" applyNumberFormat="1" applyFont="1" applyBorder="1"/>
  </cellXfs>
  <cellStyles count="2">
    <cellStyle name="Hyperlänk" xfId="1" builtinId="8"/>
    <cellStyle name="Normal" xfId="0" builtinId="0"/>
  </cellStyles>
  <dxfs count="24106">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1</xdr:row>
      <xdr:rowOff>190500</xdr:rowOff>
    </xdr:from>
    <xdr:to>
      <xdr:col>7</xdr:col>
      <xdr:colOff>333375</xdr:colOff>
      <xdr:row>7</xdr:row>
      <xdr:rowOff>104775</xdr:rowOff>
    </xdr:to>
    <xdr:pic>
      <xdr:nvPicPr>
        <xdr:cNvPr id="16" name="Bildobjekt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9050" y="352425"/>
          <a:ext cx="1019175" cy="1019175"/>
        </a:xfrm>
        <a:prstGeom prst="rect">
          <a:avLst/>
        </a:prstGeom>
      </xdr:spPr>
    </xdr:pic>
    <xdr:clientData/>
  </xdr:twoCellAnchor>
  <xdr:oneCellAnchor>
    <xdr:from>
      <xdr:col>1</xdr:col>
      <xdr:colOff>9525</xdr:colOff>
      <xdr:row>485</xdr:row>
      <xdr:rowOff>76200</xdr:rowOff>
    </xdr:from>
    <xdr:ext cx="5429250" cy="5867400"/>
    <xdr:sp macro="" textlink="">
      <xdr:nvSpPr>
        <xdr:cNvPr id="17" name="Text Box 70">
          <a:extLst>
            <a:ext uri="{FF2B5EF4-FFF2-40B4-BE49-F238E27FC236}">
              <a16:creationId xmlns:a16="http://schemas.microsoft.com/office/drawing/2014/main" id="{00000000-0008-0000-0000-000011000000}"/>
            </a:ext>
          </a:extLst>
        </xdr:cNvPr>
        <xdr:cNvSpPr txBox="1">
          <a:spLocks noChangeArrowheads="1"/>
        </xdr:cNvSpPr>
      </xdr:nvSpPr>
      <xdr:spPr bwMode="auto">
        <a:xfrm>
          <a:off x="247650" y="21526500"/>
          <a:ext cx="5429250" cy="5867400"/>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a:latin typeface="+mn-lt"/>
              <a:ea typeface="+mn-ea"/>
              <a:cs typeface="+mn-cs"/>
            </a:rPr>
            <a:t>Januari månads provtagning omfattade allmän fys-kemi</a:t>
          </a:r>
          <a:r>
            <a:rPr lang="sv-SE" sz="1100" b="0" i="0" baseline="0">
              <a:latin typeface="+mn-lt"/>
              <a:ea typeface="+mn-ea"/>
              <a:cs typeface="+mn-cs"/>
            </a:rPr>
            <a:t> vid </a:t>
          </a:r>
          <a:r>
            <a:rPr lang="sv-SE" sz="1100" b="0" i="0">
              <a:latin typeface="+mn-lt"/>
              <a:ea typeface="+mn-ea"/>
              <a:cs typeface="+mn-cs"/>
            </a:rPr>
            <a:t>tio provpunkter i rinnande vatten (L1). Vid tre punkter analyserades även metaller i rinnande vatten (L3). </a:t>
          </a: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rtl="0"/>
          <a:r>
            <a:rPr lang="sv-SE" sz="1100" b="0" i="0">
              <a:latin typeface="+mn-lt"/>
              <a:ea typeface="+mn-ea"/>
              <a:cs typeface="+mn-cs"/>
            </a:rPr>
            <a:t>Januari var varmare</a:t>
          </a:r>
          <a:r>
            <a:rPr lang="sv-SE" sz="1100" b="0" i="0" baseline="0">
              <a:latin typeface="+mn-lt"/>
              <a:ea typeface="+mn-ea"/>
              <a:cs typeface="+mn-cs"/>
            </a:rPr>
            <a:t> än normalt och nederbördsmängderna något under det normala. </a:t>
          </a:r>
          <a:r>
            <a:rPr lang="sv-SE" sz="1100" b="0" i="0">
              <a:latin typeface="+mn-lt"/>
              <a:ea typeface="+mn-ea"/>
              <a:cs typeface="+mn-cs"/>
            </a:rPr>
            <a:t>Vid provtagningsdagen den</a:t>
          </a:r>
          <a:r>
            <a:rPr lang="sv-SE" sz="1100" b="0" i="0" baseline="0">
              <a:latin typeface="+mn-lt"/>
              <a:ea typeface="+mn-ea"/>
              <a:cs typeface="+mn-cs"/>
            </a:rPr>
            <a:t> 21 januari</a:t>
          </a:r>
          <a:r>
            <a:rPr lang="sv-SE" sz="1100" b="0" i="0">
              <a:latin typeface="+mn-lt"/>
              <a:ea typeface="+mn-ea"/>
              <a:cs typeface="+mn-cs"/>
            </a:rPr>
            <a:t> 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ungefär 4,5 m</a:t>
          </a:r>
          <a:r>
            <a:rPr lang="sv-SE" sz="1100" b="0" i="0" baseline="30000">
              <a:latin typeface="+mn-lt"/>
              <a:ea typeface="+mn-ea"/>
              <a:cs typeface="+mn-cs"/>
            </a:rPr>
            <a:t>3</a:t>
          </a:r>
          <a:r>
            <a:rPr lang="sv-SE" sz="1100" b="0" i="0" baseline="0">
              <a:latin typeface="+mn-lt"/>
              <a:ea typeface="+mn-ea"/>
              <a:cs typeface="+mn-cs"/>
            </a:rPr>
            <a:t>/s, vilket är lägre än långtidsmedelvärdet för vattenföringen (MQ).</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Kvävehalterna</a:t>
          </a:r>
          <a:r>
            <a:rPr lang="sv-SE" sz="1100" b="0" i="0" baseline="0">
              <a:latin typeface="+mn-lt"/>
              <a:ea typeface="+mn-ea"/>
              <a:cs typeface="+mn-cs"/>
            </a:rPr>
            <a:t> var höga till mycket höga och fosforhalterna måttligt höga till höga </a:t>
          </a:r>
          <a:r>
            <a:rPr lang="sv-SE" sz="1100" b="0" i="0" baseline="0">
              <a:effectLst/>
              <a:latin typeface="+mn-lt"/>
              <a:ea typeface="+mn-ea"/>
              <a:cs typeface="+mn-cs"/>
            </a:rPr>
            <a:t>vid de flesta provpunkterna</a:t>
          </a:r>
          <a:r>
            <a:rPr lang="sv-SE" sz="1100" b="0" i="0" baseline="0">
              <a:latin typeface="+mn-lt"/>
              <a:ea typeface="+mn-ea"/>
              <a:cs typeface="+mn-cs"/>
            </a:rPr>
            <a:t>.</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 vid samtliga provpunkter. TOC-halterna</a:t>
          </a:r>
          <a:r>
            <a:rPr lang="sv-SE" sz="1100" b="0" i="0" baseline="0">
              <a:latin typeface="+mn-lt"/>
              <a:ea typeface="+mn-ea"/>
              <a:cs typeface="+mn-cs"/>
            </a:rPr>
            <a:t> </a:t>
          </a:r>
          <a:r>
            <a:rPr lang="sv-SE" sz="1100" b="0" i="0">
              <a:latin typeface="+mn-lt"/>
              <a:ea typeface="+mn-ea"/>
              <a:cs typeface="+mn-cs"/>
            </a:rPr>
            <a:t>var höga till mycket 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höga till </a:t>
          </a:r>
          <a:r>
            <a:rPr lang="sv-SE" sz="1100" b="0" i="0">
              <a:latin typeface="+mn-lt"/>
              <a:ea typeface="+mn-ea"/>
              <a:cs typeface="+mn-cs"/>
            </a:rPr>
            <a:t>mycket höga. Grumligheten var</a:t>
          </a:r>
          <a:r>
            <a:rPr lang="sv-SE" sz="1100" b="0" i="0" baseline="0">
              <a:latin typeface="+mn-lt"/>
              <a:ea typeface="+mn-ea"/>
              <a:cs typeface="+mn-cs"/>
            </a:rPr>
            <a:t> betydlig vid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Lägsta uppmätta pH-värde</a:t>
          </a:r>
          <a:r>
            <a:rPr lang="sv-SE" sz="1100" b="0" i="0" baseline="0">
              <a:latin typeface="+mn-lt"/>
              <a:ea typeface="+mn-ea"/>
              <a:cs typeface="+mn-cs"/>
            </a:rPr>
            <a:t> var 6,2 från 541-Dravens utlopp. Alkaliniteten var i övrigt god eller mycket god vid de flesta provpunkter. I provpunkt 202-Krokån var alkaliniteten svag (pH 6,4).</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Endast</a:t>
          </a:r>
          <a:r>
            <a:rPr lang="sv-SE" sz="1100" b="0" i="0" baseline="0">
              <a:latin typeface="+mn-lt"/>
              <a:ea typeface="+mn-ea"/>
              <a:cs typeface="+mn-cs"/>
            </a:rPr>
            <a:t> l</a:t>
          </a:r>
          <a:r>
            <a:rPr lang="sv-SE" sz="1100" b="0" i="0">
              <a:latin typeface="+mn-lt"/>
              <a:ea typeface="+mn-ea"/>
              <a:cs typeface="+mn-cs"/>
            </a:rPr>
            <a:t>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2019-03-07</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228600</xdr:colOff>
      <xdr:row>443</xdr:row>
      <xdr:rowOff>133350</xdr:rowOff>
    </xdr:from>
    <xdr:ext cx="5429250" cy="5286376"/>
    <xdr:sp macro="" textlink="">
      <xdr:nvSpPr>
        <xdr:cNvPr id="5" name="Text Box 70">
          <a:extLst>
            <a:ext uri="{FF2B5EF4-FFF2-40B4-BE49-F238E27FC236}">
              <a16:creationId xmlns:a16="http://schemas.microsoft.com/office/drawing/2014/main" id="{00000000-0008-0000-0000-000005000000}"/>
            </a:ext>
          </a:extLst>
        </xdr:cNvPr>
        <xdr:cNvSpPr txBox="1">
          <a:spLocks noChangeArrowheads="1"/>
        </xdr:cNvSpPr>
      </xdr:nvSpPr>
      <xdr:spPr bwMode="auto">
        <a:xfrm>
          <a:off x="228600" y="9705975"/>
          <a:ext cx="5429250" cy="5286376"/>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effectLst/>
              <a:latin typeface="+mn-lt"/>
              <a:ea typeface="+mn-ea"/>
              <a:cs typeface="+mn-cs"/>
            </a:rPr>
            <a:t>Februari </a:t>
          </a:r>
          <a:r>
            <a:rPr lang="sv-SE" sz="1100" b="0" i="0">
              <a:effectLst/>
              <a:latin typeface="+mn-lt"/>
              <a:ea typeface="+mn-ea"/>
              <a:cs typeface="+mn-cs"/>
            </a:rPr>
            <a:t>månads provtagning omfattade allmän fys-kemi i 49 provpunkter i rinnande vatten (L1). I tolv punkter analyserades även metaller och makrokonstituenter i rinnande vatten (L3). </a:t>
          </a:r>
          <a:endParaRPr lang="sv-SE">
            <a:effectLst/>
          </a:endParaRP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Februari var betydligt varmare och nederbördsrikare</a:t>
          </a:r>
          <a:r>
            <a:rPr lang="sv-SE" sz="1100" b="0" i="0" baseline="0">
              <a:latin typeface="+mn-lt"/>
              <a:ea typeface="+mn-ea"/>
              <a:cs typeface="+mn-cs"/>
            </a:rPr>
            <a:t> </a:t>
          </a:r>
          <a:r>
            <a:rPr lang="sv-SE" sz="1100" b="0" i="0">
              <a:latin typeface="+mn-lt"/>
              <a:ea typeface="+mn-ea"/>
              <a:cs typeface="+mn-cs"/>
            </a:rPr>
            <a:t>än normalt.</a:t>
          </a:r>
          <a:r>
            <a:rPr lang="sv-SE" sz="1100" b="0" i="0" baseline="0">
              <a:latin typeface="+mn-lt"/>
              <a:ea typeface="+mn-ea"/>
              <a:cs typeface="+mn-cs"/>
            </a:rPr>
            <a:t> Under</a:t>
          </a:r>
          <a:r>
            <a:rPr lang="sv-SE" sz="1100" b="0" i="0">
              <a:latin typeface="+mn-lt"/>
              <a:ea typeface="+mn-ea"/>
              <a:cs typeface="+mn-cs"/>
            </a:rPr>
            <a:t> provtagningsdagarna</a:t>
          </a:r>
          <a:r>
            <a:rPr lang="sv-SE" sz="1100" b="0" i="0" baseline="0">
              <a:latin typeface="+mn-lt"/>
              <a:ea typeface="+mn-ea"/>
              <a:cs typeface="+mn-cs"/>
            </a:rPr>
            <a:t> 26-28 februari</a:t>
          </a:r>
          <a:r>
            <a:rPr lang="sv-SE" sz="1100" b="0" i="0">
              <a:latin typeface="+mn-lt"/>
              <a:ea typeface="+mn-ea"/>
              <a:cs typeface="+mn-cs"/>
            </a:rPr>
            <a:t> 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ungefär 14 m</a:t>
          </a:r>
          <a:r>
            <a:rPr lang="sv-SE" sz="1100" b="0" i="0" baseline="30000">
              <a:latin typeface="+mn-lt"/>
              <a:ea typeface="+mn-ea"/>
              <a:cs typeface="+mn-cs"/>
            </a:rPr>
            <a:t>3</a:t>
          </a:r>
          <a:r>
            <a:rPr lang="sv-SE" sz="1100" b="0" i="0" baseline="0">
              <a:latin typeface="+mn-lt"/>
              <a:ea typeface="+mn-ea"/>
              <a:cs typeface="+mn-cs"/>
            </a:rPr>
            <a:t>/s, vilket är högre än </a:t>
          </a:r>
          <a:r>
            <a:rPr lang="sv-SE" sz="1100" b="0" i="0" baseline="0">
              <a:effectLst/>
              <a:latin typeface="+mn-lt"/>
              <a:ea typeface="+mn-ea"/>
              <a:cs typeface="+mn-cs"/>
            </a:rPr>
            <a:t>långtidsmedelvärdet för vattenföringen (MQ).</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Kvävehalterna</a:t>
          </a:r>
          <a:r>
            <a:rPr lang="sv-SE" sz="1100" b="0" i="0" baseline="0">
              <a:latin typeface="+mn-lt"/>
              <a:ea typeface="+mn-ea"/>
              <a:cs typeface="+mn-cs"/>
            </a:rPr>
            <a:t> var höga till höga vid de flesta provpunkter och fosforhalterna måttligt höga.  Vid tio provpunkter noterades mycket höga halter av kväve.</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a:t>
          </a:r>
          <a:r>
            <a:rPr lang="sv-SE" sz="1100" b="0" i="0" baseline="0">
              <a:latin typeface="+mn-lt"/>
              <a:ea typeface="+mn-ea"/>
              <a:cs typeface="+mn-cs"/>
            </a:rPr>
            <a:t> vid </a:t>
          </a:r>
          <a:r>
            <a:rPr lang="sv-SE" sz="1100" b="0" i="0">
              <a:latin typeface="+mn-lt"/>
              <a:ea typeface="+mn-ea"/>
              <a:cs typeface="+mn-cs"/>
            </a:rPr>
            <a:t>samtliga provpunkter. </a:t>
          </a:r>
          <a:r>
            <a:rPr lang="sv-SE" sz="1100" b="0" i="0" baseline="0">
              <a:latin typeface="+mn-lt"/>
              <a:ea typeface="+mn-ea"/>
              <a:cs typeface="+mn-cs"/>
            </a:rPr>
            <a:t> </a:t>
          </a:r>
          <a:r>
            <a:rPr lang="sv-SE" sz="1100" b="0" i="0">
              <a:latin typeface="+mn-lt"/>
              <a:ea typeface="+mn-ea"/>
              <a:cs typeface="+mn-cs"/>
            </a:rPr>
            <a:t>TOC-halterna</a:t>
          </a:r>
          <a:r>
            <a:rPr lang="sv-SE" sz="1100" b="0" i="0" baseline="0">
              <a:latin typeface="+mn-lt"/>
              <a:ea typeface="+mn-ea"/>
              <a:cs typeface="+mn-cs"/>
            </a:rPr>
            <a:t> </a:t>
          </a:r>
          <a:r>
            <a:rPr lang="sv-SE" sz="1100" b="0" i="0">
              <a:latin typeface="+mn-lt"/>
              <a:ea typeface="+mn-ea"/>
              <a:cs typeface="+mn-cs"/>
            </a:rPr>
            <a:t>var</a:t>
          </a:r>
          <a:r>
            <a:rPr lang="sv-SE" sz="1100" b="0" i="0" baseline="0">
              <a:latin typeface="+mn-lt"/>
              <a:ea typeface="+mn-ea"/>
              <a:cs typeface="+mn-cs"/>
            </a:rPr>
            <a:t> måttligt höga till </a:t>
          </a:r>
          <a:r>
            <a:rPr lang="sv-SE" sz="1100" b="0" i="0">
              <a:latin typeface="+mn-lt"/>
              <a:ea typeface="+mn-ea"/>
              <a:cs typeface="+mn-cs"/>
            </a:rPr>
            <a:t>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höga till mycket höga </a:t>
          </a:r>
          <a:r>
            <a:rPr lang="sv-SE" sz="1100" b="0" i="0">
              <a:latin typeface="+mn-lt"/>
              <a:ea typeface="+mn-ea"/>
              <a:cs typeface="+mn-cs"/>
            </a:rPr>
            <a:t>och grumligheten måttlig till betydlig. </a:t>
          </a: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rtl="0"/>
          <a:r>
            <a:rPr lang="sv-SE" sz="1100" b="0" i="0">
              <a:latin typeface="+mn-lt"/>
              <a:ea typeface="+mn-ea"/>
              <a:cs typeface="+mn-cs"/>
            </a:rPr>
            <a:t>Vid</a:t>
          </a:r>
          <a:r>
            <a:rPr lang="sv-SE" sz="1100" b="0" i="0" baseline="0">
              <a:latin typeface="+mn-lt"/>
              <a:ea typeface="+mn-ea"/>
              <a:cs typeface="+mn-cs"/>
            </a:rPr>
            <a:t> sju</a:t>
          </a:r>
          <a:r>
            <a:rPr lang="sv-SE" sz="1100" b="0" i="0">
              <a:latin typeface="+mn-lt"/>
              <a:ea typeface="+mn-ea"/>
              <a:cs typeface="+mn-cs"/>
            </a:rPr>
            <a:t> provpunkter uppmättes</a:t>
          </a:r>
          <a:r>
            <a:rPr lang="sv-SE" sz="1100" b="0" i="0" baseline="0">
              <a:latin typeface="+mn-lt"/>
              <a:ea typeface="+mn-ea"/>
              <a:cs typeface="+mn-cs"/>
            </a:rPr>
            <a:t> låga </a:t>
          </a:r>
          <a:r>
            <a:rPr lang="sv-SE" sz="1100" b="0" i="0">
              <a:latin typeface="+mn-lt"/>
              <a:ea typeface="+mn-ea"/>
              <a:cs typeface="+mn-cs"/>
            </a:rPr>
            <a:t>pH-värden och</a:t>
          </a:r>
          <a:r>
            <a:rPr lang="sv-SE" sz="1100" b="0" i="0" baseline="0">
              <a:latin typeface="+mn-lt"/>
              <a:ea typeface="+mn-ea"/>
              <a:cs typeface="+mn-cs"/>
            </a:rPr>
            <a:t> låg</a:t>
          </a:r>
          <a:r>
            <a:rPr lang="sv-SE" sz="1100" b="0" i="0">
              <a:latin typeface="+mn-lt"/>
              <a:ea typeface="+mn-ea"/>
              <a:cs typeface="+mn-cs"/>
            </a:rPr>
            <a:t> alkalinitet. Lägst pH-värden</a:t>
          </a:r>
          <a:r>
            <a:rPr lang="sv-SE" sz="1100" b="0" i="0" baseline="0">
              <a:latin typeface="+mn-lt"/>
              <a:ea typeface="+mn-ea"/>
              <a:cs typeface="+mn-cs"/>
            </a:rPr>
            <a:t> noterades i Murån, Kåtån och Hagasjöbäcken (4,9 - 5,3).</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Låga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2019-04-18</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1</xdr:col>
      <xdr:colOff>9525</xdr:colOff>
      <xdr:row>403</xdr:row>
      <xdr:rowOff>76200</xdr:rowOff>
    </xdr:from>
    <xdr:ext cx="5429250" cy="5238750"/>
    <xdr:sp macro="" textlink="">
      <xdr:nvSpPr>
        <xdr:cNvPr id="6" name="Text Box 70">
          <a:extLst>
            <a:ext uri="{FF2B5EF4-FFF2-40B4-BE49-F238E27FC236}">
              <a16:creationId xmlns:a16="http://schemas.microsoft.com/office/drawing/2014/main" id="{00000000-0008-0000-0000-000006000000}"/>
            </a:ext>
          </a:extLst>
        </xdr:cNvPr>
        <xdr:cNvSpPr txBox="1">
          <a:spLocks noChangeArrowheads="1"/>
        </xdr:cNvSpPr>
      </xdr:nvSpPr>
      <xdr:spPr bwMode="auto">
        <a:xfrm>
          <a:off x="247650" y="2647950"/>
          <a:ext cx="5429250" cy="5238750"/>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a:latin typeface="+mn-lt"/>
              <a:ea typeface="+mn-ea"/>
              <a:cs typeface="+mn-cs"/>
            </a:rPr>
            <a:t>Mars</a:t>
          </a:r>
          <a:r>
            <a:rPr lang="sv-SE" sz="1100" b="0" i="0" baseline="0">
              <a:latin typeface="+mn-lt"/>
              <a:ea typeface="+mn-ea"/>
              <a:cs typeface="+mn-cs"/>
            </a:rPr>
            <a:t> </a:t>
          </a:r>
          <a:r>
            <a:rPr lang="sv-SE" sz="1100" b="0" i="0">
              <a:latin typeface="+mn-lt"/>
              <a:ea typeface="+mn-ea"/>
              <a:cs typeface="+mn-cs"/>
            </a:rPr>
            <a:t>månads provtagning omfattade allmän fys-kemi</a:t>
          </a:r>
          <a:r>
            <a:rPr lang="sv-SE" sz="1100" b="0" i="0" baseline="0">
              <a:latin typeface="+mn-lt"/>
              <a:ea typeface="+mn-ea"/>
              <a:cs typeface="+mn-cs"/>
            </a:rPr>
            <a:t> vid </a:t>
          </a:r>
          <a:r>
            <a:rPr lang="sv-SE" sz="1100" b="0" i="0">
              <a:latin typeface="+mn-lt"/>
              <a:ea typeface="+mn-ea"/>
              <a:cs typeface="+mn-cs"/>
            </a:rPr>
            <a:t>tio provpunkter i rinnande vatten (L1). Vid tre punkter analyserades även metaller i rinnande vatten (L3). </a:t>
          </a: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rtl="0"/>
          <a:r>
            <a:rPr lang="sv-SE" sz="1100" b="0" i="0">
              <a:latin typeface="+mn-lt"/>
              <a:ea typeface="+mn-ea"/>
              <a:cs typeface="+mn-cs"/>
            </a:rPr>
            <a:t>Mars</a:t>
          </a:r>
          <a:r>
            <a:rPr lang="sv-SE" sz="1100" b="0" i="0" baseline="0">
              <a:latin typeface="+mn-lt"/>
              <a:ea typeface="+mn-ea"/>
              <a:cs typeface="+mn-cs"/>
            </a:rPr>
            <a:t> </a:t>
          </a:r>
          <a:r>
            <a:rPr lang="sv-SE" sz="1100" b="0" i="0">
              <a:latin typeface="+mn-lt"/>
              <a:ea typeface="+mn-ea"/>
              <a:cs typeface="+mn-cs"/>
            </a:rPr>
            <a:t>var betydligt varmare och nederbördsrikare</a:t>
          </a:r>
          <a:r>
            <a:rPr lang="sv-SE" sz="1100" b="0" i="0" baseline="0">
              <a:latin typeface="+mn-lt"/>
              <a:ea typeface="+mn-ea"/>
              <a:cs typeface="+mn-cs"/>
            </a:rPr>
            <a:t> </a:t>
          </a:r>
          <a:r>
            <a:rPr lang="sv-SE" sz="1100" b="0" i="0">
              <a:latin typeface="+mn-lt"/>
              <a:ea typeface="+mn-ea"/>
              <a:cs typeface="+mn-cs"/>
            </a:rPr>
            <a:t>än normalt</a:t>
          </a:r>
          <a:r>
            <a:rPr lang="sv-SE" sz="1100" b="0" i="0" baseline="0">
              <a:latin typeface="+mn-lt"/>
              <a:ea typeface="+mn-ea"/>
              <a:cs typeface="+mn-cs"/>
            </a:rPr>
            <a:t>. </a:t>
          </a:r>
          <a:r>
            <a:rPr lang="sv-SE" sz="1100" b="0" i="0">
              <a:latin typeface="+mn-lt"/>
              <a:ea typeface="+mn-ea"/>
              <a:cs typeface="+mn-cs"/>
            </a:rPr>
            <a:t>Vid provtagningsdagen den</a:t>
          </a:r>
          <a:r>
            <a:rPr lang="sv-SE" sz="1100" b="0" i="0" baseline="0">
              <a:latin typeface="+mn-lt"/>
              <a:ea typeface="+mn-ea"/>
              <a:cs typeface="+mn-cs"/>
            </a:rPr>
            <a:t> 21 mars </a:t>
          </a:r>
          <a:r>
            <a:rPr lang="sv-SE" sz="1100" b="0" i="0">
              <a:latin typeface="+mn-lt"/>
              <a:ea typeface="+mn-ea"/>
              <a:cs typeface="+mn-cs"/>
            </a:rPr>
            <a:t>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ungefär 25 m</a:t>
          </a:r>
          <a:r>
            <a:rPr lang="sv-SE" sz="1100" b="0" i="0" baseline="30000">
              <a:latin typeface="+mn-lt"/>
              <a:ea typeface="+mn-ea"/>
              <a:cs typeface="+mn-cs"/>
            </a:rPr>
            <a:t>3</a:t>
          </a:r>
          <a:r>
            <a:rPr lang="sv-SE" sz="1100" b="0" i="0" baseline="0">
              <a:latin typeface="+mn-lt"/>
              <a:ea typeface="+mn-ea"/>
              <a:cs typeface="+mn-cs"/>
            </a:rPr>
            <a:t>/s, vilket är betydligt högre än långtidsmedelvärdet för vattenföringen (MQ).</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Kvävehalterna</a:t>
          </a:r>
          <a:r>
            <a:rPr lang="sv-SE" sz="1100" b="0" i="0" baseline="0">
              <a:latin typeface="+mn-lt"/>
              <a:ea typeface="+mn-ea"/>
              <a:cs typeface="+mn-cs"/>
            </a:rPr>
            <a:t> var  genomgående höga och fosforhalterna  låga till måttligt höga.</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 vid samtliga provpunkter. TOC-halterna</a:t>
          </a:r>
          <a:r>
            <a:rPr lang="sv-SE" sz="1100" b="0" i="0" baseline="0">
              <a:latin typeface="+mn-lt"/>
              <a:ea typeface="+mn-ea"/>
              <a:cs typeface="+mn-cs"/>
            </a:rPr>
            <a:t> </a:t>
          </a:r>
          <a:r>
            <a:rPr lang="sv-SE" sz="1100" b="0" i="0">
              <a:latin typeface="+mn-lt"/>
              <a:ea typeface="+mn-ea"/>
              <a:cs typeface="+mn-cs"/>
            </a:rPr>
            <a:t>var höga till mycket 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a:t>
          </a:r>
          <a:r>
            <a:rPr lang="sv-SE" sz="1100" b="0" i="0">
              <a:latin typeface="+mn-lt"/>
              <a:ea typeface="+mn-ea"/>
              <a:cs typeface="+mn-cs"/>
            </a:rPr>
            <a:t>mycket höga. Grumligheten var</a:t>
          </a:r>
          <a:r>
            <a:rPr lang="sv-SE" sz="1100" b="0" i="0" baseline="0">
              <a:latin typeface="+mn-lt"/>
              <a:ea typeface="+mn-ea"/>
              <a:cs typeface="+mn-cs"/>
            </a:rPr>
            <a:t> måttlig till betydlig vid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Lägsta uppmätta pH-värde</a:t>
          </a:r>
          <a:r>
            <a:rPr lang="sv-SE" sz="1100" b="0" i="0" baseline="0">
              <a:latin typeface="+mn-lt"/>
              <a:ea typeface="+mn-ea"/>
              <a:cs typeface="+mn-cs"/>
            </a:rPr>
            <a:t> var 6,2 vid 550-Storån, där också alkaliniteten var svag. Flera provpunkter uppvisade svag alkalinitet.</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Endast</a:t>
          </a:r>
          <a:r>
            <a:rPr lang="sv-SE" sz="1100" b="0" i="0" baseline="0">
              <a:latin typeface="+mn-lt"/>
              <a:ea typeface="+mn-ea"/>
              <a:cs typeface="+mn-cs"/>
            </a:rPr>
            <a:t> l</a:t>
          </a:r>
          <a:r>
            <a:rPr lang="sv-SE" sz="1100" b="0" i="0">
              <a:latin typeface="+mn-lt"/>
              <a:ea typeface="+mn-ea"/>
              <a:cs typeface="+mn-cs"/>
            </a:rPr>
            <a:t>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2019-04-23</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228600</xdr:colOff>
      <xdr:row>361</xdr:row>
      <xdr:rowOff>133350</xdr:rowOff>
    </xdr:from>
    <xdr:ext cx="5429250" cy="5286376"/>
    <xdr:sp macro="" textlink="">
      <xdr:nvSpPr>
        <xdr:cNvPr id="7" name="Text Box 70">
          <a:extLst>
            <a:ext uri="{FF2B5EF4-FFF2-40B4-BE49-F238E27FC236}">
              <a16:creationId xmlns:a16="http://schemas.microsoft.com/office/drawing/2014/main" id="{00000000-0008-0000-0000-000007000000}"/>
            </a:ext>
          </a:extLst>
        </xdr:cNvPr>
        <xdr:cNvSpPr txBox="1">
          <a:spLocks noChangeArrowheads="1"/>
        </xdr:cNvSpPr>
      </xdr:nvSpPr>
      <xdr:spPr bwMode="auto">
        <a:xfrm>
          <a:off x="228600" y="21850350"/>
          <a:ext cx="5429250" cy="5286376"/>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effectLst/>
              <a:latin typeface="+mn-lt"/>
              <a:ea typeface="+mn-ea"/>
              <a:cs typeface="+mn-cs"/>
            </a:rPr>
            <a:t>April </a:t>
          </a:r>
          <a:r>
            <a:rPr lang="sv-SE" sz="1100" b="0" i="0">
              <a:effectLst/>
              <a:latin typeface="+mn-lt"/>
              <a:ea typeface="+mn-ea"/>
              <a:cs typeface="+mn-cs"/>
            </a:rPr>
            <a:t>månads provtagning omfattade allmän fys-kemi i 49 provpunkter i rinnande vatten (L1). I tolv punkter analyserades även metaller och makrokonstituenter i rinnande vatten (L3). </a:t>
          </a:r>
          <a:endParaRPr lang="sv-SE">
            <a:effectLst/>
          </a:endParaRP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April</a:t>
          </a:r>
          <a:r>
            <a:rPr lang="sv-SE" sz="1100" b="0" i="0" baseline="0">
              <a:latin typeface="+mn-lt"/>
              <a:ea typeface="+mn-ea"/>
              <a:cs typeface="+mn-cs"/>
            </a:rPr>
            <a:t> </a:t>
          </a:r>
          <a:r>
            <a:rPr lang="sv-SE" sz="1100" b="0" i="0">
              <a:latin typeface="+mn-lt"/>
              <a:ea typeface="+mn-ea"/>
              <a:cs typeface="+mn-cs"/>
            </a:rPr>
            <a:t>var betydligt varmare och nederbördsfattigare</a:t>
          </a:r>
          <a:r>
            <a:rPr lang="sv-SE" sz="1100" b="0" i="0" baseline="0">
              <a:latin typeface="+mn-lt"/>
              <a:ea typeface="+mn-ea"/>
              <a:cs typeface="+mn-cs"/>
            </a:rPr>
            <a:t> </a:t>
          </a:r>
          <a:r>
            <a:rPr lang="sv-SE" sz="1100" b="0" i="0">
              <a:latin typeface="+mn-lt"/>
              <a:ea typeface="+mn-ea"/>
              <a:cs typeface="+mn-cs"/>
            </a:rPr>
            <a:t>än normalt.</a:t>
          </a:r>
          <a:r>
            <a:rPr lang="sv-SE" sz="1100" b="0" i="0" baseline="0">
              <a:latin typeface="+mn-lt"/>
              <a:ea typeface="+mn-ea"/>
              <a:cs typeface="+mn-cs"/>
            </a:rPr>
            <a:t> Under</a:t>
          </a:r>
          <a:r>
            <a:rPr lang="sv-SE" sz="1100" b="0" i="0">
              <a:latin typeface="+mn-lt"/>
              <a:ea typeface="+mn-ea"/>
              <a:cs typeface="+mn-cs"/>
            </a:rPr>
            <a:t> provtagningsdagarna</a:t>
          </a:r>
          <a:r>
            <a:rPr lang="sv-SE" sz="1100" b="0" i="0" baseline="0">
              <a:latin typeface="+mn-lt"/>
              <a:ea typeface="+mn-ea"/>
              <a:cs typeface="+mn-cs"/>
            </a:rPr>
            <a:t> 15-17 april</a:t>
          </a:r>
          <a:r>
            <a:rPr lang="sv-SE" sz="1100" b="0" i="0">
              <a:latin typeface="+mn-lt"/>
              <a:ea typeface="+mn-ea"/>
              <a:cs typeface="+mn-cs"/>
            </a:rPr>
            <a:t> 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ungefär 3 m</a:t>
          </a:r>
          <a:r>
            <a:rPr lang="sv-SE" sz="1100" b="0" i="0" baseline="30000">
              <a:latin typeface="+mn-lt"/>
              <a:ea typeface="+mn-ea"/>
              <a:cs typeface="+mn-cs"/>
            </a:rPr>
            <a:t>3</a:t>
          </a:r>
          <a:r>
            <a:rPr lang="sv-SE" sz="1100" b="0" i="0" baseline="0">
              <a:latin typeface="+mn-lt"/>
              <a:ea typeface="+mn-ea"/>
              <a:cs typeface="+mn-cs"/>
            </a:rPr>
            <a:t>/s, vilket är betydligt lägre än </a:t>
          </a:r>
          <a:r>
            <a:rPr lang="sv-SE" sz="1100" b="0" i="0" baseline="0">
              <a:effectLst/>
              <a:latin typeface="+mn-lt"/>
              <a:ea typeface="+mn-ea"/>
              <a:cs typeface="+mn-cs"/>
            </a:rPr>
            <a:t>långtidsmedelvärdet för vattenföringen (MQ).</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Kvävehalterna</a:t>
          </a:r>
          <a:r>
            <a:rPr lang="sv-SE" sz="1100" b="0" i="0" baseline="0">
              <a:latin typeface="+mn-lt"/>
              <a:ea typeface="+mn-ea"/>
              <a:cs typeface="+mn-cs"/>
            </a:rPr>
            <a:t> var höga vid de flesta provpunkter och fosforhalterna  låga till måttligt höga.  Vid fyra provpunkter noterades mycket höga halter av kväve och  vid en punkt uppmättes en extremt hög halt. Vid en punkt registrerades  enmycket hög halt av fosfor,</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a:t>
          </a:r>
          <a:r>
            <a:rPr lang="sv-SE" sz="1100" b="0" i="0" baseline="0">
              <a:latin typeface="+mn-lt"/>
              <a:ea typeface="+mn-ea"/>
              <a:cs typeface="+mn-cs"/>
            </a:rPr>
            <a:t> vid </a:t>
          </a:r>
          <a:r>
            <a:rPr lang="sv-SE" sz="1100" b="0" i="0">
              <a:latin typeface="+mn-lt"/>
              <a:ea typeface="+mn-ea"/>
              <a:cs typeface="+mn-cs"/>
            </a:rPr>
            <a:t>samtliga provpunkter. </a:t>
          </a:r>
          <a:r>
            <a:rPr lang="sv-SE" sz="1100" b="0" i="0" baseline="0">
              <a:latin typeface="+mn-lt"/>
              <a:ea typeface="+mn-ea"/>
              <a:cs typeface="+mn-cs"/>
            </a:rPr>
            <a:t> </a:t>
          </a:r>
          <a:r>
            <a:rPr lang="sv-SE" sz="1100" b="0" i="0">
              <a:latin typeface="+mn-lt"/>
              <a:ea typeface="+mn-ea"/>
              <a:cs typeface="+mn-cs"/>
            </a:rPr>
            <a:t>TOC-halterna</a:t>
          </a:r>
          <a:r>
            <a:rPr lang="sv-SE" sz="1100" b="0" i="0" baseline="0">
              <a:latin typeface="+mn-lt"/>
              <a:ea typeface="+mn-ea"/>
              <a:cs typeface="+mn-cs"/>
            </a:rPr>
            <a:t> </a:t>
          </a:r>
          <a:r>
            <a:rPr lang="sv-SE" sz="1100" b="0" i="0">
              <a:latin typeface="+mn-lt"/>
              <a:ea typeface="+mn-ea"/>
              <a:cs typeface="+mn-cs"/>
            </a:rPr>
            <a:t>var</a:t>
          </a:r>
          <a:r>
            <a:rPr lang="sv-SE" sz="1100" b="0" i="0" baseline="0">
              <a:latin typeface="+mn-lt"/>
              <a:ea typeface="+mn-ea"/>
              <a:cs typeface="+mn-cs"/>
            </a:rPr>
            <a:t> måttligt höga till </a:t>
          </a:r>
          <a:r>
            <a:rPr lang="sv-SE" sz="1100" b="0" i="0">
              <a:latin typeface="+mn-lt"/>
              <a:ea typeface="+mn-ea"/>
              <a:cs typeface="+mn-cs"/>
            </a:rPr>
            <a:t>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höga till mycket höga </a:t>
          </a:r>
          <a:r>
            <a:rPr lang="sv-SE" sz="1100" b="0" i="0">
              <a:latin typeface="+mn-lt"/>
              <a:ea typeface="+mn-ea"/>
              <a:cs typeface="+mn-cs"/>
            </a:rPr>
            <a:t>och grumligheten måttlig till betydlig. </a:t>
          </a: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rtl="0"/>
          <a:r>
            <a:rPr lang="sv-SE" sz="1100" b="0" i="0">
              <a:latin typeface="+mn-lt"/>
              <a:ea typeface="+mn-ea"/>
              <a:cs typeface="+mn-cs"/>
            </a:rPr>
            <a:t>Lägst pH-värde</a:t>
          </a:r>
          <a:r>
            <a:rPr lang="sv-SE" sz="1100" b="0" i="0" baseline="0">
              <a:latin typeface="+mn-lt"/>
              <a:ea typeface="+mn-ea"/>
              <a:cs typeface="+mn-cs"/>
            </a:rPr>
            <a:t> noterades i Murån med 6,2. Alkaliniteten visade i stort på god buffertkapacitet.</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Låga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2019-07-05</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1</xdr:col>
      <xdr:colOff>9525</xdr:colOff>
      <xdr:row>320</xdr:row>
      <xdr:rowOff>76200</xdr:rowOff>
    </xdr:from>
    <xdr:ext cx="5429250" cy="5029200"/>
    <xdr:sp macro="" textlink="">
      <xdr:nvSpPr>
        <xdr:cNvPr id="8" name="Text Box 70">
          <a:extLst>
            <a:ext uri="{FF2B5EF4-FFF2-40B4-BE49-F238E27FC236}">
              <a16:creationId xmlns:a16="http://schemas.microsoft.com/office/drawing/2014/main" id="{00000000-0008-0000-0000-000008000000}"/>
            </a:ext>
          </a:extLst>
        </xdr:cNvPr>
        <xdr:cNvSpPr txBox="1">
          <a:spLocks noChangeArrowheads="1"/>
        </xdr:cNvSpPr>
      </xdr:nvSpPr>
      <xdr:spPr bwMode="auto">
        <a:xfrm>
          <a:off x="247650" y="2486025"/>
          <a:ext cx="5429250" cy="5029200"/>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a:latin typeface="+mn-lt"/>
              <a:ea typeface="+mn-ea"/>
              <a:cs typeface="+mn-cs"/>
            </a:rPr>
            <a:t>Maj</a:t>
          </a:r>
          <a:r>
            <a:rPr lang="sv-SE" sz="1100" b="0" i="0" baseline="0">
              <a:latin typeface="+mn-lt"/>
              <a:ea typeface="+mn-ea"/>
              <a:cs typeface="+mn-cs"/>
            </a:rPr>
            <a:t> </a:t>
          </a:r>
          <a:r>
            <a:rPr lang="sv-SE" sz="1100" b="0" i="0">
              <a:latin typeface="+mn-lt"/>
              <a:ea typeface="+mn-ea"/>
              <a:cs typeface="+mn-cs"/>
            </a:rPr>
            <a:t>månads provtagning omfattade allmän fys-kemi</a:t>
          </a:r>
          <a:r>
            <a:rPr lang="sv-SE" sz="1100" b="0" i="0" baseline="0">
              <a:latin typeface="+mn-lt"/>
              <a:ea typeface="+mn-ea"/>
              <a:cs typeface="+mn-cs"/>
            </a:rPr>
            <a:t> vid </a:t>
          </a:r>
          <a:r>
            <a:rPr lang="sv-SE" sz="1100" b="0" i="0">
              <a:latin typeface="+mn-lt"/>
              <a:ea typeface="+mn-ea"/>
              <a:cs typeface="+mn-cs"/>
            </a:rPr>
            <a:t>tio provpunkter i rinnande vatten (L1). Vid tre punkter analyserades även metaller i rinnande vatten (L3). </a:t>
          </a: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rtl="0"/>
          <a:r>
            <a:rPr lang="sv-SE" sz="1100" b="0" i="0">
              <a:latin typeface="+mn-lt"/>
              <a:ea typeface="+mn-ea"/>
              <a:cs typeface="+mn-cs"/>
            </a:rPr>
            <a:t>Maj</a:t>
          </a:r>
          <a:r>
            <a:rPr lang="sv-SE" sz="1100" b="0" i="0" baseline="0">
              <a:latin typeface="+mn-lt"/>
              <a:ea typeface="+mn-ea"/>
              <a:cs typeface="+mn-cs"/>
            </a:rPr>
            <a:t> </a:t>
          </a:r>
          <a:r>
            <a:rPr lang="sv-SE" sz="1100" b="0" i="0">
              <a:latin typeface="+mn-lt"/>
              <a:ea typeface="+mn-ea"/>
              <a:cs typeface="+mn-cs"/>
            </a:rPr>
            <a:t>var normalvarm och betydligt nederbördsrikare</a:t>
          </a:r>
          <a:r>
            <a:rPr lang="sv-SE" sz="1100" b="0" i="0" baseline="0">
              <a:latin typeface="+mn-lt"/>
              <a:ea typeface="+mn-ea"/>
              <a:cs typeface="+mn-cs"/>
            </a:rPr>
            <a:t> </a:t>
          </a:r>
          <a:r>
            <a:rPr lang="sv-SE" sz="1100" b="0" i="0">
              <a:latin typeface="+mn-lt"/>
              <a:ea typeface="+mn-ea"/>
              <a:cs typeface="+mn-cs"/>
            </a:rPr>
            <a:t>än normalt</a:t>
          </a:r>
          <a:r>
            <a:rPr lang="sv-SE" sz="1100" b="0" i="0" baseline="0">
              <a:latin typeface="+mn-lt"/>
              <a:ea typeface="+mn-ea"/>
              <a:cs typeface="+mn-cs"/>
            </a:rPr>
            <a:t>. </a:t>
          </a:r>
          <a:r>
            <a:rPr lang="sv-SE" sz="1100" b="0" i="0">
              <a:latin typeface="+mn-lt"/>
              <a:ea typeface="+mn-ea"/>
              <a:cs typeface="+mn-cs"/>
            </a:rPr>
            <a:t>Vid provtagningsdagen den</a:t>
          </a:r>
          <a:r>
            <a:rPr lang="sv-SE" sz="1100" b="0" i="0" baseline="0">
              <a:latin typeface="+mn-lt"/>
              <a:ea typeface="+mn-ea"/>
              <a:cs typeface="+mn-cs"/>
            </a:rPr>
            <a:t> 15 maj </a:t>
          </a:r>
          <a:r>
            <a:rPr lang="sv-SE" sz="1100" b="0" i="0">
              <a:latin typeface="+mn-lt"/>
              <a:ea typeface="+mn-ea"/>
              <a:cs typeface="+mn-cs"/>
            </a:rPr>
            <a:t>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ungefär under 2 m</a:t>
          </a:r>
          <a:r>
            <a:rPr lang="sv-SE" sz="1100" b="0" i="0" baseline="30000">
              <a:latin typeface="+mn-lt"/>
              <a:ea typeface="+mn-ea"/>
              <a:cs typeface="+mn-cs"/>
            </a:rPr>
            <a:t>3</a:t>
          </a:r>
          <a:r>
            <a:rPr lang="sv-SE" sz="1100" b="0" i="0" baseline="0">
              <a:latin typeface="+mn-lt"/>
              <a:ea typeface="+mn-ea"/>
              <a:cs typeface="+mn-cs"/>
            </a:rPr>
            <a:t>/s, vilket är en låg vattenföring, något högre än MLQ.</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Kvävehalterna</a:t>
          </a:r>
          <a:r>
            <a:rPr lang="sv-SE" sz="1100" b="0" i="0" baseline="0">
              <a:latin typeface="+mn-lt"/>
              <a:ea typeface="+mn-ea"/>
              <a:cs typeface="+mn-cs"/>
            </a:rPr>
            <a:t> var höga vid de flesta punkterna och fosforhalterna  måttligt höga till höga. Vid två provpunkter noterades mycket höga halter av fosfor.</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 vid samtliga provpunkter. TOC-halterna</a:t>
          </a:r>
          <a:r>
            <a:rPr lang="sv-SE" sz="1100" b="0" i="0" baseline="0">
              <a:latin typeface="+mn-lt"/>
              <a:ea typeface="+mn-ea"/>
              <a:cs typeface="+mn-cs"/>
            </a:rPr>
            <a:t> </a:t>
          </a:r>
          <a:r>
            <a:rPr lang="sv-SE" sz="1100" b="0" i="0">
              <a:latin typeface="+mn-lt"/>
              <a:ea typeface="+mn-ea"/>
              <a:cs typeface="+mn-cs"/>
            </a:rPr>
            <a:t>var måttligt höga till</a:t>
          </a:r>
          <a:r>
            <a:rPr lang="sv-SE" sz="1100" b="0" i="0" baseline="0">
              <a:latin typeface="+mn-lt"/>
              <a:ea typeface="+mn-ea"/>
              <a:cs typeface="+mn-cs"/>
            </a:rPr>
            <a:t> </a:t>
          </a:r>
          <a:r>
            <a:rPr lang="sv-SE" sz="1100" b="0" i="0">
              <a:latin typeface="+mn-lt"/>
              <a:ea typeface="+mn-ea"/>
              <a:cs typeface="+mn-cs"/>
            </a:rPr>
            <a:t>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höga eller </a:t>
          </a:r>
          <a:r>
            <a:rPr lang="sv-SE" sz="1100" b="0" i="0">
              <a:latin typeface="+mn-lt"/>
              <a:ea typeface="+mn-ea"/>
              <a:cs typeface="+mn-cs"/>
            </a:rPr>
            <a:t>mycket höga. Grumligheten var</a:t>
          </a:r>
          <a:r>
            <a:rPr lang="sv-SE" sz="1100" b="0" i="0" baseline="0">
              <a:latin typeface="+mn-lt"/>
              <a:ea typeface="+mn-ea"/>
              <a:cs typeface="+mn-cs"/>
            </a:rPr>
            <a:t> betydlig vid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pH och alkalinitet visade inget</a:t>
          </a:r>
          <a:r>
            <a:rPr lang="sv-SE" sz="1100" b="0" i="0" baseline="0">
              <a:latin typeface="+mn-lt"/>
              <a:ea typeface="+mn-ea"/>
              <a:cs typeface="+mn-cs"/>
            </a:rPr>
            <a:t> anmärkningsvärt.</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Endast</a:t>
          </a:r>
          <a:r>
            <a:rPr lang="sv-SE" sz="1100" b="0" i="0" baseline="0">
              <a:latin typeface="+mn-lt"/>
              <a:ea typeface="+mn-ea"/>
              <a:cs typeface="+mn-cs"/>
            </a:rPr>
            <a:t> l</a:t>
          </a:r>
          <a:r>
            <a:rPr lang="sv-SE" sz="1100" b="0" i="0">
              <a:latin typeface="+mn-lt"/>
              <a:ea typeface="+mn-ea"/>
              <a:cs typeface="+mn-cs"/>
            </a:rPr>
            <a:t>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2019-07-06</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228600</xdr:colOff>
      <xdr:row>275</xdr:row>
      <xdr:rowOff>133349</xdr:rowOff>
    </xdr:from>
    <xdr:ext cx="5429250" cy="5772151"/>
    <xdr:sp macro="" textlink="">
      <xdr:nvSpPr>
        <xdr:cNvPr id="9" name="Text Box 70">
          <a:extLst>
            <a:ext uri="{FF2B5EF4-FFF2-40B4-BE49-F238E27FC236}">
              <a16:creationId xmlns:a16="http://schemas.microsoft.com/office/drawing/2014/main" id="{150D0717-408D-43D8-8AD0-C43370D3685C}"/>
            </a:ext>
          </a:extLst>
        </xdr:cNvPr>
        <xdr:cNvSpPr txBox="1">
          <a:spLocks noChangeArrowheads="1"/>
        </xdr:cNvSpPr>
      </xdr:nvSpPr>
      <xdr:spPr bwMode="auto">
        <a:xfrm>
          <a:off x="228600" y="2543174"/>
          <a:ext cx="5429250" cy="5772151"/>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effectLst/>
              <a:latin typeface="+mn-lt"/>
              <a:ea typeface="+mn-ea"/>
              <a:cs typeface="+mn-cs"/>
            </a:rPr>
            <a:t>Juni </a:t>
          </a:r>
          <a:r>
            <a:rPr lang="sv-SE" sz="1100" b="0" i="0">
              <a:effectLst/>
              <a:latin typeface="+mn-lt"/>
              <a:ea typeface="+mn-ea"/>
              <a:cs typeface="+mn-cs"/>
            </a:rPr>
            <a:t>månads provtagning omfattade allmän fys-kemi i 49 provpunkter i rinnande vatten (L1). I tolv punkter analyserades även metaller och makrokonstituenter i rinnande vatten (L3). </a:t>
          </a:r>
          <a:endParaRPr lang="sv-SE">
            <a:effectLst/>
          </a:endParaRP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baseline="0">
              <a:latin typeface="+mn-lt"/>
              <a:ea typeface="+mn-ea"/>
              <a:cs typeface="+mn-cs"/>
            </a:rPr>
            <a:t>Juni </a:t>
          </a:r>
          <a:r>
            <a:rPr lang="sv-SE" sz="1100" b="0" i="0">
              <a:latin typeface="+mn-lt"/>
              <a:ea typeface="+mn-ea"/>
              <a:cs typeface="+mn-cs"/>
            </a:rPr>
            <a:t>var betydligt varmare</a:t>
          </a:r>
          <a:r>
            <a:rPr lang="sv-SE" sz="1100" b="0" i="0" baseline="0">
              <a:latin typeface="+mn-lt"/>
              <a:ea typeface="+mn-ea"/>
              <a:cs typeface="+mn-cs"/>
            </a:rPr>
            <a:t> </a:t>
          </a:r>
          <a:r>
            <a:rPr lang="sv-SE" sz="1100" b="0" i="0">
              <a:latin typeface="+mn-lt"/>
              <a:ea typeface="+mn-ea"/>
              <a:cs typeface="+mn-cs"/>
            </a:rPr>
            <a:t>än normalt och nederbördsmängderna i stort sett normala.</a:t>
          </a:r>
          <a:r>
            <a:rPr lang="sv-SE" sz="1100" b="0" i="0" baseline="0">
              <a:latin typeface="+mn-lt"/>
              <a:ea typeface="+mn-ea"/>
              <a:cs typeface="+mn-cs"/>
            </a:rPr>
            <a:t> Under</a:t>
          </a:r>
          <a:r>
            <a:rPr lang="sv-SE" sz="1100" b="0" i="0">
              <a:latin typeface="+mn-lt"/>
              <a:ea typeface="+mn-ea"/>
              <a:cs typeface="+mn-cs"/>
            </a:rPr>
            <a:t> provtagningsdagarna</a:t>
          </a:r>
          <a:r>
            <a:rPr lang="sv-SE" sz="1100" b="0" i="0" baseline="0">
              <a:latin typeface="+mn-lt"/>
              <a:ea typeface="+mn-ea"/>
              <a:cs typeface="+mn-cs"/>
            </a:rPr>
            <a:t> 10-11 juni</a:t>
          </a:r>
          <a:r>
            <a:rPr lang="sv-SE" sz="1100" b="0" i="0">
              <a:latin typeface="+mn-lt"/>
              <a:ea typeface="+mn-ea"/>
              <a:cs typeface="+mn-cs"/>
            </a:rPr>
            <a:t> 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mycket låg, ungefär 1,3 m</a:t>
          </a:r>
          <a:r>
            <a:rPr lang="sv-SE" sz="1100" b="0" i="0" baseline="30000">
              <a:latin typeface="+mn-lt"/>
              <a:ea typeface="+mn-ea"/>
              <a:cs typeface="+mn-cs"/>
            </a:rPr>
            <a:t>3</a:t>
          </a:r>
          <a:r>
            <a:rPr lang="sv-SE" sz="1100" b="0" i="0" baseline="0">
              <a:latin typeface="+mn-lt"/>
              <a:ea typeface="+mn-ea"/>
              <a:cs typeface="+mn-cs"/>
            </a:rPr>
            <a:t>/s, vilket är lägre än </a:t>
          </a:r>
          <a:r>
            <a:rPr lang="sv-SE" sz="1100" b="0" i="0" baseline="0">
              <a:effectLst/>
              <a:latin typeface="+mn-lt"/>
              <a:ea typeface="+mn-ea"/>
              <a:cs typeface="+mn-cs"/>
            </a:rPr>
            <a:t>medelvärdet för varje års lägsta vattenföring (MLQ).</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a:t>
          </a:r>
          <a:r>
            <a:rPr lang="sv-SE" sz="1100" b="0" i="0" baseline="0">
              <a:latin typeface="+mn-lt"/>
              <a:ea typeface="+mn-ea"/>
              <a:cs typeface="+mn-cs"/>
            </a:rPr>
            <a:t> och fosforhalterna var måttligt höga till höga vid de flesta provpunkter. Vid ungefär tio provpunkter noterades mycket höga halter av kväve och fosfor och vid två av dessa punkter uppmättes extremt höga halter av fosfor.</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överlag tillfredsställande</a:t>
          </a:r>
          <a:r>
            <a:rPr lang="sv-SE" sz="1100" b="0" i="0" baseline="0">
              <a:latin typeface="+mn-lt"/>
              <a:ea typeface="+mn-ea"/>
              <a:cs typeface="+mn-cs"/>
            </a:rPr>
            <a:t> men låga syrgashalter uppmättes i 542-Ölmestadsån</a:t>
          </a:r>
          <a:r>
            <a:rPr lang="sv-SE" sz="1100" b="0" i="0">
              <a:latin typeface="+mn-lt"/>
              <a:ea typeface="+mn-ea"/>
              <a:cs typeface="+mn-cs"/>
            </a:rPr>
            <a:t>. TOC-halterna</a:t>
          </a:r>
          <a:r>
            <a:rPr lang="sv-SE" sz="1100" b="0" i="0" baseline="0">
              <a:latin typeface="+mn-lt"/>
              <a:ea typeface="+mn-ea"/>
              <a:cs typeface="+mn-cs"/>
            </a:rPr>
            <a:t> </a:t>
          </a:r>
          <a:r>
            <a:rPr lang="sv-SE" sz="1100" b="0" i="0">
              <a:latin typeface="+mn-lt"/>
              <a:ea typeface="+mn-ea"/>
              <a:cs typeface="+mn-cs"/>
            </a:rPr>
            <a:t>var</a:t>
          </a:r>
          <a:r>
            <a:rPr lang="sv-SE" sz="1100" b="0" i="0" baseline="0">
              <a:latin typeface="+mn-lt"/>
              <a:ea typeface="+mn-ea"/>
              <a:cs typeface="+mn-cs"/>
            </a:rPr>
            <a:t> måttligt höga till </a:t>
          </a:r>
          <a:r>
            <a:rPr lang="sv-SE" sz="1100" b="0" i="0">
              <a:latin typeface="+mn-lt"/>
              <a:ea typeface="+mn-ea"/>
              <a:cs typeface="+mn-cs"/>
            </a:rPr>
            <a:t>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höga till mycket höga </a:t>
          </a:r>
          <a:r>
            <a:rPr lang="sv-SE" sz="1100" b="0" i="0">
              <a:latin typeface="+mn-lt"/>
              <a:ea typeface="+mn-ea"/>
              <a:cs typeface="+mn-cs"/>
            </a:rPr>
            <a:t>och grumligheten betydlig vid de flesta provpunkterna. </a:t>
          </a: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rtl="0"/>
          <a:r>
            <a:rPr lang="sv-SE" sz="1100" b="0" i="0">
              <a:latin typeface="+mn-lt"/>
              <a:ea typeface="+mn-ea"/>
              <a:cs typeface="+mn-cs"/>
            </a:rPr>
            <a:t>Lägst pH-värde</a:t>
          </a:r>
          <a:r>
            <a:rPr lang="sv-SE" sz="1100" b="0" i="0" baseline="0">
              <a:latin typeface="+mn-lt"/>
              <a:ea typeface="+mn-ea"/>
              <a:cs typeface="+mn-cs"/>
            </a:rPr>
            <a:t> noterades i Murån med 6,0 och med en svag alkalinitet. Svag alkalinitet noterades också i 520-Unnens utlopp.</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Låga eller mycket låga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2019-07-22</a:t>
          </a:r>
        </a:p>
        <a:p>
          <a:pPr rtl="0"/>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1</xdr:col>
      <xdr:colOff>9525</xdr:colOff>
      <xdr:row>182</xdr:row>
      <xdr:rowOff>95249</xdr:rowOff>
    </xdr:from>
    <xdr:ext cx="5429250" cy="7303771"/>
    <xdr:sp macro="" textlink="">
      <xdr:nvSpPr>
        <xdr:cNvPr id="11" name="Text Box 70">
          <a:extLst>
            <a:ext uri="{FF2B5EF4-FFF2-40B4-BE49-F238E27FC236}">
              <a16:creationId xmlns:a16="http://schemas.microsoft.com/office/drawing/2014/main" id="{123DD494-5690-4EEF-8D6F-C5C371BC3138}"/>
            </a:ext>
          </a:extLst>
        </xdr:cNvPr>
        <xdr:cNvSpPr txBox="1">
          <a:spLocks noChangeArrowheads="1"/>
        </xdr:cNvSpPr>
      </xdr:nvSpPr>
      <xdr:spPr bwMode="auto">
        <a:xfrm>
          <a:off x="253365" y="2526029"/>
          <a:ext cx="5429250" cy="7303771"/>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effectLst/>
              <a:latin typeface="+mn-lt"/>
              <a:ea typeface="+mn-ea"/>
              <a:cs typeface="+mn-cs"/>
            </a:rPr>
            <a:t>Augusti månads provtagning omfattar allmän fys-kemi i 49 provpunkter i rinnande vatten (L1) och tolv provpunkter i sjöar (L2). I tolv punkter analyseras även metaller och makrokonstituenter i rinnande vatten (L3).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effectLst/>
              <a:latin typeface="+mn-lt"/>
              <a:ea typeface="+mn-ea"/>
              <a:cs typeface="+mn-cs"/>
            </a:rPr>
            <a:t>Augusti var</a:t>
          </a:r>
          <a:r>
            <a:rPr lang="sv-SE" sz="1100" b="0" i="0" baseline="0">
              <a:effectLst/>
              <a:latin typeface="+mn-lt"/>
              <a:ea typeface="+mn-ea"/>
              <a:cs typeface="+mn-cs"/>
            </a:rPr>
            <a:t> något varmare än normalt med normala nederbördsmängder.</a:t>
          </a:r>
          <a:r>
            <a:rPr lang="sv-SE" sz="1100" b="0" i="0">
              <a:effectLst/>
              <a:latin typeface="+mn-lt"/>
              <a:ea typeface="+mn-ea"/>
              <a:cs typeface="+mn-cs"/>
            </a:rPr>
            <a:t> </a:t>
          </a:r>
          <a:r>
            <a:rPr lang="sv-SE" sz="1100" b="0" i="0" baseline="0">
              <a:latin typeface="+mn-lt"/>
              <a:ea typeface="+mn-ea"/>
              <a:cs typeface="+mn-cs"/>
            </a:rPr>
            <a:t>Under</a:t>
          </a:r>
          <a:r>
            <a:rPr lang="sv-SE" sz="1100" b="0" i="0">
              <a:latin typeface="+mn-lt"/>
              <a:ea typeface="+mn-ea"/>
              <a:cs typeface="+mn-cs"/>
            </a:rPr>
            <a:t> provtagningsdagarna i vattendrag</a:t>
          </a:r>
          <a:r>
            <a:rPr lang="sv-SE" sz="1100" b="0" i="0" baseline="0">
              <a:latin typeface="+mn-lt"/>
              <a:ea typeface="+mn-ea"/>
              <a:cs typeface="+mn-cs"/>
            </a:rPr>
            <a:t> 7-9 augusti </a:t>
          </a:r>
          <a:r>
            <a:rPr lang="sv-SE" sz="1100" b="0" i="0">
              <a:effectLst/>
              <a:latin typeface="+mn-lt"/>
              <a:ea typeface="+mn-ea"/>
              <a:cs typeface="+mn-cs"/>
            </a:rPr>
            <a:t>var vattenföringen </a:t>
          </a:r>
          <a:r>
            <a:rPr lang="sv-SE" sz="1100" b="0" i="0" baseline="0">
              <a:effectLst/>
              <a:latin typeface="+mn-lt"/>
              <a:ea typeface="+mn-ea"/>
              <a:cs typeface="+mn-cs"/>
            </a:rPr>
            <a:t>vid </a:t>
          </a:r>
          <a:r>
            <a:rPr lang="sv-SE" sz="1100" b="0" i="0">
              <a:effectLst/>
              <a:latin typeface="+mn-lt"/>
              <a:ea typeface="+mn-ea"/>
              <a:cs typeface="+mn-cs"/>
            </a:rPr>
            <a:t>pegelstationen i Härån vid</a:t>
          </a:r>
          <a:r>
            <a:rPr lang="sv-SE" sz="1100" b="0" i="0" baseline="0">
              <a:effectLst/>
              <a:latin typeface="+mn-lt"/>
              <a:ea typeface="+mn-ea"/>
              <a:cs typeface="+mn-cs"/>
            </a:rPr>
            <a:t> Fryele mycket låg, ungefär 1 m</a:t>
          </a:r>
          <a:r>
            <a:rPr lang="sv-SE" sz="1100" b="0" i="0" baseline="30000">
              <a:effectLst/>
              <a:latin typeface="+mn-lt"/>
              <a:ea typeface="+mn-ea"/>
              <a:cs typeface="+mn-cs"/>
            </a:rPr>
            <a:t>3</a:t>
          </a:r>
          <a:r>
            <a:rPr lang="sv-SE" sz="1100" b="0" i="0" baseline="0">
              <a:effectLst/>
              <a:latin typeface="+mn-lt"/>
              <a:ea typeface="+mn-ea"/>
              <a:cs typeface="+mn-cs"/>
            </a:rPr>
            <a:t>/s, vilket är under medelvärdet av varje års lägsta vattenföring (MLQ).</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b="0" i="0">
            <a:latin typeface="+mn-lt"/>
            <a:ea typeface="+mn-ea"/>
            <a:cs typeface="+mn-cs"/>
          </a:endParaRPr>
        </a:p>
        <a:p>
          <a:pPr rtl="0"/>
          <a:r>
            <a:rPr lang="sv-SE" sz="1100" b="1" i="0">
              <a:effectLst/>
              <a:latin typeface="+mn-lt"/>
              <a:ea typeface="+mn-ea"/>
              <a:cs typeface="+mn-cs"/>
            </a:rPr>
            <a:t>Näringstillstånd/eutrofiering</a:t>
          </a:r>
          <a:endParaRPr lang="sv-SE">
            <a:effectLst/>
          </a:endParaRPr>
        </a:p>
        <a:p>
          <a:pPr rtl="0"/>
          <a:r>
            <a:rPr lang="sv-SE" sz="1100" b="0" i="0">
              <a:effectLst/>
              <a:latin typeface="+mn-lt"/>
              <a:ea typeface="+mn-ea"/>
              <a:cs typeface="+mn-cs"/>
            </a:rPr>
            <a:t>De flesta provpunkter i vattendrag visade på måttligt</a:t>
          </a:r>
          <a:r>
            <a:rPr lang="sv-SE" sz="1100" b="0" i="0" baseline="0">
              <a:effectLst/>
              <a:latin typeface="+mn-lt"/>
              <a:ea typeface="+mn-ea"/>
              <a:cs typeface="+mn-cs"/>
            </a:rPr>
            <a:t> höga till höga halter av kväve och fosfor. Vid några provpunkter var dock halterna mycket höga. </a:t>
          </a:r>
          <a:r>
            <a:rPr lang="sv-SE" sz="1100" b="0" i="0">
              <a:effectLst/>
              <a:latin typeface="+mn-lt"/>
              <a:ea typeface="+mn-ea"/>
              <a:cs typeface="+mn-cs"/>
            </a:rPr>
            <a:t>I de flesta sjöarnas ytvatten var halterna av kväve måttligt höga och halterna av totalfosfor låga till måttligt höga. Klorofyllhalten</a:t>
          </a:r>
          <a:r>
            <a:rPr lang="sv-SE" sz="1100" b="0" i="0" baseline="0">
              <a:effectLst/>
              <a:latin typeface="+mn-lt"/>
              <a:ea typeface="+mn-ea"/>
              <a:cs typeface="+mn-cs"/>
            </a:rPr>
            <a:t> i 740-Hindsen var hög.</a:t>
          </a:r>
        </a:p>
        <a:p>
          <a:pPr rtl="0"/>
          <a:endParaRPr lang="sv-SE">
            <a:effectLst/>
          </a:endParaRPr>
        </a:p>
        <a:p>
          <a:pPr rtl="0"/>
          <a:r>
            <a:rPr lang="sv-SE" sz="1100" b="1" i="0">
              <a:effectLst/>
              <a:latin typeface="+mn-lt"/>
              <a:ea typeface="+mn-ea"/>
              <a:cs typeface="+mn-cs"/>
            </a:rPr>
            <a:t>Syretillstånd och syretärande ämnen</a:t>
          </a:r>
          <a:endParaRPr lang="sv-SE">
            <a:effectLst/>
          </a:endParaRPr>
        </a:p>
        <a:p>
          <a:pPr rtl="0"/>
          <a:r>
            <a:rPr lang="sv-SE" sz="1100" b="0" i="0">
              <a:effectLst/>
              <a:latin typeface="+mn-lt"/>
              <a:ea typeface="+mn-ea"/>
              <a:cs typeface="+mn-cs"/>
            </a:rPr>
            <a:t>Syreförhållandena var i huvudsak tillfredsställande vid provpunkterna i rinnande vatten.</a:t>
          </a:r>
          <a:r>
            <a:rPr lang="sv-SE" sz="1100" b="0" i="0" baseline="0">
              <a:effectLst/>
              <a:latin typeface="+mn-lt"/>
              <a:ea typeface="+mn-ea"/>
              <a:cs typeface="+mn-cs"/>
            </a:rPr>
            <a:t> Lägre halter av syrgas noterade dock i </a:t>
          </a:r>
          <a:r>
            <a:rPr lang="sv-SE" sz="1100" b="0" i="0">
              <a:effectLst/>
              <a:latin typeface="+mn-lt"/>
              <a:ea typeface="+mn-ea"/>
              <a:cs typeface="+mn-cs"/>
            </a:rPr>
            <a:t>542-Ölmestadsån, 543-Visekån, 580-Lillån och i Fågelforsdammens utlopp (40). Även vid provpunkter i Storån uppmättes</a:t>
          </a:r>
          <a:r>
            <a:rPr lang="sv-SE" sz="1100" b="0" i="0" baseline="0">
              <a:effectLst/>
              <a:latin typeface="+mn-lt"/>
              <a:ea typeface="+mn-ea"/>
              <a:cs typeface="+mn-cs"/>
            </a:rPr>
            <a:t> syrgas i lägre halter än "normalt". Höga vattentemperaturer och låga vattenföringar bidrar till lägre syrgashalter.  </a:t>
          </a:r>
          <a:r>
            <a:rPr lang="sv-SE" sz="1100" b="0" i="0">
              <a:effectLst/>
              <a:latin typeface="+mn-lt"/>
              <a:ea typeface="+mn-ea"/>
              <a:cs typeface="+mn-cs"/>
            </a:rPr>
            <a:t>TOC-halterna i vattendrag var måttligt höga vid de flesta provpunkter.</a:t>
          </a:r>
          <a:r>
            <a:rPr lang="sv-SE" sz="1100" b="0" i="0" baseline="0">
              <a:effectLst/>
              <a:latin typeface="+mn-lt"/>
              <a:ea typeface="+mn-ea"/>
              <a:cs typeface="+mn-cs"/>
            </a:rPr>
            <a:t> </a:t>
          </a:r>
          <a:r>
            <a:rPr lang="sv-SE" sz="1100" b="0" i="0">
              <a:effectLst/>
              <a:latin typeface="+mn-lt"/>
              <a:ea typeface="+mn-ea"/>
              <a:cs typeface="+mn-cs"/>
            </a:rPr>
            <a:t>I fyra sjöar</a:t>
          </a:r>
          <a:r>
            <a:rPr lang="sv-SE" sz="1100" b="0" i="0" baseline="0">
              <a:effectLst/>
              <a:latin typeface="+mn-lt"/>
              <a:ea typeface="+mn-ea"/>
              <a:cs typeface="+mn-cs"/>
            </a:rPr>
            <a:t> registrerades låga syrgashalter som indikerade syrefattiga eller nästan syrefritt tillstånd </a:t>
          </a:r>
          <a:r>
            <a:rPr lang="sv-SE" sz="1100" b="0" i="0">
              <a:effectLst/>
              <a:latin typeface="+mn-lt"/>
              <a:ea typeface="+mn-ea"/>
              <a:cs typeface="+mn-cs"/>
            </a:rPr>
            <a:t>i bottenvattnet.</a:t>
          </a:r>
          <a:r>
            <a:rPr lang="sv-SE" sz="1100" b="0" i="0" baseline="0">
              <a:effectLst/>
              <a:latin typeface="+mn-lt"/>
              <a:ea typeface="+mn-ea"/>
              <a:cs typeface="+mn-cs"/>
            </a:rPr>
            <a:t> </a:t>
          </a:r>
          <a:r>
            <a:rPr lang="sv-SE" sz="1100" b="0" i="0">
              <a:effectLst/>
              <a:latin typeface="+mn-lt"/>
              <a:ea typeface="+mn-ea"/>
              <a:cs typeface="+mn-cs"/>
            </a:rPr>
            <a:t>TOC-halterna</a:t>
          </a:r>
          <a:r>
            <a:rPr lang="sv-SE" sz="1100" b="0" i="0" baseline="0">
              <a:effectLst/>
              <a:latin typeface="+mn-lt"/>
              <a:ea typeface="+mn-ea"/>
              <a:cs typeface="+mn-cs"/>
            </a:rPr>
            <a:t>  i de flesta sjöarna </a:t>
          </a:r>
          <a:r>
            <a:rPr lang="sv-SE" sz="1100" b="0" i="0">
              <a:effectLst/>
              <a:latin typeface="+mn-lt"/>
              <a:ea typeface="+mn-ea"/>
              <a:cs typeface="+mn-cs"/>
            </a:rPr>
            <a:t>var måttligt höga.</a:t>
          </a:r>
        </a:p>
        <a:p>
          <a:pPr rtl="0"/>
          <a:endParaRPr lang="sv-SE">
            <a:effectLst/>
          </a:endParaRPr>
        </a:p>
        <a:p>
          <a:pPr rtl="0"/>
          <a:r>
            <a:rPr lang="sv-SE" sz="1100" b="1" i="0">
              <a:effectLst/>
              <a:latin typeface="+mn-lt"/>
              <a:ea typeface="+mn-ea"/>
              <a:cs typeface="+mn-cs"/>
            </a:rPr>
            <a:t>Ljusförhållanden</a:t>
          </a:r>
          <a:endParaRPr lang="sv-SE">
            <a:effectLst/>
          </a:endParaRPr>
        </a:p>
        <a:p>
          <a:pPr rtl="0"/>
          <a:r>
            <a:rPr lang="sv-SE" sz="1100" b="0" i="0">
              <a:effectLst/>
              <a:latin typeface="+mn-lt"/>
              <a:ea typeface="+mn-ea"/>
              <a:cs typeface="+mn-cs"/>
            </a:rPr>
            <a:t>Färgtal och absorbans</a:t>
          </a:r>
          <a:r>
            <a:rPr lang="sv-SE" sz="1100" b="0" i="0" baseline="0">
              <a:effectLst/>
              <a:latin typeface="+mn-lt"/>
              <a:ea typeface="+mn-ea"/>
              <a:cs typeface="+mn-cs"/>
            </a:rPr>
            <a:t> </a:t>
          </a:r>
          <a:r>
            <a:rPr lang="sv-SE" sz="1100" b="0" i="0">
              <a:effectLst/>
              <a:latin typeface="+mn-lt"/>
              <a:ea typeface="+mn-ea"/>
              <a:cs typeface="+mn-cs"/>
            </a:rPr>
            <a:t>uppvisade måttligt höga till</a:t>
          </a:r>
          <a:r>
            <a:rPr lang="sv-SE" sz="1100" b="0" i="0" baseline="0">
              <a:effectLst/>
              <a:latin typeface="+mn-lt"/>
              <a:ea typeface="+mn-ea"/>
              <a:cs typeface="+mn-cs"/>
            </a:rPr>
            <a:t> höga </a:t>
          </a:r>
          <a:r>
            <a:rPr lang="sv-SE" sz="1100" b="0" i="0">
              <a:effectLst/>
              <a:latin typeface="+mn-lt"/>
              <a:ea typeface="+mn-ea"/>
              <a:cs typeface="+mn-cs"/>
            </a:rPr>
            <a:t>värden i merparten</a:t>
          </a:r>
          <a:r>
            <a:rPr lang="sv-SE" sz="1100" b="0" i="0" baseline="0">
              <a:effectLst/>
              <a:latin typeface="+mn-lt"/>
              <a:ea typeface="+mn-ea"/>
              <a:cs typeface="+mn-cs"/>
            </a:rPr>
            <a:t> av</a:t>
          </a:r>
          <a:r>
            <a:rPr lang="sv-SE" sz="1100" b="0" i="0">
              <a:effectLst/>
              <a:latin typeface="+mn-lt"/>
              <a:ea typeface="+mn-ea"/>
              <a:cs typeface="+mn-cs"/>
            </a:rPr>
            <a:t> provpunkterna i vattendrag. Värdena var överlag lägre än vad som brukar uppmätas. </a:t>
          </a:r>
          <a:r>
            <a:rPr lang="sv-SE" sz="1100" b="0" i="0" baseline="0">
              <a:effectLst/>
              <a:latin typeface="+mn-lt"/>
              <a:ea typeface="+mn-ea"/>
              <a:cs typeface="+mn-cs"/>
            </a:rPr>
            <a:t>Grumligheten var måttlig till betydlig vid de flesta provpunkter i vattendrag och i några punkter stark</a:t>
          </a:r>
          <a:r>
            <a:rPr lang="sv-SE" sz="1100" b="0" i="0">
              <a:effectLst/>
              <a:latin typeface="+mn-lt"/>
              <a:ea typeface="+mn-ea"/>
              <a:cs typeface="+mn-cs"/>
            </a:rPr>
            <a:t>. I sjöarna var färgtal</a:t>
          </a:r>
          <a:r>
            <a:rPr lang="sv-SE" sz="1100" b="0" i="0" baseline="0">
              <a:effectLst/>
              <a:latin typeface="+mn-lt"/>
              <a:ea typeface="+mn-ea"/>
              <a:cs typeface="+mn-cs"/>
            </a:rPr>
            <a:t> och grumlighet betydligt lägre med måttligt färgat vatten och grumlighet i huvudsak i intervallet måttlig till betydlig.</a:t>
          </a:r>
        </a:p>
        <a:p>
          <a:pPr rtl="0"/>
          <a:endParaRPr lang="sv-SE">
            <a:effectLst/>
          </a:endParaRPr>
        </a:p>
        <a:p>
          <a:pPr rtl="0"/>
          <a:r>
            <a:rPr lang="sv-SE" sz="1100" b="1" i="0">
              <a:effectLst/>
              <a:latin typeface="+mn-lt"/>
              <a:ea typeface="+mn-ea"/>
              <a:cs typeface="+mn-cs"/>
            </a:rPr>
            <a:t>Surhetstillstånd</a:t>
          </a:r>
          <a:endParaRPr lang="sv-SE">
            <a:effectLst/>
          </a:endParaRPr>
        </a:p>
        <a:p>
          <a:pPr rtl="0"/>
          <a:r>
            <a:rPr lang="sv-SE" sz="1100" b="0" i="0">
              <a:effectLst/>
              <a:latin typeface="+mn-lt"/>
              <a:ea typeface="+mn-ea"/>
              <a:cs typeface="+mn-cs"/>
            </a:rPr>
            <a:t>Lägsta uppmätta pH-värde uppgick</a:t>
          </a:r>
          <a:r>
            <a:rPr lang="sv-SE" sz="1100" b="0" i="0" baseline="0">
              <a:effectLst/>
              <a:latin typeface="+mn-lt"/>
              <a:ea typeface="+mn-ea"/>
              <a:cs typeface="+mn-cs"/>
            </a:rPr>
            <a:t> till 6,0 (930-Stödtorpsån) och 6,2 (41-Lagan). I sjöarna varierade pH i ytvattnet mellan 7,0 och 7,7, dvs. nära neutralt.</a:t>
          </a:r>
        </a:p>
        <a:p>
          <a:pPr rtl="0"/>
          <a:endParaRPr lang="sv-SE">
            <a:effectLst/>
          </a:endParaRPr>
        </a:p>
        <a:p>
          <a:pPr rtl="0"/>
          <a:r>
            <a:rPr lang="sv-SE" sz="1100" b="1" i="0">
              <a:effectLst/>
              <a:latin typeface="+mn-lt"/>
              <a:ea typeface="+mn-ea"/>
              <a:cs typeface="+mn-cs"/>
            </a:rPr>
            <a:t>Metaller och makrokonstituenter</a:t>
          </a:r>
          <a:endParaRPr lang="sv-SE">
            <a:effectLst/>
          </a:endParaRPr>
        </a:p>
        <a:p>
          <a:pPr rtl="0"/>
          <a:r>
            <a:rPr lang="sv-SE" sz="1100" b="0" i="0">
              <a:effectLst/>
              <a:latin typeface="+mn-lt"/>
              <a:ea typeface="+mn-ea"/>
              <a:cs typeface="+mn-cs"/>
            </a:rPr>
            <a:t>Låga</a:t>
          </a:r>
          <a:r>
            <a:rPr lang="sv-SE" sz="1100" b="0" i="0" baseline="0">
              <a:effectLst/>
              <a:latin typeface="+mn-lt"/>
              <a:ea typeface="+mn-ea"/>
              <a:cs typeface="+mn-cs"/>
            </a:rPr>
            <a:t> eller mycket låga halter registrerades</a:t>
          </a:r>
          <a:r>
            <a:rPr lang="sv-SE" sz="1100" b="0" i="0">
              <a:effectLst/>
              <a:latin typeface="+mn-lt"/>
              <a:ea typeface="+mn-ea"/>
              <a:cs typeface="+mn-cs"/>
            </a:rPr>
            <a:t>.</a:t>
          </a:r>
          <a:endParaRPr lang="sv-SE" sz="1100" b="0" i="0" baseline="0">
            <a:effectLst/>
            <a:latin typeface="+mn-lt"/>
            <a:ea typeface="+mn-ea"/>
            <a:cs typeface="+mn-cs"/>
          </a:endParaRPr>
        </a:p>
        <a:p>
          <a:pPr rtl="0"/>
          <a:endParaRPr lang="sv-SE">
            <a:effectLst/>
          </a:endParaRPr>
        </a:p>
        <a:p>
          <a:pPr rtl="0"/>
          <a:r>
            <a:rPr lang="sv-SE" sz="1100" b="0" i="0">
              <a:effectLst/>
              <a:latin typeface="+mn-lt"/>
              <a:ea typeface="+mn-ea"/>
              <a:cs typeface="+mn-cs"/>
            </a:rPr>
            <a:t>2019-10-11</a:t>
          </a:r>
          <a:endParaRPr lang="sv-SE">
            <a:effectLst/>
          </a:endParaRPr>
        </a:p>
        <a:p>
          <a:pPr rtl="0"/>
          <a:r>
            <a:rPr lang="sv-SE" sz="1100" b="0" i="0">
              <a:effectLst/>
              <a:latin typeface="+mn-lt"/>
              <a:ea typeface="+mn-ea"/>
              <a:cs typeface="+mn-cs"/>
            </a:rPr>
            <a:t>Alf</a:t>
          </a:r>
          <a:r>
            <a:rPr lang="sv-SE" sz="1100" b="0" i="0" baseline="0">
              <a:effectLst/>
              <a:latin typeface="+mn-lt"/>
              <a:ea typeface="+mn-ea"/>
              <a:cs typeface="+mn-cs"/>
            </a:rPr>
            <a:t> Engdahl</a:t>
          </a:r>
          <a:endParaRPr lang="sv-SE">
            <a:effectLst/>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230505</xdr:colOff>
      <xdr:row>235</xdr:row>
      <xdr:rowOff>99060</xdr:rowOff>
    </xdr:from>
    <xdr:ext cx="5429250" cy="5029200"/>
    <xdr:sp macro="" textlink="">
      <xdr:nvSpPr>
        <xdr:cNvPr id="12" name="Text Box 70">
          <a:extLst>
            <a:ext uri="{FF2B5EF4-FFF2-40B4-BE49-F238E27FC236}">
              <a16:creationId xmlns:a16="http://schemas.microsoft.com/office/drawing/2014/main" id="{A784BB93-8A08-4E9E-BE96-9130D41AA52F}"/>
            </a:ext>
          </a:extLst>
        </xdr:cNvPr>
        <xdr:cNvSpPr txBox="1">
          <a:spLocks noChangeArrowheads="1"/>
        </xdr:cNvSpPr>
      </xdr:nvSpPr>
      <xdr:spPr bwMode="auto">
        <a:xfrm>
          <a:off x="230505" y="12557760"/>
          <a:ext cx="5429250" cy="5029200"/>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latin typeface="+mn-lt"/>
              <a:ea typeface="+mn-ea"/>
              <a:cs typeface="+mn-cs"/>
            </a:rPr>
            <a:t>Juli </a:t>
          </a:r>
          <a:r>
            <a:rPr lang="sv-SE" sz="1100" b="0" i="0">
              <a:latin typeface="+mn-lt"/>
              <a:ea typeface="+mn-ea"/>
              <a:cs typeface="+mn-cs"/>
            </a:rPr>
            <a:t>månads provtagning omfattade allmän fys-kemi</a:t>
          </a:r>
          <a:r>
            <a:rPr lang="sv-SE" sz="1100" b="0" i="0" baseline="0">
              <a:latin typeface="+mn-lt"/>
              <a:ea typeface="+mn-ea"/>
              <a:cs typeface="+mn-cs"/>
            </a:rPr>
            <a:t> vid </a:t>
          </a:r>
          <a:r>
            <a:rPr lang="sv-SE" sz="1100" b="0" i="0">
              <a:latin typeface="+mn-lt"/>
              <a:ea typeface="+mn-ea"/>
              <a:cs typeface="+mn-cs"/>
            </a:rPr>
            <a:t>tio provpunkter i rinnande vatten (L1). Vid tre punkter analyserades även metaller i rinnande vatten (L3). </a:t>
          </a: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rtl="0" eaLnBrk="1" fontAlgn="auto" latinLnBrk="0" hangingPunct="1"/>
          <a:r>
            <a:rPr lang="sv-SE" sz="1100" b="0" i="0" baseline="0">
              <a:latin typeface="+mn-lt"/>
              <a:ea typeface="+mn-ea"/>
              <a:cs typeface="+mn-cs"/>
            </a:rPr>
            <a:t>Juli </a:t>
          </a:r>
          <a:r>
            <a:rPr lang="sv-SE" sz="1100" b="0" i="0">
              <a:latin typeface="+mn-lt"/>
              <a:ea typeface="+mn-ea"/>
              <a:cs typeface="+mn-cs"/>
            </a:rPr>
            <a:t>var var</a:t>
          </a:r>
          <a:r>
            <a:rPr lang="sv-SE" sz="1100" b="0" i="0" baseline="0">
              <a:latin typeface="+mn-lt"/>
              <a:ea typeface="+mn-ea"/>
              <a:cs typeface="+mn-cs"/>
            </a:rPr>
            <a:t> varmare än normalt</a:t>
          </a:r>
          <a:r>
            <a:rPr lang="sv-SE" sz="1100" b="0" i="0">
              <a:latin typeface="+mn-lt"/>
              <a:ea typeface="+mn-ea"/>
              <a:cs typeface="+mn-cs"/>
            </a:rPr>
            <a:t> med normala nederbördsmängder</a:t>
          </a:r>
          <a:r>
            <a:rPr lang="sv-SE" sz="1100" b="0" i="0" baseline="0">
              <a:latin typeface="+mn-lt"/>
              <a:ea typeface="+mn-ea"/>
              <a:cs typeface="+mn-cs"/>
            </a:rPr>
            <a:t>. </a:t>
          </a:r>
          <a:r>
            <a:rPr lang="sv-SE" sz="1100" b="0" i="0">
              <a:latin typeface="+mn-lt"/>
              <a:ea typeface="+mn-ea"/>
              <a:cs typeface="+mn-cs"/>
            </a:rPr>
            <a:t>Vid provtagningsdagen den</a:t>
          </a:r>
          <a:r>
            <a:rPr lang="sv-SE" sz="1100" b="0" i="0" baseline="0">
              <a:latin typeface="+mn-lt"/>
              <a:ea typeface="+mn-ea"/>
              <a:cs typeface="+mn-cs"/>
            </a:rPr>
            <a:t> 8 juli </a:t>
          </a:r>
          <a:r>
            <a:rPr lang="sv-SE" sz="1100" b="0" i="0">
              <a:latin typeface="+mn-lt"/>
              <a:ea typeface="+mn-ea"/>
              <a:cs typeface="+mn-cs"/>
            </a:rPr>
            <a:t>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mycket låg, ungefär 1 m</a:t>
          </a:r>
          <a:r>
            <a:rPr lang="sv-SE" sz="1100" b="0" i="0" baseline="30000">
              <a:latin typeface="+mn-lt"/>
              <a:ea typeface="+mn-ea"/>
              <a:cs typeface="+mn-cs"/>
            </a:rPr>
            <a:t>3</a:t>
          </a:r>
          <a:r>
            <a:rPr lang="sv-SE" sz="1100" b="0" i="0" baseline="0">
              <a:latin typeface="+mn-lt"/>
              <a:ea typeface="+mn-ea"/>
              <a:cs typeface="+mn-cs"/>
            </a:rPr>
            <a:t>/s, </a:t>
          </a:r>
          <a:r>
            <a:rPr lang="sv-SE" sz="1100" b="0" i="0" baseline="0">
              <a:effectLst/>
              <a:latin typeface="+mn-lt"/>
              <a:ea typeface="+mn-ea"/>
              <a:cs typeface="+mn-cs"/>
            </a:rPr>
            <a:t>vilket är under medelvärdet av varje års lägsta vattenföring (MLQ).</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a:t>
          </a:r>
          <a:r>
            <a:rPr lang="sv-SE" sz="1100" b="0" i="0" baseline="0">
              <a:latin typeface="+mn-lt"/>
              <a:ea typeface="+mn-ea"/>
              <a:cs typeface="+mn-cs"/>
            </a:rPr>
            <a:t> och fosforhalterna var måttligt höga till höga vid de flesta punkterna. Vid tre provpunkter noterades mycket höga halter av fosfor.</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 vid samtliga provpunkter. TOC-halterna</a:t>
          </a:r>
          <a:r>
            <a:rPr lang="sv-SE" sz="1100" b="0" i="0" baseline="0">
              <a:latin typeface="+mn-lt"/>
              <a:ea typeface="+mn-ea"/>
              <a:cs typeface="+mn-cs"/>
            </a:rPr>
            <a:t> </a:t>
          </a:r>
          <a:r>
            <a:rPr lang="sv-SE" sz="1100" b="0" i="0">
              <a:latin typeface="+mn-lt"/>
              <a:ea typeface="+mn-ea"/>
              <a:cs typeface="+mn-cs"/>
            </a:rPr>
            <a:t>var måttligt höga till</a:t>
          </a:r>
          <a:r>
            <a:rPr lang="sv-SE" sz="1100" b="0" i="0" baseline="0">
              <a:latin typeface="+mn-lt"/>
              <a:ea typeface="+mn-ea"/>
              <a:cs typeface="+mn-cs"/>
            </a:rPr>
            <a:t> mycket </a:t>
          </a:r>
          <a:r>
            <a:rPr lang="sv-SE" sz="1100" b="0" i="0">
              <a:latin typeface="+mn-lt"/>
              <a:ea typeface="+mn-ea"/>
              <a:cs typeface="+mn-cs"/>
            </a:rPr>
            <a:t>höga.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måttligt höga till </a:t>
          </a:r>
          <a:r>
            <a:rPr lang="sv-SE" sz="1100" b="0" i="0">
              <a:latin typeface="+mn-lt"/>
              <a:ea typeface="+mn-ea"/>
              <a:cs typeface="+mn-cs"/>
            </a:rPr>
            <a:t>mycket höga. Grumligheten var</a:t>
          </a:r>
          <a:r>
            <a:rPr lang="sv-SE" sz="1100" b="0" i="0" baseline="0">
              <a:latin typeface="+mn-lt"/>
              <a:ea typeface="+mn-ea"/>
              <a:cs typeface="+mn-cs"/>
            </a:rPr>
            <a:t> betydlig vid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pH och alkalinitet visade</a:t>
          </a:r>
          <a:r>
            <a:rPr lang="sv-SE" sz="1100" b="0" i="0" baseline="0">
              <a:latin typeface="+mn-lt"/>
              <a:ea typeface="+mn-ea"/>
              <a:cs typeface="+mn-cs"/>
            </a:rPr>
            <a:t> på neutrala eller svagt basiska förhållanden med hög alkalinitet.</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Endast</a:t>
          </a:r>
          <a:r>
            <a:rPr lang="sv-SE" sz="1100" b="0" i="0" baseline="0">
              <a:latin typeface="+mn-lt"/>
              <a:ea typeface="+mn-ea"/>
              <a:cs typeface="+mn-cs"/>
            </a:rPr>
            <a:t> l</a:t>
          </a:r>
          <a:r>
            <a:rPr lang="sv-SE" sz="1100" b="0" i="0">
              <a:latin typeface="+mn-lt"/>
              <a:ea typeface="+mn-ea"/>
              <a:cs typeface="+mn-cs"/>
            </a:rPr>
            <a:t>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2019-10-11</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230505</xdr:colOff>
      <xdr:row>142</xdr:row>
      <xdr:rowOff>99060</xdr:rowOff>
    </xdr:from>
    <xdr:ext cx="5429250" cy="5029200"/>
    <xdr:sp macro="" textlink="">
      <xdr:nvSpPr>
        <xdr:cNvPr id="13" name="Text Box 70">
          <a:extLst>
            <a:ext uri="{FF2B5EF4-FFF2-40B4-BE49-F238E27FC236}">
              <a16:creationId xmlns:a16="http://schemas.microsoft.com/office/drawing/2014/main" id="{E43CEA9C-9D92-437C-BA13-66994FAD4093}"/>
            </a:ext>
          </a:extLst>
        </xdr:cNvPr>
        <xdr:cNvSpPr txBox="1">
          <a:spLocks noChangeArrowheads="1"/>
        </xdr:cNvSpPr>
      </xdr:nvSpPr>
      <xdr:spPr bwMode="auto">
        <a:xfrm>
          <a:off x="230505" y="23978235"/>
          <a:ext cx="5429250" cy="5029200"/>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latin typeface="+mn-lt"/>
              <a:ea typeface="+mn-ea"/>
              <a:cs typeface="+mn-cs"/>
            </a:rPr>
            <a:t>September </a:t>
          </a:r>
          <a:r>
            <a:rPr lang="sv-SE" sz="1100" b="0" i="0">
              <a:latin typeface="+mn-lt"/>
              <a:ea typeface="+mn-ea"/>
              <a:cs typeface="+mn-cs"/>
            </a:rPr>
            <a:t>månads provtagning omfattade allmän fys-kemi</a:t>
          </a:r>
          <a:r>
            <a:rPr lang="sv-SE" sz="1100" b="0" i="0" baseline="0">
              <a:latin typeface="+mn-lt"/>
              <a:ea typeface="+mn-ea"/>
              <a:cs typeface="+mn-cs"/>
            </a:rPr>
            <a:t> vid </a:t>
          </a:r>
          <a:r>
            <a:rPr lang="sv-SE" sz="1100" b="0" i="0">
              <a:latin typeface="+mn-lt"/>
              <a:ea typeface="+mn-ea"/>
              <a:cs typeface="+mn-cs"/>
            </a:rPr>
            <a:t>tio provpunkter i rinnande vatten (L1). Vid tre punkter analyserades även metaller i rinnande vatten (L3). </a:t>
          </a: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rtl="0" eaLnBrk="1" fontAlgn="auto" latinLnBrk="0" hangingPunct="1"/>
          <a:r>
            <a:rPr lang="sv-SE" sz="1100" b="0" i="0" baseline="0">
              <a:latin typeface="+mn-lt"/>
              <a:ea typeface="+mn-ea"/>
              <a:cs typeface="+mn-cs"/>
            </a:rPr>
            <a:t>September </a:t>
          </a:r>
          <a:r>
            <a:rPr lang="sv-SE" sz="1100" b="0" i="0">
              <a:latin typeface="+mn-lt"/>
              <a:ea typeface="+mn-ea"/>
              <a:cs typeface="+mn-cs"/>
            </a:rPr>
            <a:t>var något</a:t>
          </a:r>
          <a:r>
            <a:rPr lang="sv-SE" sz="1100" b="0" i="0" baseline="0">
              <a:latin typeface="+mn-lt"/>
              <a:ea typeface="+mn-ea"/>
              <a:cs typeface="+mn-cs"/>
            </a:rPr>
            <a:t> varmare än normalt</a:t>
          </a:r>
          <a:r>
            <a:rPr lang="sv-SE" sz="1100" b="0" i="0">
              <a:latin typeface="+mn-lt"/>
              <a:ea typeface="+mn-ea"/>
              <a:cs typeface="+mn-cs"/>
            </a:rPr>
            <a:t> med nära normala nederbördsmängder</a:t>
          </a:r>
          <a:r>
            <a:rPr lang="sv-SE" sz="1100" b="0" i="0" baseline="0">
              <a:latin typeface="+mn-lt"/>
              <a:ea typeface="+mn-ea"/>
              <a:cs typeface="+mn-cs"/>
            </a:rPr>
            <a:t>. </a:t>
          </a:r>
          <a:r>
            <a:rPr lang="sv-SE" sz="1100" b="0" i="0">
              <a:latin typeface="+mn-lt"/>
              <a:ea typeface="+mn-ea"/>
              <a:cs typeface="+mn-cs"/>
            </a:rPr>
            <a:t>Vid provtagningsdagen den</a:t>
          </a:r>
          <a:r>
            <a:rPr lang="sv-SE" sz="1100" b="0" i="0" baseline="0">
              <a:latin typeface="+mn-lt"/>
              <a:ea typeface="+mn-ea"/>
              <a:cs typeface="+mn-cs"/>
            </a:rPr>
            <a:t> 16 september </a:t>
          </a:r>
          <a:r>
            <a:rPr lang="sv-SE" sz="1100" b="0" i="0">
              <a:latin typeface="+mn-lt"/>
              <a:ea typeface="+mn-ea"/>
              <a:cs typeface="+mn-cs"/>
            </a:rPr>
            <a:t>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låg, ungefär 2 m</a:t>
          </a:r>
          <a:r>
            <a:rPr lang="sv-SE" sz="1100" b="0" i="0" baseline="30000">
              <a:latin typeface="+mn-lt"/>
              <a:ea typeface="+mn-ea"/>
              <a:cs typeface="+mn-cs"/>
            </a:rPr>
            <a:t>3</a:t>
          </a:r>
          <a:r>
            <a:rPr lang="sv-SE" sz="1100" b="0" i="0" baseline="0">
              <a:latin typeface="+mn-lt"/>
              <a:ea typeface="+mn-ea"/>
              <a:cs typeface="+mn-cs"/>
            </a:rPr>
            <a:t>/s, </a:t>
          </a:r>
          <a:r>
            <a:rPr lang="sv-SE" sz="1100" b="0" i="0" baseline="0">
              <a:effectLst/>
              <a:latin typeface="+mn-lt"/>
              <a:ea typeface="+mn-ea"/>
              <a:cs typeface="+mn-cs"/>
            </a:rPr>
            <a:t>vilket är något över MLQ (medelvärdet av varje års lägsta vattenföring).</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a:t>
          </a:r>
          <a:r>
            <a:rPr lang="sv-SE" sz="1100" b="0" i="0" baseline="0">
              <a:latin typeface="+mn-lt"/>
              <a:ea typeface="+mn-ea"/>
              <a:cs typeface="+mn-cs"/>
            </a:rPr>
            <a:t> och fosforhalterna var höga vid de flesta punkterna. Vid ett par provpunkter noterades mycket höga halter av fosfor och/eller kväve.</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 vid samtliga provpunkter, något låga vid Dravens utlopp. TOC-halterna</a:t>
          </a:r>
          <a:r>
            <a:rPr lang="sv-SE" sz="1100" b="0" i="0" baseline="0">
              <a:latin typeface="+mn-lt"/>
              <a:ea typeface="+mn-ea"/>
              <a:cs typeface="+mn-cs"/>
            </a:rPr>
            <a:t> </a:t>
          </a:r>
          <a:r>
            <a:rPr lang="sv-SE" sz="1100" b="0" i="0">
              <a:latin typeface="+mn-lt"/>
              <a:ea typeface="+mn-ea"/>
              <a:cs typeface="+mn-cs"/>
            </a:rPr>
            <a:t>var </a:t>
          </a:r>
          <a:r>
            <a:rPr lang="sv-SE" sz="1100" b="0" i="0" baseline="0">
              <a:latin typeface="+mn-lt"/>
              <a:ea typeface="+mn-ea"/>
              <a:cs typeface="+mn-cs"/>
            </a:rPr>
            <a:t>mycket </a:t>
          </a:r>
          <a:r>
            <a:rPr lang="sv-SE" sz="1100" b="0" i="0">
              <a:latin typeface="+mn-lt"/>
              <a:ea typeface="+mn-ea"/>
              <a:cs typeface="+mn-cs"/>
            </a:rPr>
            <a:t>höga vid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a:t>
          </a:r>
          <a:r>
            <a:rPr lang="sv-SE" sz="1100" b="0" i="0">
              <a:latin typeface="+mn-lt"/>
              <a:ea typeface="+mn-ea"/>
              <a:cs typeface="+mn-cs"/>
            </a:rPr>
            <a:t>mycket höga. Grumligheten var</a:t>
          </a:r>
          <a:r>
            <a:rPr lang="sv-SE" sz="1100" b="0" i="0" baseline="0">
              <a:latin typeface="+mn-lt"/>
              <a:ea typeface="+mn-ea"/>
              <a:cs typeface="+mn-cs"/>
            </a:rPr>
            <a:t> betydlig vid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Lägsta pH-värde uppmättes i 302-Vänneån (6,6). Alkaliniteten visade</a:t>
          </a:r>
          <a:r>
            <a:rPr lang="sv-SE" sz="1100" b="0" i="0" baseline="0">
              <a:latin typeface="+mn-lt"/>
              <a:ea typeface="+mn-ea"/>
              <a:cs typeface="+mn-cs"/>
            </a:rPr>
            <a:t> på god buffertförmåga.</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Endast</a:t>
          </a:r>
          <a:r>
            <a:rPr lang="sv-SE" sz="1100" b="0" i="0" baseline="0">
              <a:latin typeface="+mn-lt"/>
              <a:ea typeface="+mn-ea"/>
              <a:cs typeface="+mn-cs"/>
            </a:rPr>
            <a:t> l</a:t>
          </a:r>
          <a:r>
            <a:rPr lang="sv-SE" sz="1100" b="0" i="0">
              <a:latin typeface="+mn-lt"/>
              <a:ea typeface="+mn-ea"/>
              <a:cs typeface="+mn-cs"/>
            </a:rPr>
            <a:t>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2019-11-08</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228600</xdr:colOff>
      <xdr:row>97</xdr:row>
      <xdr:rowOff>133349</xdr:rowOff>
    </xdr:from>
    <xdr:ext cx="5429250" cy="5772151"/>
    <xdr:sp macro="" textlink="">
      <xdr:nvSpPr>
        <xdr:cNvPr id="14" name="Text Box 70">
          <a:extLst>
            <a:ext uri="{FF2B5EF4-FFF2-40B4-BE49-F238E27FC236}">
              <a16:creationId xmlns:a16="http://schemas.microsoft.com/office/drawing/2014/main" id="{124DD86F-BAF3-415B-BE51-C53935D24C38}"/>
            </a:ext>
          </a:extLst>
        </xdr:cNvPr>
        <xdr:cNvSpPr txBox="1">
          <a:spLocks noChangeArrowheads="1"/>
        </xdr:cNvSpPr>
      </xdr:nvSpPr>
      <xdr:spPr bwMode="auto">
        <a:xfrm>
          <a:off x="228600" y="37842824"/>
          <a:ext cx="5429250" cy="5772151"/>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effectLst/>
              <a:latin typeface="+mn-lt"/>
              <a:ea typeface="+mn-ea"/>
              <a:cs typeface="+mn-cs"/>
            </a:rPr>
            <a:t>Oktober </a:t>
          </a:r>
          <a:r>
            <a:rPr lang="sv-SE" sz="1100" b="0" i="0">
              <a:effectLst/>
              <a:latin typeface="+mn-lt"/>
              <a:ea typeface="+mn-ea"/>
              <a:cs typeface="+mn-cs"/>
            </a:rPr>
            <a:t>månads provtagning omfattade allmän fys-kemi i 49 provpunkter i rinnande vatten (L1). I tolv punkter analyserades även metaller och makrokonstituenter i rinnande vatten (L3). </a:t>
          </a:r>
          <a:endParaRPr lang="sv-SE">
            <a:effectLst/>
          </a:endParaRP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baseline="0">
              <a:latin typeface="+mn-lt"/>
              <a:ea typeface="+mn-ea"/>
              <a:cs typeface="+mn-cs"/>
            </a:rPr>
            <a:t>Oktober </a:t>
          </a:r>
          <a:r>
            <a:rPr lang="sv-SE" sz="1100" b="0" i="0">
              <a:latin typeface="+mn-lt"/>
              <a:ea typeface="+mn-ea"/>
              <a:cs typeface="+mn-cs"/>
            </a:rPr>
            <a:t>var ungefär normalvarm medan nederbördsmängderna var dubbelt så stora som normalt.</a:t>
          </a:r>
          <a:r>
            <a:rPr lang="sv-SE" sz="1100" b="0" i="0" baseline="0">
              <a:latin typeface="+mn-lt"/>
              <a:ea typeface="+mn-ea"/>
              <a:cs typeface="+mn-cs"/>
            </a:rPr>
            <a:t> Under</a:t>
          </a:r>
          <a:r>
            <a:rPr lang="sv-SE" sz="1100" b="0" i="0">
              <a:latin typeface="+mn-lt"/>
              <a:ea typeface="+mn-ea"/>
              <a:cs typeface="+mn-cs"/>
            </a:rPr>
            <a:t> provtagningsdagarna</a:t>
          </a:r>
          <a:r>
            <a:rPr lang="sv-SE" sz="1100" b="0" i="0" baseline="0">
              <a:latin typeface="+mn-lt"/>
              <a:ea typeface="+mn-ea"/>
              <a:cs typeface="+mn-cs"/>
            </a:rPr>
            <a:t> 22-24 oktober</a:t>
          </a:r>
          <a:r>
            <a:rPr lang="sv-SE" sz="1100" b="0" i="0">
              <a:latin typeface="+mn-lt"/>
              <a:ea typeface="+mn-ea"/>
              <a:cs typeface="+mn-cs"/>
            </a:rPr>
            <a:t> 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ungefär 6 m</a:t>
          </a:r>
          <a:r>
            <a:rPr lang="sv-SE" sz="1100" b="0" i="0" baseline="30000">
              <a:latin typeface="+mn-lt"/>
              <a:ea typeface="+mn-ea"/>
              <a:cs typeface="+mn-cs"/>
            </a:rPr>
            <a:t>3</a:t>
          </a:r>
          <a:r>
            <a:rPr lang="sv-SE" sz="1100" b="0" i="0" baseline="0">
              <a:latin typeface="+mn-lt"/>
              <a:ea typeface="+mn-ea"/>
              <a:cs typeface="+mn-cs"/>
            </a:rPr>
            <a:t>/s, vilket är något lägre än </a:t>
          </a:r>
          <a:r>
            <a:rPr lang="sv-SE" sz="1100" b="0" i="0" baseline="0">
              <a:effectLst/>
              <a:latin typeface="+mn-lt"/>
              <a:ea typeface="+mn-ea"/>
              <a:cs typeface="+mn-cs"/>
            </a:rPr>
            <a:t>långtidsmedelvärdet av vattenföringen (MQ).</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Kväve</a:t>
          </a:r>
          <a:r>
            <a:rPr lang="sv-SE" sz="1100" b="0" i="0" baseline="0">
              <a:latin typeface="+mn-lt"/>
              <a:ea typeface="+mn-ea"/>
              <a:cs typeface="+mn-cs"/>
            </a:rPr>
            <a:t> och fosforhalterna var måttligt höga till höga vid de flesta provpunkter. Vid ungefär tio provpunkter noterades mycket höga halter av kväve och/eller fosfor.</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överlag tillfredsställande</a:t>
          </a:r>
          <a:r>
            <a:rPr lang="sv-SE" sz="1100" b="0" i="0" baseline="0">
              <a:latin typeface="+mn-lt"/>
              <a:ea typeface="+mn-ea"/>
              <a:cs typeface="+mn-cs"/>
            </a:rPr>
            <a:t>.</a:t>
          </a:r>
          <a:r>
            <a:rPr lang="sv-SE" sz="1100" b="0" i="0">
              <a:latin typeface="+mn-lt"/>
              <a:ea typeface="+mn-ea"/>
              <a:cs typeface="+mn-cs"/>
            </a:rPr>
            <a:t> TOC-halterna</a:t>
          </a:r>
          <a:r>
            <a:rPr lang="sv-SE" sz="1100" b="0" i="0" baseline="0">
              <a:latin typeface="+mn-lt"/>
              <a:ea typeface="+mn-ea"/>
              <a:cs typeface="+mn-cs"/>
            </a:rPr>
            <a:t> </a:t>
          </a:r>
          <a:r>
            <a:rPr lang="sv-SE" sz="1100" b="0" i="0">
              <a:latin typeface="+mn-lt"/>
              <a:ea typeface="+mn-ea"/>
              <a:cs typeface="+mn-cs"/>
            </a:rPr>
            <a:t>var</a:t>
          </a:r>
          <a:r>
            <a:rPr lang="sv-SE" sz="1100" b="0" i="0" baseline="0">
              <a:latin typeface="+mn-lt"/>
              <a:ea typeface="+mn-ea"/>
              <a:cs typeface="+mn-cs"/>
            </a:rPr>
            <a:t> mycket </a:t>
          </a:r>
          <a:r>
            <a:rPr lang="sv-SE" sz="1100" b="0" i="0">
              <a:latin typeface="+mn-lt"/>
              <a:ea typeface="+mn-ea"/>
              <a:cs typeface="+mn-cs"/>
            </a:rPr>
            <a:t>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höga till mycket höga </a:t>
          </a:r>
          <a:r>
            <a:rPr lang="sv-SE" sz="1100" b="0" i="0">
              <a:latin typeface="+mn-lt"/>
              <a:ea typeface="+mn-ea"/>
              <a:cs typeface="+mn-cs"/>
            </a:rPr>
            <a:t>och grumligheten betydlig vid de flesta provpunkterna. </a:t>
          </a: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rtl="0"/>
          <a:r>
            <a:rPr lang="sv-SE" sz="1100" b="0" i="0">
              <a:latin typeface="+mn-lt"/>
              <a:ea typeface="+mn-ea"/>
              <a:cs typeface="+mn-cs"/>
            </a:rPr>
            <a:t>Lägst pH-värde</a:t>
          </a:r>
          <a:r>
            <a:rPr lang="sv-SE" sz="1100" b="0" i="0" baseline="0">
              <a:latin typeface="+mn-lt"/>
              <a:ea typeface="+mn-ea"/>
              <a:cs typeface="+mn-cs"/>
            </a:rPr>
            <a:t> noterades i Murån med 4,7 och med mycket svag alkalinitet. Lägre pH-värden mellan 5,7-6,0 och svaga alkaliniteter noterades vid ytterligare några provpunkter.</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Låga eller mycket låga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2019-11-11</a:t>
          </a:r>
        </a:p>
        <a:p>
          <a:pPr rtl="0"/>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230505</xdr:colOff>
      <xdr:row>57</xdr:row>
      <xdr:rowOff>99060</xdr:rowOff>
    </xdr:from>
    <xdr:ext cx="5429250" cy="5029200"/>
    <xdr:sp macro="" textlink="">
      <xdr:nvSpPr>
        <xdr:cNvPr id="15" name="Text Box 70">
          <a:extLst>
            <a:ext uri="{FF2B5EF4-FFF2-40B4-BE49-F238E27FC236}">
              <a16:creationId xmlns:a16="http://schemas.microsoft.com/office/drawing/2014/main" id="{7897A8AE-8EF3-4F10-A2B0-D5C2D0E6B6D2}"/>
            </a:ext>
          </a:extLst>
        </xdr:cNvPr>
        <xdr:cNvSpPr txBox="1">
          <a:spLocks noChangeArrowheads="1"/>
        </xdr:cNvSpPr>
      </xdr:nvSpPr>
      <xdr:spPr bwMode="auto">
        <a:xfrm>
          <a:off x="230505" y="23635335"/>
          <a:ext cx="5429250" cy="5029200"/>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latin typeface="+mn-lt"/>
              <a:ea typeface="+mn-ea"/>
              <a:cs typeface="+mn-cs"/>
            </a:rPr>
            <a:t>November </a:t>
          </a:r>
          <a:r>
            <a:rPr lang="sv-SE" sz="1100" b="0" i="0">
              <a:latin typeface="+mn-lt"/>
              <a:ea typeface="+mn-ea"/>
              <a:cs typeface="+mn-cs"/>
            </a:rPr>
            <a:t>månads provtagning omfattade allmän fys-kemi</a:t>
          </a:r>
          <a:r>
            <a:rPr lang="sv-SE" sz="1100" b="0" i="0" baseline="0">
              <a:latin typeface="+mn-lt"/>
              <a:ea typeface="+mn-ea"/>
              <a:cs typeface="+mn-cs"/>
            </a:rPr>
            <a:t> vid </a:t>
          </a:r>
          <a:r>
            <a:rPr lang="sv-SE" sz="1100" b="0" i="0">
              <a:latin typeface="+mn-lt"/>
              <a:ea typeface="+mn-ea"/>
              <a:cs typeface="+mn-cs"/>
            </a:rPr>
            <a:t>tio provpunkter i rinnande vatten (L1). Vid tre punkter analyserades även metaller i rinnande vatten (L3). </a:t>
          </a: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rtl="0" eaLnBrk="1" fontAlgn="auto" latinLnBrk="0" hangingPunct="1"/>
          <a:r>
            <a:rPr lang="sv-SE" sz="1100" b="0" i="0" baseline="0">
              <a:latin typeface="+mn-lt"/>
              <a:ea typeface="+mn-ea"/>
              <a:cs typeface="+mn-cs"/>
            </a:rPr>
            <a:t>November </a:t>
          </a:r>
          <a:r>
            <a:rPr lang="sv-SE" sz="1100" b="0" i="0">
              <a:latin typeface="+mn-lt"/>
              <a:ea typeface="+mn-ea"/>
              <a:cs typeface="+mn-cs"/>
            </a:rPr>
            <a:t>var </a:t>
          </a:r>
          <a:r>
            <a:rPr lang="sv-SE" sz="1100" b="0" i="0" baseline="0">
              <a:latin typeface="+mn-lt"/>
              <a:ea typeface="+mn-ea"/>
              <a:cs typeface="+mn-cs"/>
            </a:rPr>
            <a:t>varmare än normalt</a:t>
          </a:r>
          <a:r>
            <a:rPr lang="sv-SE" sz="1100" b="0" i="0">
              <a:latin typeface="+mn-lt"/>
              <a:ea typeface="+mn-ea"/>
              <a:cs typeface="+mn-cs"/>
            </a:rPr>
            <a:t> och nederbördsmängderna något större än normalt</a:t>
          </a:r>
          <a:r>
            <a:rPr lang="sv-SE" sz="1100" b="0" i="0" baseline="0">
              <a:latin typeface="+mn-lt"/>
              <a:ea typeface="+mn-ea"/>
              <a:cs typeface="+mn-cs"/>
            </a:rPr>
            <a:t>. </a:t>
          </a:r>
          <a:r>
            <a:rPr lang="sv-SE" sz="1100" b="0" i="0">
              <a:latin typeface="+mn-lt"/>
              <a:ea typeface="+mn-ea"/>
              <a:cs typeface="+mn-cs"/>
            </a:rPr>
            <a:t>Vid provtagningsdagen den</a:t>
          </a:r>
          <a:r>
            <a:rPr lang="sv-SE" sz="1100" b="0" i="0" baseline="0">
              <a:latin typeface="+mn-lt"/>
              <a:ea typeface="+mn-ea"/>
              <a:cs typeface="+mn-cs"/>
            </a:rPr>
            <a:t> 25 november </a:t>
          </a:r>
          <a:r>
            <a:rPr lang="sv-SE" sz="1100" b="0" i="0">
              <a:latin typeface="+mn-lt"/>
              <a:ea typeface="+mn-ea"/>
              <a:cs typeface="+mn-cs"/>
            </a:rPr>
            <a:t>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låg, ungefär 10 m</a:t>
          </a:r>
          <a:r>
            <a:rPr lang="sv-SE" sz="1100" b="0" i="0" baseline="30000">
              <a:latin typeface="+mn-lt"/>
              <a:ea typeface="+mn-ea"/>
              <a:cs typeface="+mn-cs"/>
            </a:rPr>
            <a:t>3</a:t>
          </a:r>
          <a:r>
            <a:rPr lang="sv-SE" sz="1100" b="0" i="0" baseline="0">
              <a:latin typeface="+mn-lt"/>
              <a:ea typeface="+mn-ea"/>
              <a:cs typeface="+mn-cs"/>
            </a:rPr>
            <a:t>/s, </a:t>
          </a:r>
          <a:r>
            <a:rPr lang="sv-SE" sz="1100" b="0" i="0" baseline="0">
              <a:effectLst/>
              <a:latin typeface="+mn-lt"/>
              <a:ea typeface="+mn-ea"/>
              <a:cs typeface="+mn-cs"/>
            </a:rPr>
            <a:t>vilket överstiger MQ (långtidsmedelvärdet av vattenföringen).</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a:latin typeface="+mn-lt"/>
              <a:ea typeface="+mn-ea"/>
              <a:cs typeface="+mn-cs"/>
            </a:rPr>
            <a:t>Halterna</a:t>
          </a:r>
          <a:r>
            <a:rPr lang="sv-SE" sz="1100" b="0" i="0" baseline="0">
              <a:latin typeface="+mn-lt"/>
              <a:ea typeface="+mn-ea"/>
              <a:cs typeface="+mn-cs"/>
            </a:rPr>
            <a:t> av totalkväve var genomgående höga. Halterna av totalfosfor var måttligt höga till höga.</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 vid samtliga provpunkter. TOC-halterna</a:t>
          </a:r>
          <a:r>
            <a:rPr lang="sv-SE" sz="1100" b="0" i="0" baseline="0">
              <a:latin typeface="+mn-lt"/>
              <a:ea typeface="+mn-ea"/>
              <a:cs typeface="+mn-cs"/>
            </a:rPr>
            <a:t> </a:t>
          </a:r>
          <a:r>
            <a:rPr lang="sv-SE" sz="1100" b="0" i="0">
              <a:latin typeface="+mn-lt"/>
              <a:ea typeface="+mn-ea"/>
              <a:cs typeface="+mn-cs"/>
            </a:rPr>
            <a:t>var </a:t>
          </a:r>
          <a:r>
            <a:rPr lang="sv-SE" sz="1100" b="0" i="0" baseline="0">
              <a:latin typeface="+mn-lt"/>
              <a:ea typeface="+mn-ea"/>
              <a:cs typeface="+mn-cs"/>
            </a:rPr>
            <a:t>mycket </a:t>
          </a:r>
          <a:r>
            <a:rPr lang="sv-SE" sz="1100" b="0" i="0">
              <a:latin typeface="+mn-lt"/>
              <a:ea typeface="+mn-ea"/>
              <a:cs typeface="+mn-cs"/>
            </a:rPr>
            <a:t>höga vid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genomgående </a:t>
          </a:r>
          <a:r>
            <a:rPr lang="sv-SE" sz="1100" b="0" i="0">
              <a:latin typeface="+mn-lt"/>
              <a:ea typeface="+mn-ea"/>
              <a:cs typeface="+mn-cs"/>
            </a:rPr>
            <a:t>mycket höga</a:t>
          </a:r>
          <a:r>
            <a:rPr lang="sv-SE" sz="1100" b="0" i="0" baseline="0">
              <a:latin typeface="+mn-lt"/>
              <a:ea typeface="+mn-ea"/>
              <a:cs typeface="+mn-cs"/>
            </a:rPr>
            <a:t> och g</a:t>
          </a:r>
          <a:r>
            <a:rPr lang="sv-SE" sz="1100" b="0" i="0">
              <a:latin typeface="+mn-lt"/>
              <a:ea typeface="+mn-ea"/>
              <a:cs typeface="+mn-cs"/>
            </a:rPr>
            <a:t>rumligheten </a:t>
          </a:r>
          <a:r>
            <a:rPr lang="sv-SE" sz="1100" b="0" i="0" baseline="0">
              <a:latin typeface="+mn-lt"/>
              <a:ea typeface="+mn-ea"/>
              <a:cs typeface="+mn-cs"/>
            </a:rPr>
            <a:t>betydlig.</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a:latin typeface="+mn-lt"/>
              <a:ea typeface="+mn-ea"/>
              <a:cs typeface="+mn-cs"/>
            </a:rPr>
            <a:t>Lägsta pH-värde uppmättes till</a:t>
          </a:r>
          <a:r>
            <a:rPr lang="sv-SE" sz="1100" b="0" i="0" baseline="0">
              <a:latin typeface="+mn-lt"/>
              <a:ea typeface="+mn-ea"/>
              <a:cs typeface="+mn-cs"/>
            </a:rPr>
            <a:t> 6,5 (550-Storån och 541-Dravens utlopp)</a:t>
          </a:r>
          <a:r>
            <a:rPr lang="sv-SE" sz="1100" b="0" i="0">
              <a:latin typeface="+mn-lt"/>
              <a:ea typeface="+mn-ea"/>
              <a:cs typeface="+mn-cs"/>
            </a:rPr>
            <a:t>. Alkaliniteten visade</a:t>
          </a:r>
          <a:r>
            <a:rPr lang="sv-SE" sz="1100" b="0" i="0" baseline="0">
              <a:latin typeface="+mn-lt"/>
              <a:ea typeface="+mn-ea"/>
              <a:cs typeface="+mn-cs"/>
            </a:rPr>
            <a:t> på god buffertförmåga vid de flesta provpunkter, något lägre i 202-Krokån.</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Endast</a:t>
          </a:r>
          <a:r>
            <a:rPr lang="sv-SE" sz="1100" b="0" i="0" baseline="0">
              <a:latin typeface="+mn-lt"/>
              <a:ea typeface="+mn-ea"/>
              <a:cs typeface="+mn-cs"/>
            </a:rPr>
            <a:t> l</a:t>
          </a:r>
          <a:r>
            <a:rPr lang="sv-SE" sz="1100" b="0" i="0">
              <a:latin typeface="+mn-lt"/>
              <a:ea typeface="+mn-ea"/>
              <a:cs typeface="+mn-cs"/>
            </a:rPr>
            <a:t>åga till måttligt höga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2020-01-02</a:t>
          </a:r>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oneCellAnchor>
    <xdr:from>
      <xdr:col>0</xdr:col>
      <xdr:colOff>228600</xdr:colOff>
      <xdr:row>12</xdr:row>
      <xdr:rowOff>133349</xdr:rowOff>
    </xdr:from>
    <xdr:ext cx="5429250" cy="5781676"/>
    <xdr:sp macro="" textlink="">
      <xdr:nvSpPr>
        <xdr:cNvPr id="18" name="Text Box 70">
          <a:extLst>
            <a:ext uri="{FF2B5EF4-FFF2-40B4-BE49-F238E27FC236}">
              <a16:creationId xmlns:a16="http://schemas.microsoft.com/office/drawing/2014/main" id="{9CD7DAD6-FD62-40C8-97D4-AC220D128C4F}"/>
            </a:ext>
          </a:extLst>
        </xdr:cNvPr>
        <xdr:cNvSpPr txBox="1">
          <a:spLocks noChangeArrowheads="1"/>
        </xdr:cNvSpPr>
      </xdr:nvSpPr>
      <xdr:spPr bwMode="auto">
        <a:xfrm>
          <a:off x="228600" y="2543174"/>
          <a:ext cx="5429250" cy="5781676"/>
        </a:xfrm>
        <a:prstGeom prst="rect">
          <a:avLst/>
        </a:prstGeom>
        <a:noFill/>
        <a:ln w="9525">
          <a:noFill/>
          <a:miter lim="800000"/>
          <a:headEnd/>
          <a:tailEnd/>
        </a:ln>
      </xdr:spPr>
      <xdr:txBody>
        <a:bodyPr vertOverflow="clip" wrap="square" lIns="36576" tIns="27432" rIns="0" bIns="0" anchor="t" upright="1"/>
        <a:lstStyle/>
        <a:p>
          <a:pPr rtl="0"/>
          <a:r>
            <a:rPr lang="sv-SE" sz="1100" b="1" i="0">
              <a:latin typeface="+mn-lt"/>
              <a:ea typeface="+mn-ea"/>
              <a:cs typeface="+mn-cs"/>
            </a:rPr>
            <a:t>Allmänt</a:t>
          </a:r>
          <a:endParaRPr lang="sv-SE" sz="1100">
            <a:latin typeface="+mn-lt"/>
            <a:ea typeface="+mn-ea"/>
            <a:cs typeface="+mn-cs"/>
          </a:endParaRPr>
        </a:p>
        <a:p>
          <a:pPr rtl="0"/>
          <a:r>
            <a:rPr lang="sv-SE" sz="1100" b="0" i="0" baseline="0">
              <a:effectLst/>
              <a:latin typeface="+mn-lt"/>
              <a:ea typeface="+mn-ea"/>
              <a:cs typeface="+mn-cs"/>
            </a:rPr>
            <a:t>December </a:t>
          </a:r>
          <a:r>
            <a:rPr lang="sv-SE" sz="1100" b="0" i="0">
              <a:effectLst/>
              <a:latin typeface="+mn-lt"/>
              <a:ea typeface="+mn-ea"/>
              <a:cs typeface="+mn-cs"/>
            </a:rPr>
            <a:t>månads provtagning omfattade allmän fys-kemi i 49 provpunkter i rinnande vatten (L1). I tolv punkter analyserades även metaller och makrokonstituenter i rinnande vatten (L3). </a:t>
          </a:r>
          <a:endParaRPr lang="sv-SE">
            <a:effectLst/>
          </a:endParaRPr>
        </a:p>
        <a:p>
          <a:pPr rtl="0"/>
          <a:endParaRPr lang="sv-SE" sz="1100" b="0" i="0">
            <a:latin typeface="+mn-lt"/>
            <a:ea typeface="+mn-ea"/>
            <a:cs typeface="+mn-cs"/>
          </a:endParaRPr>
        </a:p>
        <a:p>
          <a:pPr rtl="0"/>
          <a:r>
            <a:rPr lang="sv-SE" sz="1100" b="1" i="0">
              <a:latin typeface="+mn-lt"/>
              <a:ea typeface="+mn-ea"/>
              <a:cs typeface="+mn-cs"/>
            </a:rPr>
            <a:t>Väder</a:t>
          </a:r>
          <a:r>
            <a:rPr lang="sv-SE" sz="1100" b="1" i="0" baseline="0">
              <a:latin typeface="+mn-lt"/>
              <a:ea typeface="+mn-ea"/>
              <a:cs typeface="+mn-cs"/>
            </a:rPr>
            <a:t> och vattenföring</a:t>
          </a:r>
          <a:endParaRPr lang="sv-SE" sz="1100" b="1" i="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baseline="0">
              <a:latin typeface="+mn-lt"/>
              <a:ea typeface="+mn-ea"/>
              <a:cs typeface="+mn-cs"/>
            </a:rPr>
            <a:t>December </a:t>
          </a:r>
          <a:r>
            <a:rPr lang="sv-SE" sz="1100" b="0" i="0">
              <a:latin typeface="+mn-lt"/>
              <a:ea typeface="+mn-ea"/>
              <a:cs typeface="+mn-cs"/>
            </a:rPr>
            <a:t>var betydligt varmare</a:t>
          </a:r>
          <a:r>
            <a:rPr lang="sv-SE" sz="1100" b="0" i="0" baseline="0">
              <a:latin typeface="+mn-lt"/>
              <a:ea typeface="+mn-ea"/>
              <a:cs typeface="+mn-cs"/>
            </a:rPr>
            <a:t> än normalt</a:t>
          </a:r>
          <a:r>
            <a:rPr lang="sv-SE" sz="1100" b="0" i="0">
              <a:latin typeface="+mn-lt"/>
              <a:ea typeface="+mn-ea"/>
              <a:cs typeface="+mn-cs"/>
            </a:rPr>
            <a:t> och nederbördsmängderna större än normalt.</a:t>
          </a:r>
          <a:r>
            <a:rPr lang="sv-SE" sz="1100" b="0" i="0" baseline="0">
              <a:latin typeface="+mn-lt"/>
              <a:ea typeface="+mn-ea"/>
              <a:cs typeface="+mn-cs"/>
            </a:rPr>
            <a:t> Under</a:t>
          </a:r>
          <a:r>
            <a:rPr lang="sv-SE" sz="1100" b="0" i="0">
              <a:latin typeface="+mn-lt"/>
              <a:ea typeface="+mn-ea"/>
              <a:cs typeface="+mn-cs"/>
            </a:rPr>
            <a:t> provtagningsdagarna</a:t>
          </a:r>
          <a:r>
            <a:rPr lang="sv-SE" sz="1100" b="0" i="0" baseline="0">
              <a:latin typeface="+mn-lt"/>
              <a:ea typeface="+mn-ea"/>
              <a:cs typeface="+mn-cs"/>
            </a:rPr>
            <a:t> 16-18 december</a:t>
          </a:r>
          <a:r>
            <a:rPr lang="sv-SE" sz="1100" b="0" i="0">
              <a:latin typeface="+mn-lt"/>
              <a:ea typeface="+mn-ea"/>
              <a:cs typeface="+mn-cs"/>
            </a:rPr>
            <a:t> var vattenföringen </a:t>
          </a:r>
          <a:r>
            <a:rPr lang="sv-SE" sz="1100" b="0" i="0" baseline="0">
              <a:latin typeface="+mn-lt"/>
              <a:ea typeface="+mn-ea"/>
              <a:cs typeface="+mn-cs"/>
            </a:rPr>
            <a:t>vid </a:t>
          </a:r>
          <a:r>
            <a:rPr lang="sv-SE" sz="1100" b="0" i="0">
              <a:latin typeface="+mn-lt"/>
              <a:ea typeface="+mn-ea"/>
              <a:cs typeface="+mn-cs"/>
            </a:rPr>
            <a:t>pegelstationen i Härån vid</a:t>
          </a:r>
          <a:r>
            <a:rPr lang="sv-SE" sz="1100" b="0" i="0" baseline="0">
              <a:latin typeface="+mn-lt"/>
              <a:ea typeface="+mn-ea"/>
              <a:cs typeface="+mn-cs"/>
            </a:rPr>
            <a:t> Fryele hög, ungefär 23 m</a:t>
          </a:r>
          <a:r>
            <a:rPr lang="sv-SE" sz="1100" b="0" i="0" baseline="30000">
              <a:latin typeface="+mn-lt"/>
              <a:ea typeface="+mn-ea"/>
              <a:cs typeface="+mn-cs"/>
            </a:rPr>
            <a:t>3</a:t>
          </a:r>
          <a:r>
            <a:rPr lang="sv-SE" sz="1100" b="0" i="0" baseline="0">
              <a:latin typeface="+mn-lt"/>
              <a:ea typeface="+mn-ea"/>
              <a:cs typeface="+mn-cs"/>
            </a:rPr>
            <a:t>/s, vilket är något lägre än </a:t>
          </a:r>
          <a:r>
            <a:rPr lang="sv-SE" sz="1100" b="0" i="0" baseline="0">
              <a:effectLst/>
              <a:latin typeface="+mn-lt"/>
              <a:ea typeface="+mn-ea"/>
              <a:cs typeface="+mn-cs"/>
            </a:rPr>
            <a:t>medelvärdet av varje års högsta vattenföring (MHQ).</a:t>
          </a:r>
          <a:endParaRPr lang="sv-SE">
            <a:effectLst/>
          </a:endParaRPr>
        </a:p>
        <a:p>
          <a:pPr rtl="0"/>
          <a:endParaRPr lang="sv-SE" sz="1100" b="0" i="0">
            <a:latin typeface="+mn-lt"/>
            <a:ea typeface="+mn-ea"/>
            <a:cs typeface="+mn-cs"/>
          </a:endParaRPr>
        </a:p>
        <a:p>
          <a:pPr rtl="0"/>
          <a:r>
            <a:rPr lang="sv-SE" sz="1100" b="1" i="0">
              <a:latin typeface="+mn-lt"/>
              <a:ea typeface="+mn-ea"/>
              <a:cs typeface="+mn-cs"/>
            </a:rPr>
            <a:t>Näringstillstånd/eutrofiering</a:t>
          </a:r>
          <a:endParaRPr lang="sv-SE" sz="1100" b="0" i="0">
            <a:latin typeface="+mn-lt"/>
            <a:ea typeface="+mn-ea"/>
            <a:cs typeface="+mn-cs"/>
          </a:endParaRPr>
        </a:p>
        <a:p>
          <a:pPr rtl="0"/>
          <a:r>
            <a:rPr lang="sv-SE" sz="1100" b="0" i="0" baseline="0">
              <a:latin typeface="+mn-lt"/>
              <a:ea typeface="+mn-ea"/>
              <a:cs typeface="+mn-cs"/>
            </a:rPr>
            <a:t>Fosforhalterna var måttligt höga till höga vid de flesta provpunkter och kvävehalterna var överlag höga. Vid ungefär tio provpunkter noterades mycket höga halter av kväve.</a:t>
          </a:r>
        </a:p>
        <a:p>
          <a:pPr rtl="0"/>
          <a:endParaRPr lang="sv-SE" sz="1100" b="0" i="0">
            <a:latin typeface="+mn-lt"/>
            <a:ea typeface="+mn-ea"/>
            <a:cs typeface="+mn-cs"/>
          </a:endParaRPr>
        </a:p>
        <a:p>
          <a:pPr rtl="0"/>
          <a:r>
            <a:rPr lang="sv-SE" sz="1100" b="1" i="0">
              <a:latin typeface="+mn-lt"/>
              <a:ea typeface="+mn-ea"/>
              <a:cs typeface="+mn-cs"/>
            </a:rPr>
            <a:t>Syretillstånd och syretärande ämnen</a:t>
          </a:r>
          <a:endParaRPr lang="sv-SE" sz="1100" b="0" i="0">
            <a:latin typeface="+mn-lt"/>
            <a:ea typeface="+mn-ea"/>
            <a:cs typeface="+mn-cs"/>
          </a:endParaRPr>
        </a:p>
        <a:p>
          <a:pPr rtl="0"/>
          <a:r>
            <a:rPr lang="sv-SE" sz="1100" b="0" i="0">
              <a:latin typeface="+mn-lt"/>
              <a:ea typeface="+mn-ea"/>
              <a:cs typeface="+mn-cs"/>
            </a:rPr>
            <a:t>Syreförhållandena var tillfredsställande</a:t>
          </a:r>
          <a:r>
            <a:rPr lang="sv-SE" sz="1100" b="0" i="0" baseline="0">
              <a:latin typeface="+mn-lt"/>
              <a:ea typeface="+mn-ea"/>
              <a:cs typeface="+mn-cs"/>
            </a:rPr>
            <a:t>.</a:t>
          </a:r>
          <a:r>
            <a:rPr lang="sv-SE" sz="1100" b="0" i="0">
              <a:latin typeface="+mn-lt"/>
              <a:ea typeface="+mn-ea"/>
              <a:cs typeface="+mn-cs"/>
            </a:rPr>
            <a:t> TOC-halterna</a:t>
          </a:r>
          <a:r>
            <a:rPr lang="sv-SE" sz="1100" b="0" i="0" baseline="0">
              <a:latin typeface="+mn-lt"/>
              <a:ea typeface="+mn-ea"/>
              <a:cs typeface="+mn-cs"/>
            </a:rPr>
            <a:t> </a:t>
          </a:r>
          <a:r>
            <a:rPr lang="sv-SE" sz="1100" b="0" i="0">
              <a:latin typeface="+mn-lt"/>
              <a:ea typeface="+mn-ea"/>
              <a:cs typeface="+mn-cs"/>
            </a:rPr>
            <a:t>var</a:t>
          </a:r>
          <a:r>
            <a:rPr lang="sv-SE" sz="1100" b="0" i="0" baseline="0">
              <a:latin typeface="+mn-lt"/>
              <a:ea typeface="+mn-ea"/>
              <a:cs typeface="+mn-cs"/>
            </a:rPr>
            <a:t> mycket </a:t>
          </a:r>
          <a:r>
            <a:rPr lang="sv-SE" sz="1100" b="0" i="0">
              <a:latin typeface="+mn-lt"/>
              <a:ea typeface="+mn-ea"/>
              <a:cs typeface="+mn-cs"/>
            </a:rPr>
            <a:t>höga vid</a:t>
          </a:r>
          <a:r>
            <a:rPr lang="sv-SE" sz="1100" b="0" i="0" baseline="0">
              <a:latin typeface="+mn-lt"/>
              <a:ea typeface="+mn-ea"/>
              <a:cs typeface="+mn-cs"/>
            </a:rPr>
            <a:t> de flesta provpunkterna.</a:t>
          </a:r>
          <a:endParaRPr lang="sv-SE" sz="1100">
            <a:latin typeface="+mn-lt"/>
            <a:ea typeface="+mn-ea"/>
            <a:cs typeface="+mn-cs"/>
          </a:endParaRPr>
        </a:p>
        <a:p>
          <a:pPr rtl="0"/>
          <a:endParaRPr lang="sv-SE" sz="1100" b="0" i="0">
            <a:latin typeface="+mn-lt"/>
            <a:ea typeface="+mn-ea"/>
            <a:cs typeface="+mn-cs"/>
          </a:endParaRPr>
        </a:p>
        <a:p>
          <a:pPr rtl="0"/>
          <a:r>
            <a:rPr lang="sv-SE" sz="1100" b="1" i="0">
              <a:latin typeface="+mn-lt"/>
              <a:ea typeface="+mn-ea"/>
              <a:cs typeface="+mn-cs"/>
            </a:rPr>
            <a:t>Ljusförhållanden</a:t>
          </a:r>
          <a:endParaRPr lang="sv-SE" sz="1100" b="0" i="0">
            <a:latin typeface="+mn-lt"/>
            <a:ea typeface="+mn-ea"/>
            <a:cs typeface="+mn-cs"/>
          </a:endParaRPr>
        </a:p>
        <a:p>
          <a:pPr rtl="0"/>
          <a:r>
            <a:rPr lang="sv-SE" sz="1100" b="0" i="0">
              <a:latin typeface="+mn-lt"/>
              <a:ea typeface="+mn-ea"/>
              <a:cs typeface="+mn-cs"/>
            </a:rPr>
            <a:t>Färgtal- </a:t>
          </a:r>
          <a:r>
            <a:rPr lang="sv-SE" sz="1100" b="0" i="0" baseline="0">
              <a:latin typeface="+mn-lt"/>
              <a:ea typeface="+mn-ea"/>
              <a:cs typeface="+mn-cs"/>
            </a:rPr>
            <a:t> och absorbansvärden var mycket höga </a:t>
          </a:r>
          <a:r>
            <a:rPr lang="sv-SE" sz="1100" b="0" i="0">
              <a:latin typeface="+mn-lt"/>
              <a:ea typeface="+mn-ea"/>
              <a:cs typeface="+mn-cs"/>
            </a:rPr>
            <a:t>och grumligheten betydlig vid de flesta provpunkterna. </a:t>
          </a:r>
        </a:p>
        <a:p>
          <a:pPr rtl="0"/>
          <a:endParaRPr lang="sv-SE" sz="1100" b="0" i="0">
            <a:latin typeface="+mn-lt"/>
            <a:ea typeface="+mn-ea"/>
            <a:cs typeface="+mn-cs"/>
          </a:endParaRPr>
        </a:p>
        <a:p>
          <a:pPr rtl="0"/>
          <a:r>
            <a:rPr lang="sv-SE" sz="1100" b="1" i="0">
              <a:latin typeface="+mn-lt"/>
              <a:ea typeface="+mn-ea"/>
              <a:cs typeface="+mn-cs"/>
            </a:rPr>
            <a:t>Surhetstillstånd</a:t>
          </a:r>
          <a:endParaRPr lang="sv-SE" sz="1100" b="0" i="0">
            <a:latin typeface="+mn-lt"/>
            <a:ea typeface="+mn-ea"/>
            <a:cs typeface="+mn-cs"/>
          </a:endParaRPr>
        </a:p>
        <a:p>
          <a:pPr rtl="0"/>
          <a:r>
            <a:rPr lang="sv-SE" sz="1100" b="0" i="0">
              <a:latin typeface="+mn-lt"/>
              <a:ea typeface="+mn-ea"/>
              <a:cs typeface="+mn-cs"/>
            </a:rPr>
            <a:t>Lägst pH-värde</a:t>
          </a:r>
          <a:r>
            <a:rPr lang="sv-SE" sz="1100" b="0" i="0" baseline="0">
              <a:latin typeface="+mn-lt"/>
              <a:ea typeface="+mn-ea"/>
              <a:cs typeface="+mn-cs"/>
            </a:rPr>
            <a:t> noterades i Murån med 4,5. Låga pH-värden mellan 4,9-5,4 och med ingen eller obefintlig alkalinitet noterades också vid tre provpunkter. Ytterligare cirka 15 provpunkter uppvisade pH-värden mellan 5,7-6,2 och med svaga buffertkapaciteter.</a:t>
          </a:r>
        </a:p>
        <a:p>
          <a:pPr rtl="0"/>
          <a:endParaRPr lang="sv-SE" sz="1100" b="0" i="0">
            <a:latin typeface="+mn-lt"/>
            <a:ea typeface="+mn-ea"/>
            <a:cs typeface="+mn-cs"/>
          </a:endParaRPr>
        </a:p>
        <a:p>
          <a:pPr rtl="0"/>
          <a:r>
            <a:rPr lang="sv-SE" sz="1100" b="1" i="0">
              <a:latin typeface="+mn-lt"/>
              <a:ea typeface="+mn-ea"/>
              <a:cs typeface="+mn-cs"/>
            </a:rPr>
            <a:t>Metaller och makrokonstituenter</a:t>
          </a:r>
          <a:endParaRPr lang="sv-SE" sz="1100" b="0" i="0">
            <a:latin typeface="+mn-lt"/>
            <a:ea typeface="+mn-ea"/>
            <a:cs typeface="+mn-cs"/>
          </a:endParaRPr>
        </a:p>
        <a:p>
          <a:pPr rtl="0"/>
          <a:r>
            <a:rPr lang="sv-SE" sz="1100" b="0" i="0">
              <a:latin typeface="+mn-lt"/>
              <a:ea typeface="+mn-ea"/>
              <a:cs typeface="+mn-cs"/>
            </a:rPr>
            <a:t>Låga eller mycket låga halter registrerades.</a:t>
          </a:r>
        </a:p>
        <a:p>
          <a:pPr rtl="0"/>
          <a:endParaRPr lang="sv-SE" sz="1100" b="0" i="0">
            <a:solidFill>
              <a:srgbClr val="FF0000"/>
            </a:solidFill>
            <a:latin typeface="+mn-lt"/>
            <a:ea typeface="+mn-ea"/>
            <a:cs typeface="+mn-cs"/>
          </a:endParaRPr>
        </a:p>
        <a:p>
          <a:pPr rtl="0"/>
          <a:r>
            <a:rPr lang="sv-SE" sz="1100" b="0" i="0">
              <a:solidFill>
                <a:sysClr val="windowText" lastClr="000000"/>
              </a:solidFill>
              <a:latin typeface="+mn-lt"/>
              <a:ea typeface="+mn-ea"/>
              <a:cs typeface="+mn-cs"/>
            </a:rPr>
            <a:t>2020-02-14</a:t>
          </a:r>
        </a:p>
        <a:p>
          <a:pPr rtl="0"/>
          <a:endParaRPr lang="sv-SE" sz="1200">
            <a:solidFill>
              <a:sysClr val="windowText" lastClr="000000"/>
            </a:solidFill>
          </a:endParaRPr>
        </a:p>
        <a:p>
          <a:pPr rtl="0"/>
          <a:r>
            <a:rPr lang="sv-SE" sz="1100" b="0" i="0">
              <a:solidFill>
                <a:sysClr val="windowText" lastClr="000000"/>
              </a:solidFill>
              <a:latin typeface="+mn-lt"/>
              <a:ea typeface="+mn-ea"/>
              <a:cs typeface="+mn-cs"/>
            </a:rPr>
            <a:t>Alf</a:t>
          </a:r>
          <a:r>
            <a:rPr lang="sv-SE" sz="1100" b="0" i="0" baseline="0">
              <a:solidFill>
                <a:sysClr val="windowText" lastClr="000000"/>
              </a:solidFill>
              <a:latin typeface="+mn-lt"/>
              <a:ea typeface="+mn-ea"/>
              <a:cs typeface="+mn-cs"/>
            </a:rPr>
            <a:t> Engdahl</a:t>
          </a:r>
          <a:endParaRPr lang="sv-SE" sz="1100" b="0" i="0">
            <a:solidFill>
              <a:sysClr val="windowText" lastClr="000000"/>
            </a:solidFill>
            <a:latin typeface="+mn-lt"/>
            <a:ea typeface="+mn-ea"/>
            <a:cs typeface="+mn-cs"/>
          </a:endParaRPr>
        </a:p>
        <a:p>
          <a:pPr algn="l" rtl="0">
            <a:defRPr sz="1000"/>
          </a:pPr>
          <a:endParaRPr lang="sv-SE" sz="1000" b="0" i="0" strike="noStrike">
            <a:solidFill>
              <a:srgbClr val="000000"/>
            </a:solidFill>
            <a:latin typeface="Arial"/>
            <a:cs typeface="Arial"/>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lf.engdahl@medinsab.se" TargetMode="External"/><Relationship Id="rId13" Type="http://schemas.openxmlformats.org/officeDocument/2006/relationships/printerSettings" Target="../printerSettings/printerSettings1.bin"/><Relationship Id="rId3" Type="http://schemas.openxmlformats.org/officeDocument/2006/relationships/hyperlink" Target="mailto:alf.engdahl@medinsab.se" TargetMode="External"/><Relationship Id="rId7" Type="http://schemas.openxmlformats.org/officeDocument/2006/relationships/hyperlink" Target="mailto:alf.engdahl@medinsab.se" TargetMode="External"/><Relationship Id="rId12" Type="http://schemas.openxmlformats.org/officeDocument/2006/relationships/hyperlink" Target="mailto:alf.engdahl@medinsab.se" TargetMode="External"/><Relationship Id="rId2" Type="http://schemas.openxmlformats.org/officeDocument/2006/relationships/hyperlink" Target="mailto:alf.engdahl@medinsab.se" TargetMode="External"/><Relationship Id="rId1" Type="http://schemas.openxmlformats.org/officeDocument/2006/relationships/hyperlink" Target="mailto:alf.engdahl@medinsab.se" TargetMode="External"/><Relationship Id="rId6" Type="http://schemas.openxmlformats.org/officeDocument/2006/relationships/hyperlink" Target="mailto:alf.engdahl@medinsab.se" TargetMode="External"/><Relationship Id="rId11" Type="http://schemas.openxmlformats.org/officeDocument/2006/relationships/hyperlink" Target="mailto:alf.engdahl@medinsab.se" TargetMode="External"/><Relationship Id="rId5" Type="http://schemas.openxmlformats.org/officeDocument/2006/relationships/hyperlink" Target="mailto:alf.engdahl@medinsab.se" TargetMode="External"/><Relationship Id="rId10" Type="http://schemas.openxmlformats.org/officeDocument/2006/relationships/hyperlink" Target="mailto:alf.engdahl@medinsab.se" TargetMode="External"/><Relationship Id="rId4" Type="http://schemas.openxmlformats.org/officeDocument/2006/relationships/hyperlink" Target="mailto:alf.engdahl@medinsab.se" TargetMode="External"/><Relationship Id="rId9" Type="http://schemas.openxmlformats.org/officeDocument/2006/relationships/hyperlink" Target="mailto:alf.engdahl@medinsab.se"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23"/>
  <sheetViews>
    <sheetView showGridLines="0" tabSelected="1" zoomScaleNormal="100" workbookViewId="0"/>
  </sheetViews>
  <sheetFormatPr defaultColWidth="9.140625" defaultRowHeight="12.75" x14ac:dyDescent="0.2"/>
  <cols>
    <col min="1" max="1" width="3.5703125" style="183" customWidth="1"/>
    <col min="2" max="2" width="6" style="183" customWidth="1"/>
    <col min="3" max="3" width="18" style="183" customWidth="1"/>
    <col min="4" max="4" width="10" style="183" customWidth="1"/>
    <col min="5" max="5" width="6.140625" style="183" customWidth="1"/>
    <col min="6" max="6" width="10" style="183" customWidth="1"/>
    <col min="7" max="7" width="14" style="183" customWidth="1"/>
    <col min="8" max="8" width="17.5703125" style="183" customWidth="1"/>
    <col min="9" max="9" width="12" style="183" customWidth="1"/>
    <col min="10" max="10" width="9.42578125" style="183" customWidth="1"/>
    <col min="11" max="16384" width="9.140625" style="183"/>
  </cols>
  <sheetData>
    <row r="2" spans="2:8" ht="23.25" x14ac:dyDescent="0.35">
      <c r="B2" s="182" t="s">
        <v>56</v>
      </c>
    </row>
    <row r="3" spans="2:8" x14ac:dyDescent="0.2">
      <c r="B3" s="184"/>
    </row>
    <row r="9" spans="2:8" ht="23.25" x14ac:dyDescent="0.35">
      <c r="B9" s="185" t="s">
        <v>145</v>
      </c>
      <c r="C9" s="206"/>
      <c r="D9" s="206"/>
      <c r="E9" s="206"/>
    </row>
    <row r="10" spans="2:8" ht="23.25" x14ac:dyDescent="0.35">
      <c r="B10" s="185"/>
      <c r="C10" s="206"/>
      <c r="D10" s="206"/>
      <c r="E10" s="206"/>
    </row>
    <row r="11" spans="2:8" ht="15" x14ac:dyDescent="0.2">
      <c r="B11" s="186" t="s">
        <v>90</v>
      </c>
      <c r="C11" s="187"/>
      <c r="D11" s="188"/>
      <c r="E11" s="188"/>
      <c r="F11" s="188"/>
      <c r="G11" s="188"/>
      <c r="H11" s="188"/>
    </row>
    <row r="12" spans="2:8" ht="15.75" customHeight="1" x14ac:dyDescent="0.2">
      <c r="B12" s="283" t="str">
        <f>"December 2019"</f>
        <v>December 2019</v>
      </c>
      <c r="C12" s="283"/>
      <c r="D12" s="188"/>
      <c r="E12" s="188"/>
      <c r="F12" s="188"/>
      <c r="G12" s="188"/>
      <c r="H12" s="188"/>
    </row>
    <row r="13" spans="2:8" ht="12.75" customHeight="1" x14ac:dyDescent="0.2">
      <c r="B13" s="222"/>
      <c r="C13" s="222"/>
      <c r="D13" s="222"/>
      <c r="E13" s="223"/>
      <c r="F13" s="222"/>
      <c r="G13" s="222"/>
      <c r="H13" s="222"/>
    </row>
    <row r="14" spans="2:8" s="1" customFormat="1" x14ac:dyDescent="0.2">
      <c r="B14" s="222"/>
      <c r="C14" s="222"/>
      <c r="D14" s="222"/>
      <c r="E14" s="223"/>
      <c r="F14" s="222"/>
      <c r="G14" s="222"/>
      <c r="H14" s="222"/>
    </row>
    <row r="15" spans="2:8" s="1" customFormat="1" x14ac:dyDescent="0.2">
      <c r="B15" s="222"/>
      <c r="C15" s="222"/>
      <c r="D15" s="222"/>
      <c r="E15" s="223"/>
      <c r="F15" s="222"/>
      <c r="G15" s="222"/>
      <c r="H15" s="222"/>
    </row>
    <row r="16" spans="2:8" s="1" customFormat="1" x14ac:dyDescent="0.2">
      <c r="B16" s="208"/>
      <c r="C16" s="208"/>
      <c r="D16" s="208"/>
      <c r="E16" s="208"/>
      <c r="F16" s="208"/>
      <c r="G16" s="208"/>
      <c r="H16" s="208"/>
    </row>
    <row r="17" spans="2:8" s="1" customFormat="1" x14ac:dyDescent="0.2">
      <c r="B17" s="208"/>
      <c r="C17" s="208"/>
      <c r="D17" s="208"/>
      <c r="E17" s="208"/>
      <c r="F17" s="208"/>
      <c r="G17" s="208"/>
      <c r="H17" s="208"/>
    </row>
    <row r="18" spans="2:8" s="1" customFormat="1" x14ac:dyDescent="0.2">
      <c r="B18" s="208"/>
      <c r="C18" s="208"/>
      <c r="D18" s="208"/>
      <c r="E18" s="208"/>
      <c r="F18" s="208"/>
      <c r="G18" s="208"/>
      <c r="H18" s="208"/>
    </row>
    <row r="19" spans="2:8" s="1" customFormat="1" x14ac:dyDescent="0.2">
      <c r="B19" s="208"/>
      <c r="C19" s="208"/>
      <c r="D19" s="208"/>
      <c r="E19" s="208"/>
      <c r="F19" s="208"/>
      <c r="G19" s="208"/>
      <c r="H19" s="208"/>
    </row>
    <row r="20" spans="2:8" s="1" customFormat="1" x14ac:dyDescent="0.2">
      <c r="B20" s="208"/>
      <c r="C20" s="208"/>
      <c r="D20" s="208"/>
      <c r="E20" s="208"/>
      <c r="F20" s="208"/>
      <c r="G20" s="208"/>
      <c r="H20" s="208"/>
    </row>
    <row r="21" spans="2:8" s="1" customFormat="1" x14ac:dyDescent="0.2">
      <c r="B21" s="208"/>
      <c r="C21" s="208"/>
      <c r="D21" s="208"/>
      <c r="E21" s="208"/>
      <c r="F21" s="208"/>
      <c r="G21" s="208"/>
      <c r="H21" s="208"/>
    </row>
    <row r="22" spans="2:8" s="1" customFormat="1" x14ac:dyDescent="0.2">
      <c r="B22" s="208"/>
      <c r="C22" s="208"/>
      <c r="D22" s="208"/>
      <c r="E22" s="208"/>
      <c r="F22" s="208"/>
      <c r="G22" s="208"/>
      <c r="H22" s="208"/>
    </row>
    <row r="23" spans="2:8" s="1" customFormat="1" x14ac:dyDescent="0.2">
      <c r="B23" s="208"/>
      <c r="C23" s="208"/>
      <c r="D23" s="208"/>
      <c r="E23" s="208"/>
      <c r="F23" s="208"/>
      <c r="G23" s="208"/>
      <c r="H23" s="208"/>
    </row>
    <row r="24" spans="2:8" s="1" customFormat="1" x14ac:dyDescent="0.2">
      <c r="B24" s="208"/>
      <c r="C24" s="208"/>
      <c r="D24" s="208"/>
      <c r="E24" s="208"/>
      <c r="F24" s="208"/>
      <c r="G24" s="208"/>
      <c r="H24" s="208"/>
    </row>
    <row r="25" spans="2:8" s="1" customFormat="1" x14ac:dyDescent="0.2">
      <c r="B25" s="208"/>
      <c r="C25" s="208"/>
      <c r="D25" s="208"/>
      <c r="E25" s="208"/>
      <c r="F25" s="208"/>
      <c r="G25" s="208"/>
      <c r="H25" s="208"/>
    </row>
    <row r="26" spans="2:8" s="1" customFormat="1" x14ac:dyDescent="0.2">
      <c r="B26" s="208"/>
      <c r="C26" s="208"/>
      <c r="D26" s="208"/>
      <c r="E26" s="208"/>
      <c r="F26" s="208"/>
      <c r="G26" s="208"/>
      <c r="H26" s="208"/>
    </row>
    <row r="27" spans="2:8" s="1" customFormat="1" x14ac:dyDescent="0.2">
      <c r="B27" s="208"/>
      <c r="C27" s="208"/>
      <c r="D27" s="208"/>
      <c r="E27" s="208"/>
      <c r="F27" s="208"/>
      <c r="G27" s="208"/>
      <c r="H27" s="208"/>
    </row>
    <row r="28" spans="2:8" s="1" customFormat="1" x14ac:dyDescent="0.2">
      <c r="B28" s="208"/>
      <c r="C28" s="208"/>
      <c r="D28" s="208"/>
      <c r="E28" s="208"/>
      <c r="F28" s="208"/>
      <c r="G28" s="208"/>
      <c r="H28" s="208"/>
    </row>
    <row r="29" spans="2:8" s="1" customFormat="1" x14ac:dyDescent="0.2">
      <c r="B29" s="208"/>
      <c r="C29" s="208"/>
      <c r="D29" s="208"/>
      <c r="E29" s="208"/>
      <c r="F29" s="208"/>
      <c r="G29" s="208"/>
      <c r="H29" s="208"/>
    </row>
    <row r="30" spans="2:8" s="1" customFormat="1" x14ac:dyDescent="0.2">
      <c r="B30" s="208"/>
      <c r="C30" s="208"/>
      <c r="D30" s="208"/>
      <c r="E30" s="208"/>
      <c r="F30" s="208"/>
      <c r="G30" s="208"/>
      <c r="H30" s="208"/>
    </row>
    <row r="31" spans="2:8" s="1" customFormat="1" x14ac:dyDescent="0.2">
      <c r="B31" s="208"/>
      <c r="C31" s="208"/>
      <c r="D31" s="208"/>
      <c r="E31" s="208"/>
      <c r="F31" s="208"/>
      <c r="G31" s="208"/>
      <c r="H31" s="208"/>
    </row>
    <row r="32" spans="2:8" s="1" customFormat="1" x14ac:dyDescent="0.2">
      <c r="B32" s="208"/>
      <c r="C32" s="208"/>
      <c r="D32" s="208"/>
      <c r="E32" s="208"/>
      <c r="F32" s="208"/>
      <c r="G32" s="208"/>
      <c r="H32" s="208"/>
    </row>
    <row r="33" spans="2:8" s="1" customFormat="1" x14ac:dyDescent="0.2">
      <c r="B33" s="208"/>
      <c r="C33" s="208"/>
      <c r="D33" s="208"/>
      <c r="E33" s="208"/>
      <c r="F33" s="208"/>
      <c r="G33" s="208"/>
      <c r="H33" s="208"/>
    </row>
    <row r="34" spans="2:8" s="1" customFormat="1" x14ac:dyDescent="0.2">
      <c r="B34" s="208"/>
      <c r="C34" s="208"/>
      <c r="D34" s="208"/>
      <c r="E34" s="208"/>
      <c r="F34" s="208"/>
      <c r="G34" s="208"/>
      <c r="H34" s="208"/>
    </row>
    <row r="35" spans="2:8" s="1" customFormat="1" x14ac:dyDescent="0.2">
      <c r="B35" s="208"/>
      <c r="C35" s="208"/>
      <c r="D35" s="208"/>
      <c r="E35" s="208"/>
      <c r="F35" s="208"/>
      <c r="G35" s="208"/>
      <c r="H35" s="208"/>
    </row>
    <row r="36" spans="2:8" s="1" customFormat="1" x14ac:dyDescent="0.2">
      <c r="B36" s="208"/>
      <c r="C36" s="208"/>
      <c r="D36" s="208"/>
      <c r="E36" s="208"/>
      <c r="F36" s="208"/>
      <c r="G36" s="208"/>
      <c r="H36" s="208"/>
    </row>
    <row r="37" spans="2:8" s="1" customFormat="1" x14ac:dyDescent="0.2">
      <c r="B37" s="208"/>
      <c r="C37" s="208"/>
      <c r="D37" s="208"/>
      <c r="E37" s="208"/>
      <c r="F37" s="208"/>
      <c r="G37" s="208"/>
      <c r="H37" s="208"/>
    </row>
    <row r="38" spans="2:8" s="1" customFormat="1" x14ac:dyDescent="0.2">
      <c r="B38" s="208"/>
      <c r="C38" s="208"/>
      <c r="D38" s="208"/>
      <c r="E38" s="208"/>
      <c r="F38" s="208"/>
      <c r="G38" s="208"/>
      <c r="H38" s="208"/>
    </row>
    <row r="39" spans="2:8" s="1" customFormat="1" x14ac:dyDescent="0.2">
      <c r="B39" s="208"/>
      <c r="C39" s="208"/>
      <c r="D39" s="208"/>
      <c r="E39" s="208"/>
      <c r="F39" s="208"/>
      <c r="G39" s="208"/>
      <c r="H39" s="208"/>
    </row>
    <row r="40" spans="2:8" s="1" customFormat="1" x14ac:dyDescent="0.2">
      <c r="B40" s="208"/>
      <c r="C40" s="208"/>
      <c r="D40" s="208"/>
      <c r="E40" s="208"/>
      <c r="F40" s="208"/>
      <c r="G40" s="208"/>
      <c r="H40" s="208"/>
    </row>
    <row r="41" spans="2:8" s="1" customFormat="1" x14ac:dyDescent="0.2">
      <c r="B41" s="208"/>
      <c r="C41" s="208"/>
      <c r="D41" s="208"/>
      <c r="E41" s="208"/>
      <c r="F41" s="208"/>
      <c r="G41" s="208"/>
      <c r="H41" s="208"/>
    </row>
    <row r="42" spans="2:8" s="1" customFormat="1" x14ac:dyDescent="0.2">
      <c r="B42" s="208"/>
      <c r="C42" s="208"/>
      <c r="D42" s="208"/>
      <c r="E42" s="208"/>
      <c r="F42" s="208"/>
      <c r="G42" s="208"/>
      <c r="H42" s="208"/>
    </row>
    <row r="43" spans="2:8" s="1" customFormat="1" x14ac:dyDescent="0.2">
      <c r="B43" s="208"/>
      <c r="C43" s="208"/>
      <c r="D43" s="208"/>
      <c r="E43" s="208"/>
      <c r="F43" s="208"/>
      <c r="G43" s="208"/>
      <c r="H43" s="208"/>
    </row>
    <row r="44" spans="2:8" s="1" customFormat="1" x14ac:dyDescent="0.2">
      <c r="B44" s="208"/>
      <c r="C44" s="208"/>
      <c r="D44" s="208"/>
      <c r="E44" s="208"/>
      <c r="F44" s="208"/>
      <c r="G44" s="208"/>
      <c r="H44" s="208"/>
    </row>
    <row r="45" spans="2:8" s="1" customFormat="1" x14ac:dyDescent="0.2">
      <c r="B45" s="208"/>
      <c r="C45" s="208"/>
      <c r="D45" s="208"/>
      <c r="E45" s="208"/>
      <c r="F45" s="208"/>
      <c r="G45" s="208"/>
      <c r="H45" s="208"/>
    </row>
    <row r="46" spans="2:8" s="1" customFormat="1" x14ac:dyDescent="0.2">
      <c r="B46" s="208"/>
      <c r="C46" s="208"/>
      <c r="D46" s="208"/>
      <c r="E46" s="208"/>
      <c r="F46" s="208"/>
      <c r="G46" s="208"/>
      <c r="H46" s="208"/>
    </row>
    <row r="47" spans="2:8" s="1" customFormat="1" x14ac:dyDescent="0.2">
      <c r="B47" s="208"/>
      <c r="C47" s="208"/>
      <c r="D47" s="208"/>
      <c r="E47" s="208"/>
      <c r="F47" s="208"/>
      <c r="G47" s="208"/>
      <c r="H47" s="208"/>
    </row>
    <row r="48" spans="2:8" s="1" customFormat="1" x14ac:dyDescent="0.2">
      <c r="B48" s="208"/>
      <c r="C48" s="208"/>
      <c r="D48" s="208"/>
      <c r="E48" s="208"/>
      <c r="F48" s="208"/>
      <c r="G48" s="208"/>
      <c r="H48" s="208"/>
    </row>
    <row r="49" spans="2:8" s="1" customFormat="1" x14ac:dyDescent="0.2">
      <c r="B49" s="208"/>
      <c r="C49" s="208"/>
      <c r="D49" s="208"/>
      <c r="E49" s="208"/>
      <c r="F49" s="208"/>
      <c r="G49" s="208"/>
      <c r="H49" s="208"/>
    </row>
    <row r="50" spans="2:8" s="1" customFormat="1" x14ac:dyDescent="0.2">
      <c r="B50" s="209" t="s">
        <v>89</v>
      </c>
      <c r="C50" s="209"/>
      <c r="D50" s="209"/>
      <c r="E50" s="210" t="s">
        <v>52</v>
      </c>
      <c r="F50" s="209"/>
      <c r="G50" s="209"/>
      <c r="H50" s="209"/>
    </row>
    <row r="51" spans="2:8" s="1" customFormat="1" x14ac:dyDescent="0.2">
      <c r="B51" s="211" t="s">
        <v>49</v>
      </c>
      <c r="C51" s="211"/>
      <c r="D51" s="211"/>
      <c r="E51" s="211" t="s">
        <v>51</v>
      </c>
      <c r="F51" s="211"/>
      <c r="G51" s="211"/>
      <c r="H51" s="211"/>
    </row>
    <row r="52" spans="2:8" s="1" customFormat="1" x14ac:dyDescent="0.2">
      <c r="B52" s="212" t="s">
        <v>50</v>
      </c>
      <c r="C52" s="212"/>
      <c r="D52" s="212"/>
      <c r="E52" s="213" t="s">
        <v>91</v>
      </c>
      <c r="F52" s="212"/>
      <c r="G52" s="212"/>
      <c r="H52" s="212"/>
    </row>
    <row r="53" spans="2:8" ht="15" customHeight="1" x14ac:dyDescent="0.35">
      <c r="B53" s="185"/>
    </row>
    <row r="54" spans="2:8" ht="15" customHeight="1" x14ac:dyDescent="0.35">
      <c r="B54" s="185"/>
      <c r="C54" s="206"/>
      <c r="D54" s="206"/>
      <c r="E54" s="206"/>
    </row>
    <row r="55" spans="2:8" ht="15" customHeight="1" x14ac:dyDescent="0.35">
      <c r="B55" s="185"/>
      <c r="C55" s="206"/>
      <c r="D55" s="206"/>
      <c r="E55" s="206"/>
    </row>
    <row r="56" spans="2:8" s="1" customFormat="1" ht="15" x14ac:dyDescent="0.2">
      <c r="B56" s="186" t="s">
        <v>90</v>
      </c>
      <c r="C56" s="208"/>
      <c r="D56" s="208"/>
      <c r="E56" s="208"/>
      <c r="F56" s="208"/>
      <c r="G56" s="208"/>
      <c r="H56" s="208"/>
    </row>
    <row r="57" spans="2:8" s="1" customFormat="1" ht="15.75" customHeight="1" x14ac:dyDescent="0.2">
      <c r="B57" s="283" t="str">
        <f>"november 2019"</f>
        <v>november 2019</v>
      </c>
      <c r="C57" s="283"/>
      <c r="D57" s="208"/>
      <c r="E57" s="208"/>
      <c r="F57" s="208"/>
      <c r="G57" s="208"/>
      <c r="H57" s="208"/>
    </row>
    <row r="58" spans="2:8" s="1" customFormat="1" x14ac:dyDescent="0.2">
      <c r="B58" s="208"/>
      <c r="C58" s="208"/>
      <c r="D58" s="208"/>
      <c r="E58" s="208"/>
      <c r="F58" s="208"/>
      <c r="G58" s="208"/>
      <c r="H58" s="208"/>
    </row>
    <row r="59" spans="2:8" s="1" customFormat="1" x14ac:dyDescent="0.2">
      <c r="B59" s="208"/>
      <c r="C59" s="208"/>
      <c r="D59" s="208"/>
      <c r="E59" s="208"/>
      <c r="F59" s="208"/>
      <c r="G59" s="208"/>
      <c r="H59" s="208"/>
    </row>
    <row r="60" spans="2:8" s="1" customFormat="1" x14ac:dyDescent="0.2">
      <c r="B60" s="208"/>
      <c r="C60" s="208"/>
      <c r="D60" s="208"/>
      <c r="E60" s="208"/>
      <c r="F60" s="208"/>
      <c r="G60" s="208"/>
      <c r="H60" s="208"/>
    </row>
    <row r="61" spans="2:8" s="1" customFormat="1" x14ac:dyDescent="0.2">
      <c r="B61" s="208"/>
      <c r="C61" s="208"/>
      <c r="D61" s="208"/>
      <c r="E61" s="208"/>
      <c r="F61" s="208"/>
      <c r="G61" s="208"/>
      <c r="H61" s="208"/>
    </row>
    <row r="62" spans="2:8" s="1" customFormat="1" x14ac:dyDescent="0.2">
      <c r="B62" s="208"/>
      <c r="C62" s="208"/>
      <c r="D62" s="208"/>
      <c r="E62" s="208"/>
      <c r="F62" s="208"/>
      <c r="G62" s="208"/>
      <c r="H62" s="208"/>
    </row>
    <row r="63" spans="2:8" s="1" customFormat="1" x14ac:dyDescent="0.2">
      <c r="B63" s="208"/>
      <c r="C63" s="208"/>
      <c r="D63" s="208"/>
      <c r="E63" s="208"/>
      <c r="F63" s="208"/>
      <c r="G63" s="208"/>
      <c r="H63" s="208"/>
    </row>
    <row r="64" spans="2:8" s="1" customFormat="1" x14ac:dyDescent="0.2">
      <c r="B64" s="208"/>
      <c r="C64" s="208"/>
      <c r="D64" s="208"/>
      <c r="E64" s="208"/>
      <c r="F64" s="208"/>
      <c r="G64" s="208"/>
      <c r="H64" s="208"/>
    </row>
    <row r="65" spans="2:8" s="1" customFormat="1" x14ac:dyDescent="0.2">
      <c r="B65" s="208"/>
      <c r="C65" s="208"/>
      <c r="D65" s="208"/>
      <c r="E65" s="208"/>
      <c r="F65" s="208"/>
      <c r="G65" s="208"/>
      <c r="H65" s="208"/>
    </row>
    <row r="66" spans="2:8" s="1" customFormat="1" x14ac:dyDescent="0.2">
      <c r="B66" s="208"/>
      <c r="C66" s="208"/>
      <c r="D66" s="208"/>
      <c r="E66" s="208"/>
      <c r="F66" s="208"/>
      <c r="G66" s="208"/>
      <c r="H66" s="208"/>
    </row>
    <row r="67" spans="2:8" s="1" customFormat="1" x14ac:dyDescent="0.2">
      <c r="B67" s="208"/>
      <c r="C67" s="208"/>
      <c r="D67" s="208"/>
      <c r="E67" s="208"/>
      <c r="F67" s="208"/>
      <c r="G67" s="208"/>
      <c r="H67" s="208"/>
    </row>
    <row r="68" spans="2:8" s="1" customFormat="1" x14ac:dyDescent="0.2">
      <c r="B68" s="208"/>
      <c r="C68" s="208"/>
      <c r="D68" s="208"/>
      <c r="E68" s="208"/>
      <c r="F68" s="208"/>
      <c r="G68" s="208"/>
      <c r="H68" s="208"/>
    </row>
    <row r="69" spans="2:8" s="1" customFormat="1" x14ac:dyDescent="0.2">
      <c r="B69" s="208"/>
      <c r="C69" s="208"/>
      <c r="D69" s="208"/>
      <c r="E69" s="208"/>
      <c r="F69" s="208"/>
      <c r="G69" s="208"/>
      <c r="H69" s="208"/>
    </row>
    <row r="70" spans="2:8" s="1" customFormat="1" x14ac:dyDescent="0.2">
      <c r="B70" s="208"/>
      <c r="C70" s="208"/>
      <c r="D70" s="208"/>
      <c r="E70" s="208"/>
      <c r="F70" s="208"/>
      <c r="G70" s="208"/>
      <c r="H70" s="208"/>
    </row>
    <row r="71" spans="2:8" s="1" customFormat="1" x14ac:dyDescent="0.2">
      <c r="B71" s="208"/>
      <c r="C71" s="208"/>
      <c r="D71" s="208"/>
      <c r="E71" s="208"/>
      <c r="F71" s="208"/>
      <c r="G71" s="208"/>
      <c r="H71" s="208"/>
    </row>
    <row r="72" spans="2:8" s="1" customFormat="1" x14ac:dyDescent="0.2">
      <c r="B72" s="208"/>
      <c r="C72" s="208"/>
      <c r="D72" s="208"/>
      <c r="E72" s="208"/>
      <c r="F72" s="208"/>
      <c r="G72" s="208"/>
      <c r="H72" s="208"/>
    </row>
    <row r="73" spans="2:8" s="1" customFormat="1" x14ac:dyDescent="0.2">
      <c r="B73" s="208"/>
      <c r="C73" s="208"/>
      <c r="D73" s="208"/>
      <c r="E73" s="208"/>
      <c r="F73" s="208"/>
      <c r="G73" s="208"/>
      <c r="H73" s="208"/>
    </row>
    <row r="74" spans="2:8" s="1" customFormat="1" x14ac:dyDescent="0.2">
      <c r="B74" s="208"/>
      <c r="C74" s="208"/>
      <c r="D74" s="208"/>
      <c r="E74" s="208"/>
      <c r="F74" s="208"/>
      <c r="G74" s="208"/>
      <c r="H74" s="208"/>
    </row>
    <row r="75" spans="2:8" s="1" customFormat="1" x14ac:dyDescent="0.2">
      <c r="B75" s="208"/>
      <c r="C75" s="208"/>
      <c r="D75" s="208"/>
      <c r="E75" s="208"/>
      <c r="F75" s="208"/>
      <c r="G75" s="208"/>
      <c r="H75" s="208"/>
    </row>
    <row r="76" spans="2:8" s="1" customFormat="1" x14ac:dyDescent="0.2">
      <c r="B76" s="208"/>
      <c r="C76" s="208"/>
      <c r="D76" s="208"/>
      <c r="E76" s="208"/>
      <c r="F76" s="208"/>
      <c r="G76" s="208"/>
      <c r="H76" s="208"/>
    </row>
    <row r="77" spans="2:8" s="1" customFormat="1" x14ac:dyDescent="0.2">
      <c r="B77" s="208"/>
      <c r="C77" s="208"/>
      <c r="D77" s="208"/>
      <c r="E77" s="208"/>
      <c r="F77" s="208"/>
      <c r="G77" s="208"/>
      <c r="H77" s="208"/>
    </row>
    <row r="78" spans="2:8" s="1" customFormat="1" x14ac:dyDescent="0.2">
      <c r="B78" s="208"/>
      <c r="C78" s="208"/>
      <c r="D78" s="208"/>
      <c r="E78" s="208"/>
      <c r="F78" s="208"/>
      <c r="G78" s="208"/>
      <c r="H78" s="208"/>
    </row>
    <row r="79" spans="2:8" s="1" customFormat="1" x14ac:dyDescent="0.2">
      <c r="B79" s="208"/>
      <c r="C79" s="208"/>
      <c r="D79" s="208"/>
      <c r="E79" s="208"/>
      <c r="F79" s="208"/>
      <c r="G79" s="208"/>
      <c r="H79" s="208"/>
    </row>
    <row r="80" spans="2:8" s="1" customFormat="1" x14ac:dyDescent="0.2">
      <c r="B80" s="208"/>
      <c r="C80" s="208"/>
      <c r="D80" s="208"/>
      <c r="E80" s="208"/>
      <c r="F80" s="208"/>
      <c r="G80" s="208"/>
      <c r="H80" s="208"/>
    </row>
    <row r="81" spans="2:12" s="1" customFormat="1" x14ac:dyDescent="0.2">
      <c r="B81" s="208"/>
      <c r="C81" s="208"/>
      <c r="D81" s="208"/>
      <c r="E81" s="208"/>
      <c r="F81" s="208"/>
      <c r="G81" s="208"/>
      <c r="H81" s="208"/>
    </row>
    <row r="82" spans="2:12" s="1" customFormat="1" x14ac:dyDescent="0.2">
      <c r="B82" s="208"/>
      <c r="C82" s="208"/>
      <c r="D82" s="208"/>
      <c r="E82" s="208"/>
      <c r="F82" s="208"/>
      <c r="G82" s="208"/>
      <c r="H82" s="208"/>
    </row>
    <row r="83" spans="2:12" s="1" customFormat="1" x14ac:dyDescent="0.2">
      <c r="B83" s="208"/>
      <c r="C83" s="208"/>
      <c r="D83" s="208"/>
      <c r="E83" s="208"/>
      <c r="F83" s="208"/>
      <c r="G83" s="208"/>
      <c r="H83" s="208"/>
    </row>
    <row r="84" spans="2:12" s="1" customFormat="1" x14ac:dyDescent="0.2">
      <c r="B84" s="208"/>
      <c r="C84" s="208"/>
      <c r="D84" s="208"/>
      <c r="E84" s="208"/>
      <c r="F84" s="208"/>
      <c r="G84" s="208"/>
      <c r="H84" s="208"/>
    </row>
    <row r="85" spans="2:12" s="1" customFormat="1" x14ac:dyDescent="0.2">
      <c r="B85" s="208"/>
      <c r="C85" s="208"/>
      <c r="D85" s="208"/>
      <c r="E85" s="208"/>
      <c r="F85" s="208"/>
      <c r="G85" s="208"/>
      <c r="H85" s="208"/>
    </row>
    <row r="86" spans="2:12" s="1" customFormat="1" x14ac:dyDescent="0.2">
      <c r="B86" s="208"/>
      <c r="C86" s="208"/>
      <c r="D86" s="208"/>
      <c r="E86" s="208"/>
      <c r="F86" s="208"/>
      <c r="G86" s="208"/>
      <c r="H86" s="208"/>
    </row>
    <row r="87" spans="2:12" s="1" customFormat="1" x14ac:dyDescent="0.2">
      <c r="B87" s="208"/>
      <c r="C87" s="208"/>
      <c r="D87" s="208"/>
      <c r="E87" s="208"/>
      <c r="F87" s="208"/>
      <c r="G87" s="208"/>
      <c r="H87" s="208"/>
    </row>
    <row r="88" spans="2:12" s="1" customFormat="1" x14ac:dyDescent="0.2">
      <c r="B88" s="208"/>
      <c r="C88" s="208"/>
      <c r="D88" s="208"/>
      <c r="E88" s="208"/>
      <c r="F88" s="208"/>
      <c r="G88" s="208"/>
      <c r="H88" s="208"/>
    </row>
    <row r="89" spans="2:12" s="1" customFormat="1" x14ac:dyDescent="0.2">
      <c r="B89" s="208"/>
      <c r="C89" s="208"/>
      <c r="D89" s="208"/>
      <c r="E89" s="208"/>
      <c r="F89" s="208"/>
      <c r="G89" s="208"/>
      <c r="H89" s="208"/>
    </row>
    <row r="90" spans="2:12" s="1" customFormat="1" x14ac:dyDescent="0.2">
      <c r="B90" s="209" t="s">
        <v>89</v>
      </c>
      <c r="C90" s="209"/>
      <c r="D90" s="209"/>
      <c r="E90" s="210" t="s">
        <v>52</v>
      </c>
      <c r="F90" s="209"/>
      <c r="G90" s="209"/>
      <c r="H90" s="209"/>
      <c r="L90" s="1" t="s">
        <v>153</v>
      </c>
    </row>
    <row r="91" spans="2:12" s="1" customFormat="1" x14ac:dyDescent="0.2">
      <c r="B91" s="211" t="s">
        <v>49</v>
      </c>
      <c r="C91" s="211"/>
      <c r="D91" s="211"/>
      <c r="E91" s="211" t="s">
        <v>51</v>
      </c>
      <c r="F91" s="211"/>
      <c r="G91" s="211"/>
      <c r="H91" s="211"/>
    </row>
    <row r="92" spans="2:12" s="1" customFormat="1" x14ac:dyDescent="0.2">
      <c r="B92" s="212" t="s">
        <v>50</v>
      </c>
      <c r="C92" s="212"/>
      <c r="D92" s="212"/>
      <c r="E92" s="213" t="s">
        <v>91</v>
      </c>
      <c r="F92" s="212"/>
      <c r="G92" s="212"/>
      <c r="H92" s="212"/>
    </row>
    <row r="93" spans="2:12" s="1" customFormat="1" ht="15" customHeight="1" x14ac:dyDescent="0.35">
      <c r="B93" s="185"/>
      <c r="C93" s="206"/>
      <c r="D93" s="206"/>
      <c r="E93" s="206"/>
    </row>
    <row r="94" spans="2:12" ht="15" customHeight="1" x14ac:dyDescent="0.35">
      <c r="B94" s="185"/>
      <c r="C94" s="206"/>
      <c r="D94" s="206"/>
      <c r="E94" s="206"/>
    </row>
    <row r="95" spans="2:12" ht="15" customHeight="1" x14ac:dyDescent="0.35">
      <c r="B95" s="185"/>
      <c r="C95" s="206"/>
      <c r="D95" s="206"/>
      <c r="E95" s="206"/>
    </row>
    <row r="96" spans="2:12" ht="15" x14ac:dyDescent="0.2">
      <c r="B96" s="186" t="s">
        <v>90</v>
      </c>
      <c r="C96" s="187"/>
      <c r="D96" s="188"/>
      <c r="E96" s="188"/>
      <c r="F96" s="188"/>
      <c r="G96" s="188"/>
      <c r="H96" s="188"/>
    </row>
    <row r="97" spans="2:8" ht="15.75" customHeight="1" x14ac:dyDescent="0.2">
      <c r="B97" s="283" t="str">
        <f>"Oktober 2019"</f>
        <v>Oktober 2019</v>
      </c>
      <c r="C97" s="283"/>
      <c r="D97" s="188"/>
      <c r="E97" s="188"/>
      <c r="F97" s="188"/>
      <c r="G97" s="188"/>
      <c r="H97" s="188"/>
    </row>
    <row r="98" spans="2:8" ht="12.75" customHeight="1" x14ac:dyDescent="0.2">
      <c r="B98" s="222"/>
      <c r="C98" s="222"/>
      <c r="D98" s="222"/>
      <c r="E98" s="223"/>
      <c r="F98" s="222"/>
      <c r="G98" s="222"/>
      <c r="H98" s="222"/>
    </row>
    <row r="99" spans="2:8" s="1" customFormat="1" x14ac:dyDescent="0.2">
      <c r="B99" s="222"/>
      <c r="C99" s="222"/>
      <c r="D99" s="222"/>
      <c r="E99" s="223"/>
      <c r="F99" s="222"/>
      <c r="G99" s="222"/>
      <c r="H99" s="222"/>
    </row>
    <row r="100" spans="2:8" s="1" customFormat="1" x14ac:dyDescent="0.2">
      <c r="B100" s="222"/>
      <c r="C100" s="222"/>
      <c r="D100" s="222"/>
      <c r="E100" s="223"/>
      <c r="F100" s="222"/>
      <c r="G100" s="222"/>
      <c r="H100" s="222"/>
    </row>
    <row r="101" spans="2:8" s="1" customFormat="1" x14ac:dyDescent="0.2">
      <c r="B101" s="208"/>
      <c r="C101" s="208"/>
      <c r="D101" s="208"/>
      <c r="E101" s="208"/>
      <c r="F101" s="208"/>
      <c r="G101" s="208"/>
      <c r="H101" s="208"/>
    </row>
    <row r="102" spans="2:8" s="1" customFormat="1" x14ac:dyDescent="0.2">
      <c r="B102" s="208"/>
      <c r="C102" s="208"/>
      <c r="D102" s="208"/>
      <c r="E102" s="208"/>
      <c r="F102" s="208"/>
      <c r="G102" s="208"/>
      <c r="H102" s="208"/>
    </row>
    <row r="103" spans="2:8" s="1" customFormat="1" x14ac:dyDescent="0.2">
      <c r="B103" s="208"/>
      <c r="C103" s="208"/>
      <c r="D103" s="208"/>
      <c r="E103" s="208"/>
      <c r="F103" s="208"/>
      <c r="G103" s="208"/>
      <c r="H103" s="208"/>
    </row>
    <row r="104" spans="2:8" s="1" customFormat="1" x14ac:dyDescent="0.2">
      <c r="B104" s="208"/>
      <c r="C104" s="208"/>
      <c r="D104" s="208"/>
      <c r="E104" s="208"/>
      <c r="F104" s="208"/>
      <c r="G104" s="208"/>
      <c r="H104" s="208"/>
    </row>
    <row r="105" spans="2:8" s="1" customFormat="1" x14ac:dyDescent="0.2">
      <c r="B105" s="208"/>
      <c r="C105" s="208"/>
      <c r="D105" s="208"/>
      <c r="E105" s="208"/>
      <c r="F105" s="208"/>
      <c r="G105" s="208"/>
      <c r="H105" s="208"/>
    </row>
    <row r="106" spans="2:8" s="1" customFormat="1" x14ac:dyDescent="0.2">
      <c r="B106" s="208"/>
      <c r="C106" s="208"/>
      <c r="D106" s="208"/>
      <c r="E106" s="208"/>
      <c r="F106" s="208"/>
      <c r="G106" s="208"/>
      <c r="H106" s="208"/>
    </row>
    <row r="107" spans="2:8" s="1" customFormat="1" x14ac:dyDescent="0.2">
      <c r="B107" s="208"/>
      <c r="C107" s="208"/>
      <c r="D107" s="208"/>
      <c r="E107" s="208"/>
      <c r="F107" s="208"/>
      <c r="G107" s="208"/>
      <c r="H107" s="208"/>
    </row>
    <row r="108" spans="2:8" s="1" customFormat="1" x14ac:dyDescent="0.2">
      <c r="B108" s="208"/>
      <c r="C108" s="208"/>
      <c r="D108" s="208"/>
      <c r="E108" s="208"/>
      <c r="F108" s="208"/>
      <c r="G108" s="208"/>
      <c r="H108" s="208"/>
    </row>
    <row r="109" spans="2:8" s="1" customFormat="1" x14ac:dyDescent="0.2">
      <c r="B109" s="208"/>
      <c r="C109" s="208"/>
      <c r="D109" s="208"/>
      <c r="E109" s="208"/>
      <c r="F109" s="208"/>
      <c r="G109" s="208"/>
      <c r="H109" s="208"/>
    </row>
    <row r="110" spans="2:8" s="1" customFormat="1" x14ac:dyDescent="0.2">
      <c r="B110" s="208"/>
      <c r="C110" s="208"/>
      <c r="D110" s="208"/>
      <c r="E110" s="208"/>
      <c r="F110" s="208"/>
      <c r="G110" s="208"/>
      <c r="H110" s="208"/>
    </row>
    <row r="111" spans="2:8" s="1" customFormat="1" x14ac:dyDescent="0.2">
      <c r="B111" s="208"/>
      <c r="C111" s="208"/>
      <c r="D111" s="208"/>
      <c r="E111" s="208"/>
      <c r="F111" s="208"/>
      <c r="G111" s="208"/>
      <c r="H111" s="208"/>
    </row>
    <row r="112" spans="2:8" s="1" customFormat="1" x14ac:dyDescent="0.2">
      <c r="B112" s="208"/>
      <c r="C112" s="208"/>
      <c r="D112" s="208"/>
      <c r="E112" s="208"/>
      <c r="F112" s="208"/>
      <c r="G112" s="208"/>
      <c r="H112" s="208"/>
    </row>
    <row r="113" spans="2:8" s="1" customFormat="1" x14ac:dyDescent="0.2">
      <c r="B113" s="208"/>
      <c r="C113" s="208"/>
      <c r="D113" s="208"/>
      <c r="E113" s="208"/>
      <c r="F113" s="208"/>
      <c r="G113" s="208"/>
      <c r="H113" s="208"/>
    </row>
    <row r="114" spans="2:8" s="1" customFormat="1" x14ac:dyDescent="0.2">
      <c r="B114" s="208"/>
      <c r="C114" s="208"/>
      <c r="D114" s="208"/>
      <c r="E114" s="208"/>
      <c r="F114" s="208"/>
      <c r="G114" s="208"/>
      <c r="H114" s="208"/>
    </row>
    <row r="115" spans="2:8" s="1" customFormat="1" x14ac:dyDescent="0.2">
      <c r="B115" s="208"/>
      <c r="C115" s="208"/>
      <c r="D115" s="208"/>
      <c r="E115" s="208"/>
      <c r="F115" s="208"/>
      <c r="G115" s="208"/>
      <c r="H115" s="208"/>
    </row>
    <row r="116" spans="2:8" s="1" customFormat="1" x14ac:dyDescent="0.2">
      <c r="B116" s="208"/>
      <c r="C116" s="208"/>
      <c r="D116" s="208"/>
      <c r="E116" s="208"/>
      <c r="F116" s="208"/>
      <c r="G116" s="208"/>
      <c r="H116" s="208"/>
    </row>
    <row r="117" spans="2:8" s="1" customFormat="1" x14ac:dyDescent="0.2">
      <c r="B117" s="208"/>
      <c r="C117" s="208"/>
      <c r="D117" s="208"/>
      <c r="E117" s="208"/>
      <c r="F117" s="208"/>
      <c r="G117" s="208"/>
      <c r="H117" s="208"/>
    </row>
    <row r="118" spans="2:8" s="1" customFormat="1" x14ac:dyDescent="0.2">
      <c r="B118" s="208"/>
      <c r="C118" s="208"/>
      <c r="D118" s="208"/>
      <c r="E118" s="208"/>
      <c r="F118" s="208"/>
      <c r="G118" s="208"/>
      <c r="H118" s="208"/>
    </row>
    <row r="119" spans="2:8" s="1" customFormat="1" x14ac:dyDescent="0.2">
      <c r="B119" s="208"/>
      <c r="C119" s="208"/>
      <c r="D119" s="208"/>
      <c r="E119" s="208"/>
      <c r="F119" s="208"/>
      <c r="G119" s="208"/>
      <c r="H119" s="208"/>
    </row>
    <row r="120" spans="2:8" s="1" customFormat="1" x14ac:dyDescent="0.2">
      <c r="B120" s="208"/>
      <c r="C120" s="208"/>
      <c r="D120" s="208"/>
      <c r="E120" s="208"/>
      <c r="F120" s="208"/>
      <c r="G120" s="208"/>
      <c r="H120" s="208"/>
    </row>
    <row r="121" spans="2:8" s="1" customFormat="1" x14ac:dyDescent="0.2">
      <c r="B121" s="208"/>
      <c r="C121" s="208"/>
      <c r="D121" s="208"/>
      <c r="E121" s="208"/>
      <c r="F121" s="208"/>
      <c r="G121" s="208"/>
      <c r="H121" s="208"/>
    </row>
    <row r="122" spans="2:8" s="1" customFormat="1" x14ac:dyDescent="0.2">
      <c r="B122" s="208"/>
      <c r="C122" s="208"/>
      <c r="D122" s="208"/>
      <c r="E122" s="208"/>
      <c r="F122" s="208"/>
      <c r="G122" s="208"/>
      <c r="H122" s="208"/>
    </row>
    <row r="123" spans="2:8" s="1" customFormat="1" x14ac:dyDescent="0.2">
      <c r="B123" s="208"/>
      <c r="C123" s="208"/>
      <c r="D123" s="208"/>
      <c r="E123" s="208"/>
      <c r="F123" s="208"/>
      <c r="G123" s="208"/>
      <c r="H123" s="208"/>
    </row>
    <row r="124" spans="2:8" s="1" customFormat="1" x14ac:dyDescent="0.2">
      <c r="B124" s="208"/>
      <c r="C124" s="208"/>
      <c r="D124" s="208"/>
      <c r="E124" s="208"/>
      <c r="F124" s="208"/>
      <c r="G124" s="208"/>
      <c r="H124" s="208"/>
    </row>
    <row r="125" spans="2:8" s="1" customFormat="1" x14ac:dyDescent="0.2">
      <c r="B125" s="208"/>
      <c r="C125" s="208"/>
      <c r="D125" s="208"/>
      <c r="E125" s="208"/>
      <c r="F125" s="208"/>
      <c r="G125" s="208"/>
      <c r="H125" s="208"/>
    </row>
    <row r="126" spans="2:8" s="1" customFormat="1" x14ac:dyDescent="0.2">
      <c r="B126" s="208"/>
      <c r="C126" s="208"/>
      <c r="D126" s="208"/>
      <c r="E126" s="208"/>
      <c r="F126" s="208"/>
      <c r="G126" s="208"/>
      <c r="H126" s="208"/>
    </row>
    <row r="127" spans="2:8" s="1" customFormat="1" x14ac:dyDescent="0.2">
      <c r="B127" s="208"/>
      <c r="C127" s="208"/>
      <c r="D127" s="208"/>
      <c r="E127" s="208"/>
      <c r="F127" s="208"/>
      <c r="G127" s="208"/>
      <c r="H127" s="208"/>
    </row>
    <row r="128" spans="2:8" s="1" customFormat="1" x14ac:dyDescent="0.2">
      <c r="B128" s="208"/>
      <c r="C128" s="208"/>
      <c r="D128" s="208"/>
      <c r="E128" s="208"/>
      <c r="F128" s="208"/>
      <c r="G128" s="208"/>
      <c r="H128" s="208"/>
    </row>
    <row r="129" spans="2:8" s="1" customFormat="1" x14ac:dyDescent="0.2">
      <c r="B129" s="208"/>
      <c r="C129" s="208"/>
      <c r="D129" s="208"/>
      <c r="E129" s="208"/>
      <c r="F129" s="208"/>
      <c r="G129" s="208"/>
      <c r="H129" s="208"/>
    </row>
    <row r="130" spans="2:8" s="1" customFormat="1" x14ac:dyDescent="0.2">
      <c r="B130" s="208"/>
      <c r="C130" s="208"/>
      <c r="D130" s="208"/>
      <c r="E130" s="208"/>
      <c r="F130" s="208"/>
      <c r="G130" s="208"/>
      <c r="H130" s="208"/>
    </row>
    <row r="131" spans="2:8" s="1" customFormat="1" x14ac:dyDescent="0.2">
      <c r="B131" s="208"/>
      <c r="C131" s="208"/>
      <c r="D131" s="208"/>
      <c r="E131" s="208"/>
      <c r="F131" s="208"/>
      <c r="G131" s="208"/>
      <c r="H131" s="208"/>
    </row>
    <row r="132" spans="2:8" s="1" customFormat="1" x14ac:dyDescent="0.2">
      <c r="B132" s="208"/>
      <c r="C132" s="208"/>
      <c r="D132" s="208"/>
      <c r="E132" s="208"/>
      <c r="F132" s="208"/>
      <c r="G132" s="208"/>
      <c r="H132" s="208"/>
    </row>
    <row r="133" spans="2:8" s="1" customFormat="1" x14ac:dyDescent="0.2">
      <c r="B133" s="208"/>
      <c r="C133" s="208"/>
      <c r="D133" s="208"/>
      <c r="E133" s="208"/>
      <c r="F133" s="208"/>
      <c r="G133" s="208"/>
      <c r="H133" s="208"/>
    </row>
    <row r="134" spans="2:8" s="1" customFormat="1" x14ac:dyDescent="0.2">
      <c r="B134" s="208"/>
      <c r="C134" s="208"/>
      <c r="D134" s="208"/>
      <c r="E134" s="208"/>
      <c r="F134" s="208"/>
      <c r="G134" s="208"/>
      <c r="H134" s="208"/>
    </row>
    <row r="135" spans="2:8" s="1" customFormat="1" x14ac:dyDescent="0.2">
      <c r="B135" s="209" t="s">
        <v>89</v>
      </c>
      <c r="C135" s="209"/>
      <c r="D135" s="209"/>
      <c r="E135" s="210" t="s">
        <v>52</v>
      </c>
      <c r="F135" s="209"/>
      <c r="G135" s="209"/>
      <c r="H135" s="209"/>
    </row>
    <row r="136" spans="2:8" s="1" customFormat="1" x14ac:dyDescent="0.2">
      <c r="B136" s="211" t="s">
        <v>49</v>
      </c>
      <c r="C136" s="211"/>
      <c r="D136" s="211"/>
      <c r="E136" s="211" t="s">
        <v>51</v>
      </c>
      <c r="F136" s="211"/>
      <c r="G136" s="211"/>
      <c r="H136" s="211"/>
    </row>
    <row r="137" spans="2:8" s="1" customFormat="1" x14ac:dyDescent="0.2">
      <c r="B137" s="212" t="s">
        <v>50</v>
      </c>
      <c r="C137" s="212"/>
      <c r="D137" s="212"/>
      <c r="E137" s="213" t="s">
        <v>91</v>
      </c>
      <c r="F137" s="212"/>
      <c r="G137" s="212"/>
      <c r="H137" s="212"/>
    </row>
    <row r="138" spans="2:8" ht="12.75" customHeight="1" x14ac:dyDescent="0.35">
      <c r="B138" s="185"/>
    </row>
    <row r="139" spans="2:8" ht="15" customHeight="1" x14ac:dyDescent="0.35">
      <c r="B139" s="185"/>
      <c r="C139" s="206"/>
      <c r="D139" s="206"/>
      <c r="E139" s="206"/>
    </row>
    <row r="140" spans="2:8" ht="15" customHeight="1" x14ac:dyDescent="0.35">
      <c r="B140" s="185"/>
      <c r="C140" s="206"/>
      <c r="D140" s="206"/>
      <c r="E140" s="206"/>
    </row>
    <row r="141" spans="2:8" s="1" customFormat="1" ht="15" x14ac:dyDescent="0.2">
      <c r="B141" s="186" t="s">
        <v>90</v>
      </c>
      <c r="C141" s="208"/>
      <c r="D141" s="208"/>
      <c r="E141" s="208"/>
      <c r="F141" s="208"/>
      <c r="G141" s="208"/>
      <c r="H141" s="208"/>
    </row>
    <row r="142" spans="2:8" s="1" customFormat="1" ht="15.75" customHeight="1" x14ac:dyDescent="0.2">
      <c r="B142" s="283" t="str">
        <f>"septembert 2019"</f>
        <v>septembert 2019</v>
      </c>
      <c r="C142" s="283"/>
      <c r="D142" s="208"/>
      <c r="E142" s="208"/>
      <c r="F142" s="208"/>
      <c r="G142" s="208"/>
      <c r="H142" s="208"/>
    </row>
    <row r="143" spans="2:8" s="1" customFormat="1" x14ac:dyDescent="0.2">
      <c r="B143" s="208"/>
      <c r="C143" s="208"/>
      <c r="D143" s="208"/>
      <c r="E143" s="208"/>
      <c r="F143" s="208"/>
      <c r="G143" s="208"/>
      <c r="H143" s="208"/>
    </row>
    <row r="144" spans="2:8" s="1" customFormat="1" x14ac:dyDescent="0.2">
      <c r="B144" s="208"/>
      <c r="C144" s="208"/>
      <c r="D144" s="208"/>
      <c r="E144" s="208"/>
      <c r="F144" s="208"/>
      <c r="G144" s="208"/>
      <c r="H144" s="208"/>
    </row>
    <row r="145" spans="2:8" s="1" customFormat="1" x14ac:dyDescent="0.2">
      <c r="B145" s="208"/>
      <c r="C145" s="208"/>
      <c r="D145" s="208"/>
      <c r="E145" s="208"/>
      <c r="F145" s="208"/>
      <c r="G145" s="208"/>
      <c r="H145" s="208"/>
    </row>
    <row r="146" spans="2:8" s="1" customFormat="1" x14ac:dyDescent="0.2">
      <c r="B146" s="208"/>
      <c r="C146" s="208"/>
      <c r="D146" s="208"/>
      <c r="E146" s="208"/>
      <c r="F146" s="208"/>
      <c r="G146" s="208"/>
      <c r="H146" s="208"/>
    </row>
    <row r="147" spans="2:8" s="1" customFormat="1" x14ac:dyDescent="0.2">
      <c r="B147" s="208"/>
      <c r="C147" s="208"/>
      <c r="D147" s="208"/>
      <c r="E147" s="208"/>
      <c r="F147" s="208"/>
      <c r="G147" s="208"/>
      <c r="H147" s="208"/>
    </row>
    <row r="148" spans="2:8" s="1" customFormat="1" x14ac:dyDescent="0.2">
      <c r="B148" s="208"/>
      <c r="C148" s="208"/>
      <c r="D148" s="208"/>
      <c r="E148" s="208"/>
      <c r="F148" s="208"/>
      <c r="G148" s="208"/>
      <c r="H148" s="208"/>
    </row>
    <row r="149" spans="2:8" s="1" customFormat="1" x14ac:dyDescent="0.2">
      <c r="B149" s="208"/>
      <c r="C149" s="208"/>
      <c r="D149" s="208"/>
      <c r="E149" s="208"/>
      <c r="F149" s="208"/>
      <c r="G149" s="208"/>
      <c r="H149" s="208"/>
    </row>
    <row r="150" spans="2:8" s="1" customFormat="1" x14ac:dyDescent="0.2">
      <c r="B150" s="208"/>
      <c r="C150" s="208"/>
      <c r="D150" s="208"/>
      <c r="E150" s="208"/>
      <c r="F150" s="208"/>
      <c r="G150" s="208"/>
      <c r="H150" s="208"/>
    </row>
    <row r="151" spans="2:8" s="1" customFormat="1" x14ac:dyDescent="0.2">
      <c r="B151" s="208"/>
      <c r="C151" s="208"/>
      <c r="D151" s="208"/>
      <c r="E151" s="208"/>
      <c r="F151" s="208"/>
      <c r="G151" s="208"/>
      <c r="H151" s="208"/>
    </row>
    <row r="152" spans="2:8" s="1" customFormat="1" x14ac:dyDescent="0.2">
      <c r="B152" s="208"/>
      <c r="C152" s="208"/>
      <c r="D152" s="208"/>
      <c r="E152" s="208"/>
      <c r="F152" s="208"/>
      <c r="G152" s="208"/>
      <c r="H152" s="208"/>
    </row>
    <row r="153" spans="2:8" s="1" customFormat="1" x14ac:dyDescent="0.2">
      <c r="B153" s="208"/>
      <c r="C153" s="208"/>
      <c r="D153" s="208"/>
      <c r="E153" s="208"/>
      <c r="F153" s="208"/>
      <c r="G153" s="208"/>
      <c r="H153" s="208"/>
    </row>
    <row r="154" spans="2:8" s="1" customFormat="1" x14ac:dyDescent="0.2">
      <c r="B154" s="208"/>
      <c r="C154" s="208"/>
      <c r="D154" s="208"/>
      <c r="E154" s="208"/>
      <c r="F154" s="208"/>
      <c r="G154" s="208"/>
      <c r="H154" s="208"/>
    </row>
    <row r="155" spans="2:8" s="1" customFormat="1" x14ac:dyDescent="0.2">
      <c r="B155" s="208"/>
      <c r="C155" s="208"/>
      <c r="D155" s="208"/>
      <c r="E155" s="208"/>
      <c r="F155" s="208"/>
      <c r="G155" s="208"/>
      <c r="H155" s="208"/>
    </row>
    <row r="156" spans="2:8" s="1" customFormat="1" x14ac:dyDescent="0.2">
      <c r="B156" s="208"/>
      <c r="C156" s="208"/>
      <c r="D156" s="208"/>
      <c r="E156" s="208"/>
      <c r="F156" s="208"/>
      <c r="G156" s="208"/>
      <c r="H156" s="208"/>
    </row>
    <row r="157" spans="2:8" s="1" customFormat="1" x14ac:dyDescent="0.2">
      <c r="B157" s="208"/>
      <c r="C157" s="208"/>
      <c r="D157" s="208"/>
      <c r="E157" s="208"/>
      <c r="F157" s="208"/>
      <c r="G157" s="208"/>
      <c r="H157" s="208"/>
    </row>
    <row r="158" spans="2:8" s="1" customFormat="1" x14ac:dyDescent="0.2">
      <c r="B158" s="208"/>
      <c r="C158" s="208"/>
      <c r="D158" s="208"/>
      <c r="E158" s="208"/>
      <c r="F158" s="208"/>
      <c r="G158" s="208"/>
      <c r="H158" s="208"/>
    </row>
    <row r="159" spans="2:8" s="1" customFormat="1" x14ac:dyDescent="0.2">
      <c r="B159" s="208"/>
      <c r="C159" s="208"/>
      <c r="D159" s="208"/>
      <c r="E159" s="208"/>
      <c r="F159" s="208"/>
      <c r="G159" s="208"/>
      <c r="H159" s="208"/>
    </row>
    <row r="160" spans="2:8" s="1" customFormat="1" x14ac:dyDescent="0.2">
      <c r="B160" s="208"/>
      <c r="C160" s="208"/>
      <c r="D160" s="208"/>
      <c r="E160" s="208"/>
      <c r="F160" s="208"/>
      <c r="G160" s="208"/>
      <c r="H160" s="208"/>
    </row>
    <row r="161" spans="2:8" s="1" customFormat="1" x14ac:dyDescent="0.2">
      <c r="B161" s="208"/>
      <c r="C161" s="208"/>
      <c r="D161" s="208"/>
      <c r="E161" s="208"/>
      <c r="F161" s="208"/>
      <c r="G161" s="208"/>
      <c r="H161" s="208"/>
    </row>
    <row r="162" spans="2:8" s="1" customFormat="1" x14ac:dyDescent="0.2">
      <c r="B162" s="208"/>
      <c r="C162" s="208"/>
      <c r="D162" s="208"/>
      <c r="E162" s="208"/>
      <c r="F162" s="208"/>
      <c r="G162" s="208"/>
      <c r="H162" s="208"/>
    </row>
    <row r="163" spans="2:8" s="1" customFormat="1" x14ac:dyDescent="0.2">
      <c r="B163" s="208"/>
      <c r="C163" s="208"/>
      <c r="D163" s="208"/>
      <c r="E163" s="208"/>
      <c r="F163" s="208"/>
      <c r="G163" s="208"/>
      <c r="H163" s="208"/>
    </row>
    <row r="164" spans="2:8" s="1" customFormat="1" x14ac:dyDescent="0.2">
      <c r="B164" s="208"/>
      <c r="C164" s="208"/>
      <c r="D164" s="208"/>
      <c r="E164" s="208"/>
      <c r="F164" s="208"/>
      <c r="G164" s="208"/>
      <c r="H164" s="208"/>
    </row>
    <row r="165" spans="2:8" s="1" customFormat="1" x14ac:dyDescent="0.2">
      <c r="B165" s="208"/>
      <c r="C165" s="208"/>
      <c r="D165" s="208"/>
      <c r="E165" s="208"/>
      <c r="F165" s="208"/>
      <c r="G165" s="208"/>
      <c r="H165" s="208"/>
    </row>
    <row r="166" spans="2:8" s="1" customFormat="1" x14ac:dyDescent="0.2">
      <c r="B166" s="208"/>
      <c r="C166" s="208"/>
      <c r="D166" s="208"/>
      <c r="E166" s="208"/>
      <c r="F166" s="208"/>
      <c r="G166" s="208"/>
      <c r="H166" s="208"/>
    </row>
    <row r="167" spans="2:8" s="1" customFormat="1" x14ac:dyDescent="0.2">
      <c r="B167" s="208"/>
      <c r="C167" s="208"/>
      <c r="D167" s="208"/>
      <c r="E167" s="208"/>
      <c r="F167" s="208"/>
      <c r="G167" s="208"/>
      <c r="H167" s="208"/>
    </row>
    <row r="168" spans="2:8" s="1" customFormat="1" x14ac:dyDescent="0.2">
      <c r="B168" s="208"/>
      <c r="C168" s="208"/>
      <c r="D168" s="208"/>
      <c r="E168" s="208"/>
      <c r="F168" s="208"/>
      <c r="G168" s="208"/>
      <c r="H168" s="208"/>
    </row>
    <row r="169" spans="2:8" s="1" customFormat="1" x14ac:dyDescent="0.2">
      <c r="B169" s="208"/>
      <c r="C169" s="208"/>
      <c r="D169" s="208"/>
      <c r="E169" s="208"/>
      <c r="F169" s="208"/>
      <c r="G169" s="208"/>
      <c r="H169" s="208"/>
    </row>
    <row r="170" spans="2:8" s="1" customFormat="1" x14ac:dyDescent="0.2">
      <c r="B170" s="208"/>
      <c r="C170" s="208"/>
      <c r="D170" s="208"/>
      <c r="E170" s="208"/>
      <c r="F170" s="208"/>
      <c r="G170" s="208"/>
      <c r="H170" s="208"/>
    </row>
    <row r="171" spans="2:8" s="1" customFormat="1" x14ac:dyDescent="0.2">
      <c r="B171" s="208"/>
      <c r="C171" s="208"/>
      <c r="D171" s="208"/>
      <c r="E171" s="208"/>
      <c r="F171" s="208"/>
      <c r="G171" s="208"/>
      <c r="H171" s="208"/>
    </row>
    <row r="172" spans="2:8" s="1" customFormat="1" x14ac:dyDescent="0.2">
      <c r="B172" s="208"/>
      <c r="C172" s="208"/>
      <c r="D172" s="208"/>
      <c r="E172" s="208"/>
      <c r="F172" s="208"/>
      <c r="G172" s="208"/>
      <c r="H172" s="208"/>
    </row>
    <row r="173" spans="2:8" s="1" customFormat="1" x14ac:dyDescent="0.2">
      <c r="B173" s="208"/>
      <c r="C173" s="208"/>
      <c r="D173" s="208"/>
      <c r="E173" s="208"/>
      <c r="F173" s="208"/>
      <c r="G173" s="208"/>
      <c r="H173" s="208"/>
    </row>
    <row r="174" spans="2:8" s="1" customFormat="1" x14ac:dyDescent="0.2">
      <c r="B174" s="208"/>
      <c r="C174" s="208"/>
      <c r="D174" s="208"/>
      <c r="E174" s="208"/>
      <c r="F174" s="208"/>
      <c r="G174" s="208"/>
      <c r="H174" s="208"/>
    </row>
    <row r="175" spans="2:8" s="1" customFormat="1" x14ac:dyDescent="0.2">
      <c r="B175" s="209" t="s">
        <v>89</v>
      </c>
      <c r="C175" s="209"/>
      <c r="D175" s="209"/>
      <c r="E175" s="210" t="s">
        <v>52</v>
      </c>
      <c r="F175" s="209"/>
      <c r="G175" s="209"/>
      <c r="H175" s="209"/>
    </row>
    <row r="176" spans="2:8" s="1" customFormat="1" x14ac:dyDescent="0.2">
      <c r="B176" s="211" t="s">
        <v>49</v>
      </c>
      <c r="C176" s="211"/>
      <c r="D176" s="211"/>
      <c r="E176" s="211" t="s">
        <v>51</v>
      </c>
      <c r="F176" s="211"/>
      <c r="G176" s="211"/>
      <c r="H176" s="211"/>
    </row>
    <row r="177" spans="2:8" s="1" customFormat="1" x14ac:dyDescent="0.2">
      <c r="B177" s="212" t="s">
        <v>50</v>
      </c>
      <c r="C177" s="212"/>
      <c r="D177" s="212"/>
      <c r="E177" s="213" t="s">
        <v>91</v>
      </c>
      <c r="F177" s="212"/>
      <c r="G177" s="212"/>
      <c r="H177" s="212"/>
    </row>
    <row r="178" spans="2:8" s="1" customFormat="1" ht="15" customHeight="1" x14ac:dyDescent="0.35">
      <c r="B178" s="185"/>
      <c r="C178" s="206"/>
      <c r="D178" s="206"/>
      <c r="E178" s="206"/>
    </row>
    <row r="179" spans="2:8" ht="15" customHeight="1" x14ac:dyDescent="0.35">
      <c r="B179" s="185"/>
      <c r="C179" s="206"/>
      <c r="D179" s="206"/>
      <c r="E179" s="206"/>
    </row>
    <row r="180" spans="2:8" ht="15" customHeight="1" x14ac:dyDescent="0.35">
      <c r="B180" s="185"/>
      <c r="C180" s="206"/>
      <c r="D180" s="206"/>
      <c r="E180" s="206"/>
    </row>
    <row r="181" spans="2:8" s="1" customFormat="1" ht="15" x14ac:dyDescent="0.2">
      <c r="B181" s="186" t="s">
        <v>90</v>
      </c>
      <c r="C181" s="208"/>
      <c r="D181" s="208"/>
      <c r="E181" s="208"/>
      <c r="F181" s="208"/>
      <c r="G181" s="208"/>
      <c r="H181" s="208"/>
    </row>
    <row r="182" spans="2:8" s="1" customFormat="1" ht="15.75" customHeight="1" x14ac:dyDescent="0.2">
      <c r="B182" s="283" t="str">
        <f>"Augusti 2019"</f>
        <v>Augusti 2019</v>
      </c>
      <c r="C182" s="283"/>
      <c r="D182" s="208"/>
      <c r="E182" s="208"/>
      <c r="F182" s="208"/>
      <c r="G182" s="208"/>
      <c r="H182" s="208"/>
    </row>
    <row r="183" spans="2:8" s="1" customFormat="1" x14ac:dyDescent="0.2">
      <c r="B183" s="208"/>
      <c r="C183" s="208"/>
      <c r="D183" s="208"/>
      <c r="E183" s="208"/>
      <c r="F183" s="208"/>
      <c r="G183" s="208"/>
      <c r="H183" s="208"/>
    </row>
    <row r="184" spans="2:8" s="1" customFormat="1" x14ac:dyDescent="0.2">
      <c r="B184" s="208"/>
      <c r="C184" s="208"/>
      <c r="D184" s="208"/>
      <c r="E184" s="208"/>
      <c r="F184" s="208"/>
      <c r="G184" s="208"/>
      <c r="H184" s="208"/>
    </row>
    <row r="185" spans="2:8" s="1" customFormat="1" x14ac:dyDescent="0.2">
      <c r="B185" s="208"/>
      <c r="C185" s="208"/>
      <c r="D185" s="208"/>
      <c r="E185" s="208"/>
      <c r="F185" s="208"/>
      <c r="G185" s="208"/>
      <c r="H185" s="208"/>
    </row>
    <row r="186" spans="2:8" s="1" customFormat="1" x14ac:dyDescent="0.2">
      <c r="B186" s="208"/>
      <c r="C186" s="208"/>
      <c r="D186" s="208"/>
      <c r="E186" s="208"/>
      <c r="F186" s="208"/>
      <c r="G186" s="208"/>
      <c r="H186" s="208"/>
    </row>
    <row r="187" spans="2:8" s="1" customFormat="1" x14ac:dyDescent="0.2">
      <c r="B187" s="208"/>
      <c r="C187" s="208"/>
      <c r="D187" s="208"/>
      <c r="E187" s="208"/>
      <c r="F187" s="208"/>
      <c r="G187" s="208"/>
      <c r="H187" s="208"/>
    </row>
    <row r="188" spans="2:8" s="1" customFormat="1" x14ac:dyDescent="0.2">
      <c r="B188" s="208"/>
      <c r="C188" s="208"/>
      <c r="D188" s="208"/>
      <c r="E188" s="208"/>
      <c r="F188" s="208"/>
      <c r="G188" s="208"/>
      <c r="H188" s="208"/>
    </row>
    <row r="189" spans="2:8" s="1" customFormat="1" x14ac:dyDescent="0.2">
      <c r="B189" s="208"/>
      <c r="C189" s="208"/>
      <c r="D189" s="208"/>
      <c r="E189" s="208"/>
      <c r="F189" s="208"/>
      <c r="G189" s="208"/>
      <c r="H189" s="208"/>
    </row>
    <row r="190" spans="2:8" s="1" customFormat="1" x14ac:dyDescent="0.2">
      <c r="B190" s="208"/>
      <c r="C190" s="208"/>
      <c r="D190" s="208"/>
      <c r="E190" s="208"/>
      <c r="F190" s="208"/>
      <c r="G190" s="208"/>
      <c r="H190" s="208"/>
    </row>
    <row r="191" spans="2:8" s="1" customFormat="1" x14ac:dyDescent="0.2">
      <c r="B191" s="208"/>
      <c r="C191" s="208"/>
      <c r="D191" s="208"/>
      <c r="E191" s="208"/>
      <c r="F191" s="208"/>
      <c r="G191" s="208"/>
      <c r="H191" s="208"/>
    </row>
    <row r="192" spans="2:8" s="1" customFormat="1" x14ac:dyDescent="0.2">
      <c r="B192" s="208"/>
      <c r="C192" s="208"/>
      <c r="D192" s="208"/>
      <c r="E192" s="208"/>
      <c r="F192" s="208"/>
      <c r="G192" s="208"/>
      <c r="H192" s="208"/>
    </row>
    <row r="193" spans="2:8" s="1" customFormat="1" x14ac:dyDescent="0.2">
      <c r="B193" s="208"/>
      <c r="C193" s="208"/>
      <c r="D193" s="208"/>
      <c r="E193" s="208"/>
      <c r="F193" s="208"/>
      <c r="G193" s="208"/>
      <c r="H193" s="208"/>
    </row>
    <row r="194" spans="2:8" s="1" customFormat="1" x14ac:dyDescent="0.2">
      <c r="B194" s="208"/>
      <c r="C194" s="208"/>
      <c r="D194" s="208"/>
      <c r="E194" s="208"/>
      <c r="F194" s="208"/>
      <c r="G194" s="208"/>
      <c r="H194" s="208"/>
    </row>
    <row r="195" spans="2:8" s="1" customFormat="1" x14ac:dyDescent="0.2">
      <c r="B195" s="208"/>
      <c r="C195" s="208"/>
      <c r="D195" s="208"/>
      <c r="E195" s="208"/>
      <c r="F195" s="208"/>
      <c r="G195" s="208"/>
      <c r="H195" s="208"/>
    </row>
    <row r="196" spans="2:8" s="1" customFormat="1" x14ac:dyDescent="0.2">
      <c r="B196" s="208"/>
      <c r="C196" s="208"/>
      <c r="D196" s="208"/>
      <c r="E196" s="208"/>
      <c r="F196" s="208"/>
      <c r="G196" s="208"/>
      <c r="H196" s="208"/>
    </row>
    <row r="197" spans="2:8" s="1" customFormat="1" x14ac:dyDescent="0.2">
      <c r="B197" s="208"/>
      <c r="C197" s="208"/>
      <c r="D197" s="208"/>
      <c r="E197" s="208"/>
      <c r="F197" s="208"/>
      <c r="G197" s="208"/>
      <c r="H197" s="208"/>
    </row>
    <row r="198" spans="2:8" s="1" customFormat="1" x14ac:dyDescent="0.2">
      <c r="B198" s="208"/>
      <c r="C198" s="208"/>
      <c r="D198" s="208"/>
      <c r="E198" s="208"/>
      <c r="F198" s="208"/>
      <c r="G198" s="208"/>
      <c r="H198" s="208"/>
    </row>
    <row r="199" spans="2:8" s="1" customFormat="1" x14ac:dyDescent="0.2">
      <c r="B199" s="208"/>
      <c r="C199" s="208"/>
      <c r="D199" s="208"/>
      <c r="E199" s="208"/>
      <c r="F199" s="208"/>
      <c r="G199" s="208"/>
      <c r="H199" s="208"/>
    </row>
    <row r="200" spans="2:8" s="1" customFormat="1" x14ac:dyDescent="0.2">
      <c r="B200" s="208"/>
      <c r="C200" s="208"/>
      <c r="D200" s="208"/>
      <c r="E200" s="208"/>
      <c r="F200" s="208"/>
      <c r="G200" s="208"/>
      <c r="H200" s="208"/>
    </row>
    <row r="201" spans="2:8" s="1" customFormat="1" x14ac:dyDescent="0.2">
      <c r="B201" s="208"/>
      <c r="C201" s="208"/>
      <c r="D201" s="208"/>
      <c r="E201" s="208"/>
      <c r="F201" s="208"/>
      <c r="G201" s="208"/>
      <c r="H201" s="208"/>
    </row>
    <row r="202" spans="2:8" s="1" customFormat="1" x14ac:dyDescent="0.2">
      <c r="B202" s="208"/>
      <c r="C202" s="208"/>
      <c r="D202" s="208"/>
      <c r="E202" s="208"/>
      <c r="F202" s="208"/>
      <c r="G202" s="208"/>
      <c r="H202" s="208"/>
    </row>
    <row r="203" spans="2:8" s="1" customFormat="1" x14ac:dyDescent="0.2">
      <c r="B203" s="208"/>
      <c r="C203" s="208"/>
      <c r="D203" s="208"/>
      <c r="E203" s="208"/>
      <c r="F203" s="208"/>
      <c r="G203" s="208"/>
      <c r="H203" s="208"/>
    </row>
    <row r="204" spans="2:8" s="1" customFormat="1" x14ac:dyDescent="0.2">
      <c r="B204" s="208"/>
      <c r="C204" s="208"/>
      <c r="D204" s="208"/>
      <c r="E204" s="208"/>
      <c r="F204" s="208"/>
      <c r="G204" s="208"/>
      <c r="H204" s="208"/>
    </row>
    <row r="205" spans="2:8" s="1" customFormat="1" x14ac:dyDescent="0.2">
      <c r="B205" s="208"/>
      <c r="C205" s="208"/>
      <c r="D205" s="208"/>
      <c r="E205" s="208"/>
      <c r="F205" s="208"/>
      <c r="G205" s="208"/>
      <c r="H205" s="208"/>
    </row>
    <row r="206" spans="2:8" s="1" customFormat="1" x14ac:dyDescent="0.2">
      <c r="B206" s="208"/>
      <c r="C206" s="208"/>
      <c r="D206" s="208"/>
      <c r="E206" s="208"/>
      <c r="F206" s="208"/>
      <c r="G206" s="208"/>
      <c r="H206" s="208"/>
    </row>
    <row r="207" spans="2:8" s="1" customFormat="1" x14ac:dyDescent="0.2">
      <c r="B207" s="208"/>
      <c r="C207" s="208"/>
      <c r="D207" s="208"/>
      <c r="E207" s="208"/>
      <c r="F207" s="208"/>
      <c r="G207" s="208"/>
      <c r="H207" s="208"/>
    </row>
    <row r="208" spans="2:8" s="1" customFormat="1" x14ac:dyDescent="0.2">
      <c r="B208" s="208"/>
      <c r="C208" s="208"/>
      <c r="D208" s="208"/>
      <c r="E208" s="208"/>
      <c r="F208" s="208"/>
      <c r="G208" s="208"/>
      <c r="H208" s="208"/>
    </row>
    <row r="209" spans="2:8" s="1" customFormat="1" x14ac:dyDescent="0.2">
      <c r="B209" s="208"/>
      <c r="C209" s="208"/>
      <c r="D209" s="208"/>
      <c r="E209" s="208"/>
      <c r="F209" s="208"/>
      <c r="G209" s="208"/>
      <c r="H209" s="208"/>
    </row>
    <row r="210" spans="2:8" s="1" customFormat="1" x14ac:dyDescent="0.2">
      <c r="B210" s="208"/>
      <c r="C210" s="208"/>
      <c r="D210" s="208"/>
      <c r="E210" s="208"/>
      <c r="F210" s="208"/>
      <c r="G210" s="208"/>
      <c r="H210" s="208"/>
    </row>
    <row r="211" spans="2:8" s="1" customFormat="1" x14ac:dyDescent="0.2">
      <c r="B211" s="208"/>
      <c r="C211" s="208"/>
      <c r="D211" s="208"/>
      <c r="E211" s="208"/>
      <c r="F211" s="208"/>
      <c r="G211" s="208"/>
      <c r="H211" s="208"/>
    </row>
    <row r="212" spans="2:8" s="1" customFormat="1" x14ac:dyDescent="0.2">
      <c r="B212" s="208"/>
      <c r="C212" s="208"/>
      <c r="D212" s="208"/>
      <c r="E212" s="208"/>
      <c r="F212" s="208"/>
      <c r="G212" s="208"/>
      <c r="H212" s="208"/>
    </row>
    <row r="213" spans="2:8" s="1" customFormat="1" x14ac:dyDescent="0.2">
      <c r="B213" s="208"/>
      <c r="C213" s="208"/>
      <c r="D213" s="208"/>
      <c r="E213" s="208"/>
      <c r="F213" s="208"/>
      <c r="G213" s="208"/>
      <c r="H213" s="208"/>
    </row>
    <row r="214" spans="2:8" s="1" customFormat="1" x14ac:dyDescent="0.2">
      <c r="B214" s="208"/>
      <c r="C214" s="208"/>
      <c r="D214" s="208"/>
      <c r="E214" s="208"/>
      <c r="F214" s="208"/>
      <c r="G214" s="208"/>
      <c r="H214" s="208"/>
    </row>
    <row r="215" spans="2:8" s="1" customFormat="1" x14ac:dyDescent="0.2">
      <c r="B215" s="208"/>
      <c r="C215" s="208"/>
      <c r="D215" s="208"/>
      <c r="E215" s="208"/>
      <c r="F215" s="208"/>
      <c r="G215" s="208"/>
      <c r="H215" s="208"/>
    </row>
    <row r="216" spans="2:8" s="1" customFormat="1" x14ac:dyDescent="0.2">
      <c r="B216" s="208"/>
      <c r="C216" s="208"/>
      <c r="D216" s="208"/>
      <c r="E216" s="208"/>
      <c r="F216" s="208"/>
      <c r="G216" s="208"/>
      <c r="H216" s="208"/>
    </row>
    <row r="217" spans="2:8" s="1" customFormat="1" x14ac:dyDescent="0.2">
      <c r="B217" s="208"/>
      <c r="C217" s="208"/>
      <c r="D217" s="208"/>
      <c r="E217" s="208"/>
      <c r="F217" s="208"/>
      <c r="G217" s="208"/>
      <c r="H217" s="208"/>
    </row>
    <row r="218" spans="2:8" s="1" customFormat="1" x14ac:dyDescent="0.2">
      <c r="B218" s="208"/>
      <c r="C218" s="208"/>
      <c r="D218" s="208"/>
      <c r="E218" s="208"/>
      <c r="F218" s="208"/>
      <c r="G218" s="208"/>
      <c r="H218" s="208"/>
    </row>
    <row r="219" spans="2:8" s="1" customFormat="1" x14ac:dyDescent="0.2">
      <c r="B219" s="208"/>
      <c r="C219" s="208"/>
      <c r="D219" s="208"/>
      <c r="E219" s="208"/>
      <c r="F219" s="208"/>
      <c r="G219" s="208"/>
      <c r="H219" s="208"/>
    </row>
    <row r="220" spans="2:8" s="1" customFormat="1" x14ac:dyDescent="0.2">
      <c r="B220" s="208"/>
      <c r="C220" s="208"/>
      <c r="D220" s="208"/>
      <c r="E220" s="208"/>
      <c r="F220" s="208"/>
      <c r="G220" s="208"/>
      <c r="H220" s="208"/>
    </row>
    <row r="221" spans="2:8" s="1" customFormat="1" x14ac:dyDescent="0.2">
      <c r="B221" s="208"/>
      <c r="C221" s="208"/>
      <c r="D221" s="208"/>
      <c r="E221" s="208"/>
      <c r="F221" s="208"/>
      <c r="G221" s="208"/>
      <c r="H221" s="208"/>
    </row>
    <row r="222" spans="2:8" s="1" customFormat="1" x14ac:dyDescent="0.2">
      <c r="B222" s="208"/>
      <c r="C222" s="208"/>
      <c r="D222" s="208"/>
      <c r="E222" s="208"/>
      <c r="F222" s="208"/>
      <c r="G222" s="208"/>
      <c r="H222" s="208"/>
    </row>
    <row r="223" spans="2:8" s="1" customFormat="1" x14ac:dyDescent="0.2">
      <c r="B223" s="208"/>
      <c r="C223" s="208"/>
      <c r="D223" s="208"/>
      <c r="E223" s="208"/>
      <c r="F223" s="208"/>
      <c r="G223" s="208"/>
      <c r="H223" s="208"/>
    </row>
    <row r="224" spans="2:8" s="1" customFormat="1" x14ac:dyDescent="0.2">
      <c r="B224" s="208"/>
      <c r="C224" s="208"/>
      <c r="D224" s="208"/>
      <c r="E224" s="208"/>
      <c r="F224" s="208"/>
      <c r="G224" s="208"/>
      <c r="H224" s="208"/>
    </row>
    <row r="225" spans="2:8" s="1" customFormat="1" x14ac:dyDescent="0.2">
      <c r="B225" s="208"/>
      <c r="C225" s="208"/>
      <c r="D225" s="208"/>
      <c r="E225" s="208"/>
      <c r="F225" s="208"/>
      <c r="G225" s="208"/>
      <c r="H225" s="208"/>
    </row>
    <row r="226" spans="2:8" s="1" customFormat="1" x14ac:dyDescent="0.2">
      <c r="B226" s="208"/>
      <c r="C226" s="208"/>
      <c r="D226" s="208"/>
      <c r="E226" s="208"/>
      <c r="F226" s="208"/>
      <c r="G226" s="208"/>
      <c r="H226" s="208"/>
    </row>
    <row r="227" spans="2:8" s="1" customFormat="1" x14ac:dyDescent="0.2">
      <c r="B227" s="208"/>
      <c r="C227" s="208"/>
      <c r="D227" s="208"/>
      <c r="E227" s="208"/>
      <c r="F227" s="208"/>
      <c r="G227" s="208"/>
      <c r="H227" s="208"/>
    </row>
    <row r="228" spans="2:8" s="1" customFormat="1" x14ac:dyDescent="0.2">
      <c r="B228" s="209" t="s">
        <v>89</v>
      </c>
      <c r="C228" s="209"/>
      <c r="D228" s="209"/>
      <c r="E228" s="210" t="s">
        <v>52</v>
      </c>
      <c r="F228" s="209"/>
      <c r="G228" s="209"/>
      <c r="H228" s="209"/>
    </row>
    <row r="229" spans="2:8" s="1" customFormat="1" x14ac:dyDescent="0.2">
      <c r="B229" s="211" t="s">
        <v>49</v>
      </c>
      <c r="C229" s="211"/>
      <c r="D229" s="211"/>
      <c r="E229" s="211" t="s">
        <v>51</v>
      </c>
      <c r="F229" s="211"/>
      <c r="G229" s="211"/>
      <c r="H229" s="211"/>
    </row>
    <row r="230" spans="2:8" s="1" customFormat="1" x14ac:dyDescent="0.2">
      <c r="B230" s="212" t="s">
        <v>50</v>
      </c>
      <c r="C230" s="212"/>
      <c r="D230" s="212"/>
      <c r="E230" s="213" t="s">
        <v>91</v>
      </c>
      <c r="F230" s="212"/>
      <c r="G230" s="212"/>
      <c r="H230" s="212"/>
    </row>
    <row r="231" spans="2:8" s="1" customFormat="1" ht="12.75" customHeight="1" x14ac:dyDescent="0.35">
      <c r="B231" s="185"/>
    </row>
    <row r="232" spans="2:8" ht="15" customHeight="1" x14ac:dyDescent="0.35">
      <c r="B232" s="185"/>
      <c r="C232" s="206"/>
      <c r="D232" s="206"/>
      <c r="E232" s="206"/>
    </row>
    <row r="233" spans="2:8" ht="15" customHeight="1" x14ac:dyDescent="0.35">
      <c r="B233" s="185"/>
      <c r="C233" s="206"/>
      <c r="D233" s="206"/>
      <c r="E233" s="206"/>
    </row>
    <row r="234" spans="2:8" s="1" customFormat="1" ht="15" x14ac:dyDescent="0.2">
      <c r="B234" s="186" t="s">
        <v>90</v>
      </c>
      <c r="C234" s="208"/>
      <c r="D234" s="208"/>
      <c r="E234" s="208"/>
      <c r="F234" s="208"/>
      <c r="G234" s="208"/>
      <c r="H234" s="208"/>
    </row>
    <row r="235" spans="2:8" s="1" customFormat="1" ht="15.75" customHeight="1" x14ac:dyDescent="0.2">
      <c r="B235" s="283" t="str">
        <f>"juli 2019"</f>
        <v>juli 2019</v>
      </c>
      <c r="C235" s="283"/>
      <c r="D235" s="208"/>
      <c r="E235" s="208"/>
      <c r="F235" s="208"/>
      <c r="G235" s="208"/>
      <c r="H235" s="208"/>
    </row>
    <row r="236" spans="2:8" s="1" customFormat="1" x14ac:dyDescent="0.2">
      <c r="B236" s="208"/>
      <c r="C236" s="208"/>
      <c r="D236" s="208"/>
      <c r="E236" s="208"/>
      <c r="F236" s="208"/>
      <c r="G236" s="208"/>
      <c r="H236" s="208"/>
    </row>
    <row r="237" spans="2:8" s="1" customFormat="1" x14ac:dyDescent="0.2">
      <c r="B237" s="208"/>
      <c r="C237" s="208"/>
      <c r="D237" s="208"/>
      <c r="E237" s="208"/>
      <c r="F237" s="208"/>
      <c r="G237" s="208"/>
      <c r="H237" s="208"/>
    </row>
    <row r="238" spans="2:8" s="1" customFormat="1" x14ac:dyDescent="0.2">
      <c r="B238" s="208"/>
      <c r="C238" s="208"/>
      <c r="D238" s="208"/>
      <c r="E238" s="208"/>
      <c r="F238" s="208"/>
      <c r="G238" s="208"/>
      <c r="H238" s="208"/>
    </row>
    <row r="239" spans="2:8" s="1" customFormat="1" x14ac:dyDescent="0.2">
      <c r="B239" s="208"/>
      <c r="C239" s="208"/>
      <c r="D239" s="208"/>
      <c r="E239" s="208"/>
      <c r="F239" s="208"/>
      <c r="G239" s="208"/>
      <c r="H239" s="208"/>
    </row>
    <row r="240" spans="2:8" s="1" customFormat="1" x14ac:dyDescent="0.2">
      <c r="B240" s="208"/>
      <c r="C240" s="208"/>
      <c r="D240" s="208"/>
      <c r="E240" s="208"/>
      <c r="F240" s="208"/>
      <c r="G240" s="208"/>
      <c r="H240" s="208"/>
    </row>
    <row r="241" spans="2:8" s="1" customFormat="1" x14ac:dyDescent="0.2">
      <c r="B241" s="208"/>
      <c r="C241" s="208"/>
      <c r="D241" s="208"/>
      <c r="E241" s="208"/>
      <c r="F241" s="208"/>
      <c r="G241" s="208"/>
      <c r="H241" s="208"/>
    </row>
    <row r="242" spans="2:8" s="1" customFormat="1" x14ac:dyDescent="0.2">
      <c r="B242" s="208"/>
      <c r="C242" s="208"/>
      <c r="D242" s="208"/>
      <c r="E242" s="208"/>
      <c r="F242" s="208"/>
      <c r="G242" s="208"/>
      <c r="H242" s="208"/>
    </row>
    <row r="243" spans="2:8" s="1" customFormat="1" x14ac:dyDescent="0.2">
      <c r="B243" s="208"/>
      <c r="C243" s="208"/>
      <c r="D243" s="208"/>
      <c r="E243" s="208"/>
      <c r="F243" s="208"/>
      <c r="G243" s="208"/>
      <c r="H243" s="208"/>
    </row>
    <row r="244" spans="2:8" s="1" customFormat="1" x14ac:dyDescent="0.2">
      <c r="B244" s="208"/>
      <c r="C244" s="208"/>
      <c r="D244" s="208"/>
      <c r="E244" s="208"/>
      <c r="F244" s="208"/>
      <c r="G244" s="208"/>
      <c r="H244" s="208"/>
    </row>
    <row r="245" spans="2:8" s="1" customFormat="1" x14ac:dyDescent="0.2">
      <c r="B245" s="208"/>
      <c r="C245" s="208"/>
      <c r="D245" s="208"/>
      <c r="E245" s="208"/>
      <c r="F245" s="208"/>
      <c r="G245" s="208"/>
      <c r="H245" s="208"/>
    </row>
    <row r="246" spans="2:8" s="1" customFormat="1" x14ac:dyDescent="0.2">
      <c r="B246" s="208"/>
      <c r="C246" s="208"/>
      <c r="D246" s="208"/>
      <c r="E246" s="208"/>
      <c r="F246" s="208"/>
      <c r="G246" s="208"/>
      <c r="H246" s="208"/>
    </row>
    <row r="247" spans="2:8" s="1" customFormat="1" x14ac:dyDescent="0.2">
      <c r="B247" s="208"/>
      <c r="C247" s="208"/>
      <c r="D247" s="208"/>
      <c r="E247" s="208"/>
      <c r="F247" s="208"/>
      <c r="G247" s="208"/>
      <c r="H247" s="208"/>
    </row>
    <row r="248" spans="2:8" s="1" customFormat="1" x14ac:dyDescent="0.2">
      <c r="B248" s="208"/>
      <c r="C248" s="208"/>
      <c r="D248" s="208"/>
      <c r="E248" s="208"/>
      <c r="F248" s="208"/>
      <c r="G248" s="208"/>
      <c r="H248" s="208"/>
    </row>
    <row r="249" spans="2:8" s="1" customFormat="1" x14ac:dyDescent="0.2">
      <c r="B249" s="208"/>
      <c r="C249" s="208"/>
      <c r="D249" s="208"/>
      <c r="E249" s="208"/>
      <c r="F249" s="208"/>
      <c r="G249" s="208"/>
      <c r="H249" s="208"/>
    </row>
    <row r="250" spans="2:8" s="1" customFormat="1" x14ac:dyDescent="0.2">
      <c r="B250" s="208"/>
      <c r="C250" s="208"/>
      <c r="D250" s="208"/>
      <c r="E250" s="208"/>
      <c r="F250" s="208"/>
      <c r="G250" s="208"/>
      <c r="H250" s="208"/>
    </row>
    <row r="251" spans="2:8" s="1" customFormat="1" x14ac:dyDescent="0.2">
      <c r="B251" s="208"/>
      <c r="C251" s="208"/>
      <c r="D251" s="208"/>
      <c r="E251" s="208"/>
      <c r="F251" s="208"/>
      <c r="G251" s="208"/>
      <c r="H251" s="208"/>
    </row>
    <row r="252" spans="2:8" s="1" customFormat="1" x14ac:dyDescent="0.2">
      <c r="B252" s="208"/>
      <c r="C252" s="208"/>
      <c r="D252" s="208"/>
      <c r="E252" s="208"/>
      <c r="F252" s="208"/>
      <c r="G252" s="208"/>
      <c r="H252" s="208"/>
    </row>
    <row r="253" spans="2:8" s="1" customFormat="1" x14ac:dyDescent="0.2">
      <c r="B253" s="208"/>
      <c r="C253" s="208"/>
      <c r="D253" s="208"/>
      <c r="E253" s="208"/>
      <c r="F253" s="208"/>
      <c r="G253" s="208"/>
      <c r="H253" s="208"/>
    </row>
    <row r="254" spans="2:8" s="1" customFormat="1" x14ac:dyDescent="0.2">
      <c r="B254" s="208"/>
      <c r="C254" s="208"/>
      <c r="D254" s="208"/>
      <c r="E254" s="208"/>
      <c r="F254" s="208"/>
      <c r="G254" s="208"/>
      <c r="H254" s="208"/>
    </row>
    <row r="255" spans="2:8" s="1" customFormat="1" x14ac:dyDescent="0.2">
      <c r="B255" s="208"/>
      <c r="C255" s="208"/>
      <c r="D255" s="208"/>
      <c r="E255" s="208"/>
      <c r="F255" s="208"/>
      <c r="G255" s="208"/>
      <c r="H255" s="208"/>
    </row>
    <row r="256" spans="2:8" s="1" customFormat="1" x14ac:dyDescent="0.2">
      <c r="B256" s="208"/>
      <c r="C256" s="208"/>
      <c r="D256" s="208"/>
      <c r="E256" s="208"/>
      <c r="F256" s="208"/>
      <c r="G256" s="208"/>
      <c r="H256" s="208"/>
    </row>
    <row r="257" spans="2:8" s="1" customFormat="1" x14ac:dyDescent="0.2">
      <c r="B257" s="208"/>
      <c r="C257" s="208"/>
      <c r="D257" s="208"/>
      <c r="E257" s="208"/>
      <c r="F257" s="208"/>
      <c r="G257" s="208"/>
      <c r="H257" s="208"/>
    </row>
    <row r="258" spans="2:8" s="1" customFormat="1" x14ac:dyDescent="0.2">
      <c r="B258" s="208"/>
      <c r="C258" s="208"/>
      <c r="D258" s="208"/>
      <c r="E258" s="208"/>
      <c r="F258" s="208"/>
      <c r="G258" s="208"/>
      <c r="H258" s="208"/>
    </row>
    <row r="259" spans="2:8" s="1" customFormat="1" x14ac:dyDescent="0.2">
      <c r="B259" s="208"/>
      <c r="C259" s="208"/>
      <c r="D259" s="208"/>
      <c r="E259" s="208"/>
      <c r="F259" s="208"/>
      <c r="G259" s="208"/>
      <c r="H259" s="208"/>
    </row>
    <row r="260" spans="2:8" s="1" customFormat="1" x14ac:dyDescent="0.2">
      <c r="B260" s="208"/>
      <c r="C260" s="208"/>
      <c r="D260" s="208"/>
      <c r="E260" s="208"/>
      <c r="F260" s="208"/>
      <c r="G260" s="208"/>
      <c r="H260" s="208"/>
    </row>
    <row r="261" spans="2:8" s="1" customFormat="1" x14ac:dyDescent="0.2">
      <c r="B261" s="208"/>
      <c r="C261" s="208"/>
      <c r="D261" s="208"/>
      <c r="E261" s="208"/>
      <c r="F261" s="208"/>
      <c r="G261" s="208"/>
      <c r="H261" s="208"/>
    </row>
    <row r="262" spans="2:8" s="1" customFormat="1" x14ac:dyDescent="0.2">
      <c r="B262" s="208"/>
      <c r="C262" s="208"/>
      <c r="D262" s="208"/>
      <c r="E262" s="208"/>
      <c r="F262" s="208"/>
      <c r="G262" s="208"/>
      <c r="H262" s="208"/>
    </row>
    <row r="263" spans="2:8" s="1" customFormat="1" x14ac:dyDescent="0.2">
      <c r="B263" s="208"/>
      <c r="C263" s="208"/>
      <c r="D263" s="208"/>
      <c r="E263" s="208"/>
      <c r="F263" s="208"/>
      <c r="G263" s="208"/>
      <c r="H263" s="208"/>
    </row>
    <row r="264" spans="2:8" s="1" customFormat="1" x14ac:dyDescent="0.2">
      <c r="B264" s="208"/>
      <c r="C264" s="208"/>
      <c r="D264" s="208"/>
      <c r="E264" s="208"/>
      <c r="F264" s="208"/>
      <c r="G264" s="208"/>
      <c r="H264" s="208"/>
    </row>
    <row r="265" spans="2:8" s="1" customFormat="1" x14ac:dyDescent="0.2">
      <c r="B265" s="208"/>
      <c r="C265" s="208"/>
      <c r="D265" s="208"/>
      <c r="E265" s="208"/>
      <c r="F265" s="208"/>
      <c r="G265" s="208"/>
      <c r="H265" s="208"/>
    </row>
    <row r="266" spans="2:8" s="1" customFormat="1" x14ac:dyDescent="0.2">
      <c r="B266" s="208"/>
      <c r="C266" s="208"/>
      <c r="D266" s="208"/>
      <c r="E266" s="208"/>
      <c r="F266" s="208"/>
      <c r="G266" s="208"/>
      <c r="H266" s="208"/>
    </row>
    <row r="267" spans="2:8" s="1" customFormat="1" x14ac:dyDescent="0.2">
      <c r="B267" s="208"/>
      <c r="C267" s="208"/>
      <c r="D267" s="208"/>
      <c r="E267" s="208"/>
      <c r="F267" s="208"/>
      <c r="G267" s="208"/>
      <c r="H267" s="208"/>
    </row>
    <row r="268" spans="2:8" s="1" customFormat="1" x14ac:dyDescent="0.2">
      <c r="B268" s="209" t="s">
        <v>89</v>
      </c>
      <c r="C268" s="209"/>
      <c r="D268" s="209"/>
      <c r="E268" s="210" t="s">
        <v>52</v>
      </c>
      <c r="F268" s="209"/>
      <c r="G268" s="209"/>
      <c r="H268" s="209"/>
    </row>
    <row r="269" spans="2:8" s="1" customFormat="1" x14ac:dyDescent="0.2">
      <c r="B269" s="211" t="s">
        <v>49</v>
      </c>
      <c r="C269" s="211"/>
      <c r="D269" s="211"/>
      <c r="E269" s="211" t="s">
        <v>51</v>
      </c>
      <c r="F269" s="211"/>
      <c r="G269" s="211"/>
      <c r="H269" s="211"/>
    </row>
    <row r="270" spans="2:8" s="1" customFormat="1" x14ac:dyDescent="0.2">
      <c r="B270" s="212" t="s">
        <v>50</v>
      </c>
      <c r="C270" s="212"/>
      <c r="D270" s="212"/>
      <c r="E270" s="213" t="s">
        <v>91</v>
      </c>
      <c r="F270" s="212"/>
      <c r="G270" s="212"/>
      <c r="H270" s="212"/>
    </row>
    <row r="271" spans="2:8" s="1" customFormat="1" ht="15" customHeight="1" x14ac:dyDescent="0.35">
      <c r="B271" s="185"/>
      <c r="C271" s="206"/>
      <c r="D271" s="206"/>
      <c r="E271" s="206"/>
    </row>
    <row r="272" spans="2:8" ht="15" customHeight="1" x14ac:dyDescent="0.35">
      <c r="B272" s="185"/>
      <c r="C272" s="206"/>
      <c r="D272" s="206"/>
      <c r="E272" s="206"/>
    </row>
    <row r="273" spans="2:8" ht="15" customHeight="1" x14ac:dyDescent="0.35">
      <c r="B273" s="185"/>
      <c r="C273" s="206"/>
      <c r="D273" s="206"/>
      <c r="E273" s="206"/>
    </row>
    <row r="274" spans="2:8" ht="15" x14ac:dyDescent="0.2">
      <c r="B274" s="186" t="s">
        <v>90</v>
      </c>
      <c r="C274" s="187"/>
      <c r="D274" s="188"/>
      <c r="E274" s="188"/>
      <c r="F274" s="188"/>
      <c r="G274" s="188"/>
      <c r="H274" s="188"/>
    </row>
    <row r="275" spans="2:8" ht="15.75" customHeight="1" x14ac:dyDescent="0.2">
      <c r="B275" s="283" t="str">
        <f>"Juni 2019"</f>
        <v>Juni 2019</v>
      </c>
      <c r="C275" s="283"/>
      <c r="D275" s="188"/>
      <c r="E275" s="188"/>
      <c r="F275" s="188"/>
      <c r="G275" s="188"/>
      <c r="H275" s="188"/>
    </row>
    <row r="276" spans="2:8" ht="12.75" customHeight="1" x14ac:dyDescent="0.2">
      <c r="B276" s="222"/>
      <c r="C276" s="222"/>
      <c r="D276" s="222"/>
      <c r="E276" s="223"/>
      <c r="F276" s="222"/>
      <c r="G276" s="222"/>
      <c r="H276" s="222"/>
    </row>
    <row r="277" spans="2:8" s="1" customFormat="1" x14ac:dyDescent="0.2">
      <c r="B277" s="222"/>
      <c r="C277" s="222"/>
      <c r="D277" s="222"/>
      <c r="E277" s="223"/>
      <c r="F277" s="222"/>
      <c r="G277" s="222"/>
      <c r="H277" s="222"/>
    </row>
    <row r="278" spans="2:8" s="1" customFormat="1" x14ac:dyDescent="0.2">
      <c r="B278" s="222"/>
      <c r="C278" s="222"/>
      <c r="D278" s="222"/>
      <c r="E278" s="223"/>
      <c r="F278" s="222"/>
      <c r="G278" s="222"/>
      <c r="H278" s="222"/>
    </row>
    <row r="279" spans="2:8" s="1" customFormat="1" x14ac:dyDescent="0.2">
      <c r="B279" s="208"/>
      <c r="C279" s="208"/>
      <c r="D279" s="208"/>
      <c r="E279" s="208"/>
      <c r="F279" s="208"/>
      <c r="G279" s="208"/>
      <c r="H279" s="208"/>
    </row>
    <row r="280" spans="2:8" s="1" customFormat="1" x14ac:dyDescent="0.2">
      <c r="B280" s="208"/>
      <c r="C280" s="208"/>
      <c r="D280" s="208"/>
      <c r="E280" s="208"/>
      <c r="F280" s="208"/>
      <c r="G280" s="208"/>
      <c r="H280" s="208"/>
    </row>
    <row r="281" spans="2:8" s="1" customFormat="1" x14ac:dyDescent="0.2">
      <c r="B281" s="208"/>
      <c r="C281" s="208"/>
      <c r="D281" s="208"/>
      <c r="E281" s="208"/>
      <c r="F281" s="208"/>
      <c r="G281" s="208"/>
      <c r="H281" s="208"/>
    </row>
    <row r="282" spans="2:8" s="1" customFormat="1" x14ac:dyDescent="0.2">
      <c r="B282" s="208"/>
      <c r="C282" s="208"/>
      <c r="D282" s="208"/>
      <c r="E282" s="208"/>
      <c r="F282" s="208"/>
      <c r="G282" s="208"/>
      <c r="H282" s="208"/>
    </row>
    <row r="283" spans="2:8" s="1" customFormat="1" x14ac:dyDescent="0.2">
      <c r="B283" s="208"/>
      <c r="C283" s="208"/>
      <c r="D283" s="208"/>
      <c r="E283" s="208"/>
      <c r="F283" s="208"/>
      <c r="G283" s="208"/>
      <c r="H283" s="208"/>
    </row>
    <row r="284" spans="2:8" s="1" customFormat="1" x14ac:dyDescent="0.2">
      <c r="B284" s="208"/>
      <c r="C284" s="208"/>
      <c r="D284" s="208"/>
      <c r="E284" s="208"/>
      <c r="F284" s="208"/>
      <c r="G284" s="208"/>
      <c r="H284" s="208"/>
    </row>
    <row r="285" spans="2:8" s="1" customFormat="1" x14ac:dyDescent="0.2">
      <c r="B285" s="208"/>
      <c r="C285" s="208"/>
      <c r="D285" s="208"/>
      <c r="E285" s="208"/>
      <c r="F285" s="208"/>
      <c r="G285" s="208"/>
      <c r="H285" s="208"/>
    </row>
    <row r="286" spans="2:8" s="1" customFormat="1" x14ac:dyDescent="0.2">
      <c r="B286" s="208"/>
      <c r="C286" s="208"/>
      <c r="D286" s="208"/>
      <c r="E286" s="208"/>
      <c r="F286" s="208"/>
      <c r="G286" s="208"/>
      <c r="H286" s="208"/>
    </row>
    <row r="287" spans="2:8" s="1" customFormat="1" x14ac:dyDescent="0.2">
      <c r="B287" s="208"/>
      <c r="C287" s="208"/>
      <c r="D287" s="208"/>
      <c r="E287" s="208"/>
      <c r="F287" s="208"/>
      <c r="G287" s="208"/>
      <c r="H287" s="208"/>
    </row>
    <row r="288" spans="2:8" s="1" customFormat="1" x14ac:dyDescent="0.2">
      <c r="B288" s="208"/>
      <c r="C288" s="208"/>
      <c r="D288" s="208"/>
      <c r="E288" s="208"/>
      <c r="F288" s="208"/>
      <c r="G288" s="208"/>
      <c r="H288" s="208"/>
    </row>
    <row r="289" spans="2:8" s="1" customFormat="1" x14ac:dyDescent="0.2">
      <c r="B289" s="208"/>
      <c r="C289" s="208"/>
      <c r="D289" s="208"/>
      <c r="E289" s="208"/>
      <c r="F289" s="208"/>
      <c r="G289" s="208"/>
      <c r="H289" s="208"/>
    </row>
    <row r="290" spans="2:8" s="1" customFormat="1" x14ac:dyDescent="0.2">
      <c r="B290" s="208"/>
      <c r="C290" s="208"/>
      <c r="D290" s="208"/>
      <c r="E290" s="208"/>
      <c r="F290" s="208"/>
      <c r="G290" s="208"/>
      <c r="H290" s="208"/>
    </row>
    <row r="291" spans="2:8" s="1" customFormat="1" x14ac:dyDescent="0.2">
      <c r="B291" s="208"/>
      <c r="C291" s="208"/>
      <c r="D291" s="208"/>
      <c r="E291" s="208"/>
      <c r="F291" s="208"/>
      <c r="G291" s="208"/>
      <c r="H291" s="208"/>
    </row>
    <row r="292" spans="2:8" s="1" customFormat="1" x14ac:dyDescent="0.2">
      <c r="B292" s="208"/>
      <c r="C292" s="208"/>
      <c r="D292" s="208"/>
      <c r="E292" s="208"/>
      <c r="F292" s="208"/>
      <c r="G292" s="208"/>
      <c r="H292" s="208"/>
    </row>
    <row r="293" spans="2:8" s="1" customFormat="1" x14ac:dyDescent="0.2">
      <c r="B293" s="208"/>
      <c r="C293" s="208"/>
      <c r="D293" s="208"/>
      <c r="E293" s="208"/>
      <c r="F293" s="208"/>
      <c r="G293" s="208"/>
      <c r="H293" s="208"/>
    </row>
    <row r="294" spans="2:8" s="1" customFormat="1" x14ac:dyDescent="0.2">
      <c r="B294" s="208"/>
      <c r="C294" s="208"/>
      <c r="D294" s="208"/>
      <c r="E294" s="208"/>
      <c r="F294" s="208"/>
      <c r="G294" s="208"/>
      <c r="H294" s="208"/>
    </row>
    <row r="295" spans="2:8" s="1" customFormat="1" x14ac:dyDescent="0.2">
      <c r="B295" s="208"/>
      <c r="C295" s="208"/>
      <c r="D295" s="208"/>
      <c r="E295" s="208"/>
      <c r="F295" s="208"/>
      <c r="G295" s="208"/>
      <c r="H295" s="208"/>
    </row>
    <row r="296" spans="2:8" s="1" customFormat="1" x14ac:dyDescent="0.2">
      <c r="B296" s="208"/>
      <c r="C296" s="208"/>
      <c r="D296" s="208"/>
      <c r="E296" s="208"/>
      <c r="F296" s="208"/>
      <c r="G296" s="208"/>
      <c r="H296" s="208"/>
    </row>
    <row r="297" spans="2:8" s="1" customFormat="1" x14ac:dyDescent="0.2">
      <c r="B297" s="208"/>
      <c r="C297" s="208"/>
      <c r="D297" s="208"/>
      <c r="E297" s="208"/>
      <c r="F297" s="208"/>
      <c r="G297" s="208"/>
      <c r="H297" s="208"/>
    </row>
    <row r="298" spans="2:8" s="1" customFormat="1" x14ac:dyDescent="0.2">
      <c r="B298" s="208"/>
      <c r="C298" s="208"/>
      <c r="D298" s="208"/>
      <c r="E298" s="208"/>
      <c r="F298" s="208"/>
      <c r="G298" s="208"/>
      <c r="H298" s="208"/>
    </row>
    <row r="299" spans="2:8" s="1" customFormat="1" x14ac:dyDescent="0.2">
      <c r="B299" s="208"/>
      <c r="C299" s="208"/>
      <c r="D299" s="208"/>
      <c r="E299" s="208"/>
      <c r="F299" s="208"/>
      <c r="G299" s="208"/>
      <c r="H299" s="208"/>
    </row>
    <row r="300" spans="2:8" s="1" customFormat="1" x14ac:dyDescent="0.2">
      <c r="B300" s="208"/>
      <c r="C300" s="208"/>
      <c r="D300" s="208"/>
      <c r="E300" s="208"/>
      <c r="F300" s="208"/>
      <c r="G300" s="208"/>
      <c r="H300" s="208"/>
    </row>
    <row r="301" spans="2:8" s="1" customFormat="1" x14ac:dyDescent="0.2">
      <c r="B301" s="208"/>
      <c r="C301" s="208"/>
      <c r="D301" s="208"/>
      <c r="E301" s="208"/>
      <c r="F301" s="208"/>
      <c r="G301" s="208"/>
      <c r="H301" s="208"/>
    </row>
    <row r="302" spans="2:8" s="1" customFormat="1" x14ac:dyDescent="0.2">
      <c r="B302" s="208"/>
      <c r="C302" s="208"/>
      <c r="D302" s="208"/>
      <c r="E302" s="208"/>
      <c r="F302" s="208"/>
      <c r="G302" s="208"/>
      <c r="H302" s="208"/>
    </row>
    <row r="303" spans="2:8" s="1" customFormat="1" x14ac:dyDescent="0.2">
      <c r="B303" s="208"/>
      <c r="C303" s="208"/>
      <c r="D303" s="208"/>
      <c r="E303" s="208"/>
      <c r="F303" s="208"/>
      <c r="G303" s="208"/>
      <c r="H303" s="208"/>
    </row>
    <row r="304" spans="2:8" s="1" customFormat="1" x14ac:dyDescent="0.2">
      <c r="B304" s="208"/>
      <c r="C304" s="208"/>
      <c r="D304" s="208"/>
      <c r="E304" s="208"/>
      <c r="F304" s="208"/>
      <c r="G304" s="208"/>
      <c r="H304" s="208"/>
    </row>
    <row r="305" spans="2:8" s="1" customFormat="1" x14ac:dyDescent="0.2">
      <c r="B305" s="208"/>
      <c r="C305" s="208"/>
      <c r="D305" s="208"/>
      <c r="E305" s="208"/>
      <c r="F305" s="208"/>
      <c r="G305" s="208"/>
      <c r="H305" s="208"/>
    </row>
    <row r="306" spans="2:8" s="1" customFormat="1" x14ac:dyDescent="0.2">
      <c r="B306" s="208"/>
      <c r="C306" s="208"/>
      <c r="D306" s="208"/>
      <c r="E306" s="208"/>
      <c r="F306" s="208"/>
      <c r="G306" s="208"/>
      <c r="H306" s="208"/>
    </row>
    <row r="307" spans="2:8" s="1" customFormat="1" x14ac:dyDescent="0.2">
      <c r="B307" s="208"/>
      <c r="C307" s="208"/>
      <c r="D307" s="208"/>
      <c r="E307" s="208"/>
      <c r="F307" s="208"/>
      <c r="G307" s="208"/>
      <c r="H307" s="208"/>
    </row>
    <row r="308" spans="2:8" s="1" customFormat="1" x14ac:dyDescent="0.2">
      <c r="B308" s="208"/>
      <c r="C308" s="208"/>
      <c r="D308" s="208"/>
      <c r="E308" s="208"/>
      <c r="F308" s="208"/>
      <c r="G308" s="208"/>
      <c r="H308" s="208"/>
    </row>
    <row r="309" spans="2:8" s="1" customFormat="1" x14ac:dyDescent="0.2">
      <c r="B309" s="208"/>
      <c r="C309" s="208"/>
      <c r="D309" s="208"/>
      <c r="E309" s="208"/>
      <c r="F309" s="208"/>
      <c r="G309" s="208"/>
      <c r="H309" s="208"/>
    </row>
    <row r="310" spans="2:8" s="1" customFormat="1" x14ac:dyDescent="0.2">
      <c r="B310" s="208"/>
      <c r="C310" s="208"/>
      <c r="D310" s="208"/>
      <c r="E310" s="208"/>
      <c r="F310" s="208"/>
      <c r="G310" s="208"/>
      <c r="H310" s="208"/>
    </row>
    <row r="311" spans="2:8" s="1" customFormat="1" x14ac:dyDescent="0.2">
      <c r="B311" s="208"/>
      <c r="C311" s="208"/>
      <c r="D311" s="208"/>
      <c r="E311" s="208"/>
      <c r="F311" s="208"/>
      <c r="G311" s="208"/>
      <c r="H311" s="208"/>
    </row>
    <row r="312" spans="2:8" s="1" customFormat="1" x14ac:dyDescent="0.2">
      <c r="B312" s="208"/>
      <c r="C312" s="208"/>
      <c r="D312" s="208"/>
      <c r="E312" s="208"/>
      <c r="F312" s="208"/>
      <c r="G312" s="208"/>
      <c r="H312" s="208"/>
    </row>
    <row r="313" spans="2:8" s="1" customFormat="1" x14ac:dyDescent="0.2">
      <c r="B313" s="209" t="s">
        <v>89</v>
      </c>
      <c r="C313" s="209"/>
      <c r="D313" s="209"/>
      <c r="E313" s="210" t="s">
        <v>52</v>
      </c>
      <c r="F313" s="209"/>
      <c r="G313" s="209"/>
      <c r="H313" s="209"/>
    </row>
    <row r="314" spans="2:8" s="1" customFormat="1" x14ac:dyDescent="0.2">
      <c r="B314" s="211" t="s">
        <v>49</v>
      </c>
      <c r="C314" s="211"/>
      <c r="D314" s="211"/>
      <c r="E314" s="211" t="s">
        <v>51</v>
      </c>
      <c r="F314" s="211"/>
      <c r="G314" s="211"/>
      <c r="H314" s="211"/>
    </row>
    <row r="315" spans="2:8" s="1" customFormat="1" x14ac:dyDescent="0.2">
      <c r="B315" s="212" t="s">
        <v>50</v>
      </c>
      <c r="C315" s="212"/>
      <c r="D315" s="212"/>
      <c r="E315" s="213" t="s">
        <v>91</v>
      </c>
      <c r="F315" s="212"/>
      <c r="G315" s="212"/>
      <c r="H315" s="212"/>
    </row>
    <row r="316" spans="2:8" ht="12.75" customHeight="1" x14ac:dyDescent="0.35">
      <c r="B316" s="185"/>
    </row>
    <row r="317" spans="2:8" ht="12.75" customHeight="1" x14ac:dyDescent="0.35">
      <c r="B317" s="185"/>
      <c r="C317" s="206"/>
      <c r="D317" s="206"/>
      <c r="E317" s="206"/>
    </row>
    <row r="318" spans="2:8" ht="12.75" customHeight="1" x14ac:dyDescent="0.35">
      <c r="B318" s="185"/>
      <c r="C318" s="206"/>
      <c r="D318" s="206"/>
      <c r="E318" s="206"/>
    </row>
    <row r="319" spans="2:8" ht="15" x14ac:dyDescent="0.2">
      <c r="B319" s="186" t="s">
        <v>90</v>
      </c>
      <c r="C319" s="187"/>
      <c r="D319" s="188"/>
      <c r="E319" s="188"/>
      <c r="F319" s="188"/>
      <c r="G319" s="188"/>
      <c r="H319" s="188"/>
    </row>
    <row r="320" spans="2:8" ht="15.75" customHeight="1" x14ac:dyDescent="0.2">
      <c r="B320" s="283" t="str">
        <f>"Maj 2019"</f>
        <v>Maj 2019</v>
      </c>
      <c r="C320" s="283"/>
      <c r="D320" s="188"/>
      <c r="E320" s="188"/>
      <c r="F320" s="188"/>
      <c r="G320" s="188"/>
      <c r="H320" s="188"/>
    </row>
    <row r="321" spans="2:10" x14ac:dyDescent="0.2">
      <c r="B321" s="188"/>
      <c r="C321" s="188"/>
      <c r="D321" s="188"/>
      <c r="E321" s="188"/>
      <c r="F321" s="188"/>
      <c r="G321" s="188"/>
      <c r="H321" s="188"/>
    </row>
    <row r="322" spans="2:10" x14ac:dyDescent="0.2">
      <c r="B322" s="188"/>
      <c r="C322" s="188"/>
      <c r="D322" s="188"/>
      <c r="E322" s="188"/>
      <c r="F322" s="188"/>
      <c r="G322" s="188"/>
      <c r="H322" s="188"/>
    </row>
    <row r="323" spans="2:10" x14ac:dyDescent="0.2">
      <c r="B323" s="188"/>
      <c r="C323" s="188"/>
      <c r="D323" s="188"/>
      <c r="E323" s="188"/>
      <c r="F323" s="188"/>
      <c r="G323" s="188"/>
      <c r="H323" s="188"/>
    </row>
    <row r="324" spans="2:10" x14ac:dyDescent="0.2">
      <c r="B324" s="188"/>
      <c r="C324" s="188"/>
      <c r="D324" s="188"/>
      <c r="E324" s="188"/>
      <c r="F324" s="188"/>
      <c r="G324" s="188"/>
      <c r="H324" s="188"/>
    </row>
    <row r="325" spans="2:10" x14ac:dyDescent="0.2">
      <c r="B325" s="188"/>
      <c r="C325" s="188"/>
      <c r="D325" s="188"/>
      <c r="E325" s="188"/>
      <c r="F325" s="188"/>
      <c r="G325" s="188"/>
      <c r="H325" s="188"/>
    </row>
    <row r="326" spans="2:10" x14ac:dyDescent="0.2">
      <c r="B326" s="188"/>
      <c r="C326" s="188"/>
      <c r="D326" s="188"/>
      <c r="E326" s="188"/>
      <c r="F326" s="188"/>
      <c r="G326" s="188"/>
      <c r="H326" s="188"/>
    </row>
    <row r="327" spans="2:10" x14ac:dyDescent="0.2">
      <c r="B327" s="188"/>
      <c r="C327" s="188"/>
      <c r="D327" s="188"/>
      <c r="E327" s="188"/>
      <c r="F327" s="188"/>
      <c r="G327" s="188"/>
      <c r="H327" s="188"/>
    </row>
    <row r="328" spans="2:10" x14ac:dyDescent="0.2">
      <c r="B328" s="188"/>
      <c r="C328" s="188"/>
      <c r="D328" s="188"/>
      <c r="E328" s="188"/>
      <c r="F328" s="188"/>
      <c r="G328" s="188"/>
      <c r="H328" s="188"/>
    </row>
    <row r="329" spans="2:10" x14ac:dyDescent="0.2">
      <c r="B329" s="188"/>
      <c r="C329" s="188"/>
      <c r="D329" s="188"/>
      <c r="E329" s="188"/>
      <c r="F329" s="188"/>
      <c r="G329" s="188"/>
      <c r="H329" s="188"/>
    </row>
    <row r="330" spans="2:10" x14ac:dyDescent="0.2">
      <c r="B330" s="188"/>
      <c r="C330" s="188"/>
      <c r="D330" s="188"/>
      <c r="E330" s="188"/>
      <c r="F330" s="188"/>
      <c r="G330" s="188"/>
      <c r="H330" s="188"/>
    </row>
    <row r="331" spans="2:10" x14ac:dyDescent="0.2">
      <c r="B331" s="188"/>
      <c r="C331" s="188"/>
      <c r="D331" s="188"/>
      <c r="E331" s="188"/>
      <c r="F331" s="188"/>
      <c r="G331" s="188"/>
      <c r="H331" s="188"/>
    </row>
    <row r="332" spans="2:10" x14ac:dyDescent="0.2">
      <c r="B332" s="188"/>
      <c r="C332" s="188"/>
      <c r="D332" s="188"/>
      <c r="E332" s="188"/>
      <c r="F332" s="188"/>
      <c r="G332" s="188"/>
      <c r="H332" s="188"/>
    </row>
    <row r="333" spans="2:10" x14ac:dyDescent="0.2">
      <c r="B333" s="188"/>
      <c r="C333" s="188"/>
      <c r="D333" s="188"/>
      <c r="E333" s="188"/>
      <c r="F333" s="188"/>
      <c r="G333" s="188"/>
      <c r="H333" s="188"/>
    </row>
    <row r="334" spans="2:10" x14ac:dyDescent="0.2">
      <c r="B334" s="188"/>
      <c r="C334" s="188"/>
      <c r="D334" s="188"/>
      <c r="E334" s="188"/>
      <c r="F334" s="188"/>
      <c r="G334" s="188"/>
      <c r="H334" s="188"/>
      <c r="J334" s="189"/>
    </row>
    <row r="335" spans="2:10" x14ac:dyDescent="0.2">
      <c r="B335" s="188"/>
      <c r="C335" s="188"/>
      <c r="D335" s="188"/>
      <c r="E335" s="188"/>
      <c r="F335" s="188"/>
      <c r="G335" s="188"/>
      <c r="H335" s="188"/>
    </row>
    <row r="336" spans="2:10" x14ac:dyDescent="0.2">
      <c r="B336" s="188"/>
      <c r="C336" s="188"/>
      <c r="D336" s="188"/>
      <c r="E336" s="188"/>
      <c r="F336" s="188"/>
      <c r="G336" s="188"/>
      <c r="H336" s="188"/>
    </row>
    <row r="337" spans="2:8" x14ac:dyDescent="0.2">
      <c r="B337" s="188"/>
      <c r="C337" s="188"/>
      <c r="D337" s="188"/>
      <c r="E337" s="188"/>
      <c r="F337" s="188"/>
      <c r="G337" s="188"/>
      <c r="H337" s="188"/>
    </row>
    <row r="338" spans="2:8" x14ac:dyDescent="0.2">
      <c r="B338" s="188"/>
      <c r="C338" s="188"/>
      <c r="D338" s="188"/>
      <c r="E338" s="188"/>
      <c r="F338" s="188"/>
      <c r="G338" s="188"/>
      <c r="H338" s="188"/>
    </row>
    <row r="339" spans="2:8" x14ac:dyDescent="0.2">
      <c r="B339" s="188"/>
      <c r="C339" s="188"/>
      <c r="D339" s="188"/>
      <c r="E339" s="188"/>
      <c r="F339" s="188"/>
      <c r="G339" s="188"/>
      <c r="H339" s="188"/>
    </row>
    <row r="340" spans="2:8" x14ac:dyDescent="0.2">
      <c r="B340" s="188"/>
      <c r="C340" s="188"/>
      <c r="D340" s="188"/>
      <c r="E340" s="188"/>
      <c r="F340" s="188"/>
      <c r="G340" s="188"/>
      <c r="H340" s="188"/>
    </row>
    <row r="341" spans="2:8" x14ac:dyDescent="0.2">
      <c r="B341" s="188"/>
      <c r="C341" s="188"/>
      <c r="D341" s="188"/>
      <c r="E341" s="188"/>
      <c r="F341" s="188"/>
      <c r="G341" s="188"/>
      <c r="H341" s="188"/>
    </row>
    <row r="342" spans="2:8" x14ac:dyDescent="0.2">
      <c r="B342" s="188"/>
      <c r="C342" s="188"/>
      <c r="D342" s="188"/>
      <c r="E342" s="188"/>
      <c r="F342" s="188"/>
      <c r="G342" s="188"/>
      <c r="H342" s="188"/>
    </row>
    <row r="343" spans="2:8" x14ac:dyDescent="0.2">
      <c r="B343" s="188"/>
      <c r="C343" s="188"/>
      <c r="D343" s="188"/>
      <c r="E343" s="188"/>
      <c r="F343" s="188"/>
      <c r="G343" s="188"/>
      <c r="H343" s="188"/>
    </row>
    <row r="344" spans="2:8" x14ac:dyDescent="0.2">
      <c r="B344" s="188"/>
      <c r="C344" s="188"/>
      <c r="D344" s="188"/>
      <c r="E344" s="188"/>
      <c r="F344" s="188"/>
      <c r="G344" s="188"/>
      <c r="H344" s="188"/>
    </row>
    <row r="345" spans="2:8" x14ac:dyDescent="0.2">
      <c r="B345" s="188"/>
      <c r="C345" s="188"/>
      <c r="D345" s="188"/>
      <c r="E345" s="188"/>
      <c r="F345" s="188"/>
      <c r="G345" s="188"/>
      <c r="H345" s="188"/>
    </row>
    <row r="346" spans="2:8" x14ac:dyDescent="0.2">
      <c r="B346" s="188"/>
      <c r="C346" s="188"/>
      <c r="D346" s="188"/>
      <c r="E346" s="188"/>
      <c r="F346" s="188"/>
      <c r="G346" s="188"/>
      <c r="H346" s="188"/>
    </row>
    <row r="347" spans="2:8" x14ac:dyDescent="0.2">
      <c r="B347" s="188"/>
      <c r="C347" s="188"/>
      <c r="D347" s="188"/>
      <c r="E347" s="188"/>
      <c r="F347" s="188"/>
      <c r="G347" s="188"/>
      <c r="H347" s="188"/>
    </row>
    <row r="348" spans="2:8" x14ac:dyDescent="0.2">
      <c r="B348" s="188"/>
      <c r="C348" s="188"/>
      <c r="D348" s="188"/>
      <c r="E348" s="188"/>
      <c r="F348" s="188"/>
      <c r="G348" s="188"/>
      <c r="H348" s="188"/>
    </row>
    <row r="349" spans="2:8" x14ac:dyDescent="0.2">
      <c r="B349" s="188"/>
      <c r="C349" s="188"/>
      <c r="D349" s="188"/>
      <c r="E349" s="188"/>
      <c r="F349" s="188"/>
      <c r="G349" s="188"/>
      <c r="H349" s="188"/>
    </row>
    <row r="350" spans="2:8" x14ac:dyDescent="0.2">
      <c r="B350" s="188"/>
      <c r="C350" s="188"/>
      <c r="D350" s="188"/>
      <c r="E350" s="188"/>
      <c r="F350" s="188"/>
      <c r="G350" s="188"/>
      <c r="H350" s="188"/>
    </row>
    <row r="351" spans="2:8" x14ac:dyDescent="0.2">
      <c r="B351" s="188"/>
      <c r="C351" s="188"/>
      <c r="D351" s="188"/>
      <c r="E351" s="188"/>
      <c r="F351" s="188"/>
      <c r="G351" s="188"/>
      <c r="H351" s="188"/>
    </row>
    <row r="352" spans="2:8" x14ac:dyDescent="0.2">
      <c r="B352" s="188"/>
      <c r="C352" s="188"/>
      <c r="D352" s="188"/>
      <c r="E352" s="188"/>
      <c r="F352" s="188"/>
      <c r="G352" s="188"/>
      <c r="H352" s="188"/>
    </row>
    <row r="353" spans="2:8" x14ac:dyDescent="0.2">
      <c r="B353" s="190" t="s">
        <v>89</v>
      </c>
      <c r="C353" s="190"/>
      <c r="D353" s="190"/>
      <c r="E353" s="191" t="s">
        <v>52</v>
      </c>
      <c r="F353" s="190"/>
      <c r="G353" s="190"/>
      <c r="H353" s="190"/>
    </row>
    <row r="354" spans="2:8" x14ac:dyDescent="0.2">
      <c r="B354" s="192" t="s">
        <v>49</v>
      </c>
      <c r="C354" s="192"/>
      <c r="D354" s="192"/>
      <c r="E354" s="192" t="s">
        <v>51</v>
      </c>
      <c r="F354" s="192"/>
      <c r="G354" s="192"/>
      <c r="H354" s="192"/>
    </row>
    <row r="355" spans="2:8" x14ac:dyDescent="0.2">
      <c r="B355" s="193" t="s">
        <v>50</v>
      </c>
      <c r="C355" s="193"/>
      <c r="D355" s="193"/>
      <c r="E355" s="194" t="s">
        <v>91</v>
      </c>
      <c r="F355" s="193"/>
      <c r="G355" s="193"/>
      <c r="H355" s="193"/>
    </row>
    <row r="356" spans="2:8" x14ac:dyDescent="0.2">
      <c r="B356" s="222"/>
      <c r="C356" s="222"/>
      <c r="D356" s="222"/>
      <c r="E356" s="223"/>
      <c r="F356" s="222"/>
      <c r="G356" s="222"/>
      <c r="H356" s="222"/>
    </row>
    <row r="357" spans="2:8" x14ac:dyDescent="0.2">
      <c r="B357" s="226"/>
      <c r="C357" s="226"/>
      <c r="D357" s="226"/>
      <c r="E357" s="227"/>
      <c r="F357" s="226"/>
      <c r="G357" s="226"/>
      <c r="H357" s="226"/>
    </row>
    <row r="358" spans="2:8" x14ac:dyDescent="0.2">
      <c r="B358" s="226"/>
      <c r="C358" s="226"/>
      <c r="D358" s="226"/>
      <c r="E358" s="227"/>
      <c r="F358" s="226"/>
      <c r="G358" s="226"/>
      <c r="H358" s="226"/>
    </row>
    <row r="359" spans="2:8" x14ac:dyDescent="0.2">
      <c r="B359" s="226"/>
      <c r="C359" s="226"/>
      <c r="D359" s="226"/>
      <c r="E359" s="227"/>
      <c r="F359" s="226"/>
      <c r="G359" s="226"/>
      <c r="H359" s="226"/>
    </row>
    <row r="360" spans="2:8" ht="15" x14ac:dyDescent="0.2">
      <c r="B360" s="186" t="s">
        <v>90</v>
      </c>
      <c r="C360" s="187"/>
      <c r="D360" s="188"/>
      <c r="E360" s="188"/>
      <c r="F360" s="188"/>
      <c r="G360" s="188"/>
      <c r="H360" s="188"/>
    </row>
    <row r="361" spans="2:8" ht="15.75" customHeight="1" x14ac:dyDescent="0.2">
      <c r="B361" s="283" t="str">
        <f>"April 2019"</f>
        <v>April 2019</v>
      </c>
      <c r="C361" s="283"/>
      <c r="D361" s="188"/>
      <c r="E361" s="188"/>
      <c r="F361" s="188"/>
      <c r="G361" s="188"/>
      <c r="H361" s="188"/>
    </row>
    <row r="362" spans="2:8" ht="12.75" customHeight="1" x14ac:dyDescent="0.2">
      <c r="B362" s="222"/>
      <c r="C362" s="222"/>
      <c r="D362" s="222"/>
      <c r="E362" s="223"/>
      <c r="F362" s="222"/>
      <c r="G362" s="222"/>
      <c r="H362" s="222"/>
    </row>
    <row r="363" spans="2:8" s="1" customFormat="1" x14ac:dyDescent="0.2">
      <c r="B363" s="222"/>
      <c r="C363" s="222"/>
      <c r="D363" s="222"/>
      <c r="E363" s="223"/>
      <c r="F363" s="222"/>
      <c r="G363" s="222"/>
      <c r="H363" s="222"/>
    </row>
    <row r="364" spans="2:8" s="1" customFormat="1" x14ac:dyDescent="0.2">
      <c r="B364" s="222"/>
      <c r="C364" s="222"/>
      <c r="D364" s="222"/>
      <c r="E364" s="223"/>
      <c r="F364" s="222"/>
      <c r="G364" s="222"/>
      <c r="H364" s="222"/>
    </row>
    <row r="365" spans="2:8" s="1" customFormat="1" x14ac:dyDescent="0.2">
      <c r="B365" s="208"/>
      <c r="C365" s="208"/>
      <c r="D365" s="208"/>
      <c r="E365" s="208"/>
      <c r="F365" s="208"/>
      <c r="G365" s="208"/>
      <c r="H365" s="208"/>
    </row>
    <row r="366" spans="2:8" s="1" customFormat="1" x14ac:dyDescent="0.2">
      <c r="B366" s="208"/>
      <c r="C366" s="208"/>
      <c r="D366" s="208"/>
      <c r="E366" s="208"/>
      <c r="F366" s="208"/>
      <c r="G366" s="208"/>
      <c r="H366" s="208"/>
    </row>
    <row r="367" spans="2:8" s="1" customFormat="1" x14ac:dyDescent="0.2">
      <c r="B367" s="208"/>
      <c r="C367" s="208"/>
      <c r="D367" s="208"/>
      <c r="E367" s="208"/>
      <c r="F367" s="208"/>
      <c r="G367" s="208"/>
      <c r="H367" s="208"/>
    </row>
    <row r="368" spans="2:8" s="1" customFormat="1" x14ac:dyDescent="0.2">
      <c r="B368" s="208"/>
      <c r="C368" s="208"/>
      <c r="D368" s="208"/>
      <c r="E368" s="208"/>
      <c r="F368" s="208"/>
      <c r="G368" s="208"/>
      <c r="H368" s="208"/>
    </row>
    <row r="369" spans="2:8" s="1" customFormat="1" x14ac:dyDescent="0.2">
      <c r="B369" s="208"/>
      <c r="C369" s="208"/>
      <c r="D369" s="208"/>
      <c r="E369" s="208"/>
      <c r="F369" s="208"/>
      <c r="G369" s="208"/>
      <c r="H369" s="208"/>
    </row>
    <row r="370" spans="2:8" s="1" customFormat="1" x14ac:dyDescent="0.2">
      <c r="B370" s="208"/>
      <c r="C370" s="208"/>
      <c r="D370" s="208"/>
      <c r="E370" s="208"/>
      <c r="F370" s="208"/>
      <c r="G370" s="208"/>
      <c r="H370" s="208"/>
    </row>
    <row r="371" spans="2:8" s="1" customFormat="1" x14ac:dyDescent="0.2">
      <c r="B371" s="208"/>
      <c r="C371" s="208"/>
      <c r="D371" s="208"/>
      <c r="E371" s="208"/>
      <c r="F371" s="208"/>
      <c r="G371" s="208"/>
      <c r="H371" s="208"/>
    </row>
    <row r="372" spans="2:8" s="1" customFormat="1" x14ac:dyDescent="0.2">
      <c r="B372" s="208"/>
      <c r="C372" s="208"/>
      <c r="D372" s="208"/>
      <c r="E372" s="208"/>
      <c r="F372" s="208"/>
      <c r="G372" s="208"/>
      <c r="H372" s="208"/>
    </row>
    <row r="373" spans="2:8" s="1" customFormat="1" x14ac:dyDescent="0.2">
      <c r="B373" s="208"/>
      <c r="C373" s="208"/>
      <c r="D373" s="208"/>
      <c r="E373" s="208"/>
      <c r="F373" s="208"/>
      <c r="G373" s="208"/>
      <c r="H373" s="208"/>
    </row>
    <row r="374" spans="2:8" s="1" customFormat="1" x14ac:dyDescent="0.2">
      <c r="B374" s="208"/>
      <c r="C374" s="208"/>
      <c r="D374" s="208"/>
      <c r="E374" s="208"/>
      <c r="F374" s="208"/>
      <c r="G374" s="208"/>
      <c r="H374" s="208"/>
    </row>
    <row r="375" spans="2:8" s="1" customFormat="1" x14ac:dyDescent="0.2">
      <c r="B375" s="208"/>
      <c r="C375" s="208"/>
      <c r="D375" s="208"/>
      <c r="E375" s="208"/>
      <c r="F375" s="208"/>
      <c r="G375" s="208"/>
      <c r="H375" s="208"/>
    </row>
    <row r="376" spans="2:8" s="1" customFormat="1" x14ac:dyDescent="0.2">
      <c r="B376" s="208"/>
      <c r="C376" s="208"/>
      <c r="D376" s="208"/>
      <c r="E376" s="208"/>
      <c r="F376" s="208"/>
      <c r="G376" s="208"/>
      <c r="H376" s="208"/>
    </row>
    <row r="377" spans="2:8" s="1" customFormat="1" x14ac:dyDescent="0.2">
      <c r="B377" s="208"/>
      <c r="C377" s="208"/>
      <c r="D377" s="208"/>
      <c r="E377" s="208"/>
      <c r="F377" s="208"/>
      <c r="G377" s="208"/>
      <c r="H377" s="208"/>
    </row>
    <row r="378" spans="2:8" s="1" customFormat="1" x14ac:dyDescent="0.2">
      <c r="B378" s="208"/>
      <c r="C378" s="208"/>
      <c r="D378" s="208"/>
      <c r="E378" s="208"/>
      <c r="F378" s="208"/>
      <c r="G378" s="208"/>
      <c r="H378" s="208"/>
    </row>
    <row r="379" spans="2:8" s="1" customFormat="1" x14ac:dyDescent="0.2">
      <c r="B379" s="208"/>
      <c r="C379" s="208"/>
      <c r="D379" s="208"/>
      <c r="E379" s="208"/>
      <c r="F379" s="208"/>
      <c r="G379" s="208"/>
      <c r="H379" s="208"/>
    </row>
    <row r="380" spans="2:8" s="1" customFormat="1" x14ac:dyDescent="0.2">
      <c r="B380" s="208"/>
      <c r="C380" s="208"/>
      <c r="D380" s="208"/>
      <c r="E380" s="208"/>
      <c r="F380" s="208"/>
      <c r="G380" s="208"/>
      <c r="H380" s="208"/>
    </row>
    <row r="381" spans="2:8" s="1" customFormat="1" x14ac:dyDescent="0.2">
      <c r="B381" s="208"/>
      <c r="C381" s="208"/>
      <c r="D381" s="208"/>
      <c r="E381" s="208"/>
      <c r="F381" s="208"/>
      <c r="G381" s="208"/>
      <c r="H381" s="208"/>
    </row>
    <row r="382" spans="2:8" s="1" customFormat="1" x14ac:dyDescent="0.2">
      <c r="B382" s="208"/>
      <c r="C382" s="208"/>
      <c r="D382" s="208"/>
      <c r="E382" s="208"/>
      <c r="F382" s="208"/>
      <c r="G382" s="208"/>
      <c r="H382" s="208"/>
    </row>
    <row r="383" spans="2:8" s="1" customFormat="1" x14ac:dyDescent="0.2">
      <c r="B383" s="208"/>
      <c r="C383" s="208"/>
      <c r="D383" s="208"/>
      <c r="E383" s="208"/>
      <c r="F383" s="208"/>
      <c r="G383" s="208"/>
      <c r="H383" s="208"/>
    </row>
    <row r="384" spans="2:8" s="1" customFormat="1" x14ac:dyDescent="0.2">
      <c r="B384" s="208"/>
      <c r="C384" s="208"/>
      <c r="D384" s="208"/>
      <c r="E384" s="208"/>
      <c r="F384" s="208"/>
      <c r="G384" s="208"/>
      <c r="H384" s="208"/>
    </row>
    <row r="385" spans="2:8" s="1" customFormat="1" x14ac:dyDescent="0.2">
      <c r="B385" s="208"/>
      <c r="C385" s="208"/>
      <c r="D385" s="208"/>
      <c r="E385" s="208"/>
      <c r="F385" s="208"/>
      <c r="G385" s="208"/>
      <c r="H385" s="208"/>
    </row>
    <row r="386" spans="2:8" s="1" customFormat="1" x14ac:dyDescent="0.2">
      <c r="B386" s="208"/>
      <c r="C386" s="208"/>
      <c r="D386" s="208"/>
      <c r="E386" s="208"/>
      <c r="F386" s="208"/>
      <c r="G386" s="208"/>
      <c r="H386" s="208"/>
    </row>
    <row r="387" spans="2:8" s="1" customFormat="1" x14ac:dyDescent="0.2">
      <c r="B387" s="208"/>
      <c r="C387" s="208"/>
      <c r="D387" s="208"/>
      <c r="E387" s="208"/>
      <c r="F387" s="208"/>
      <c r="G387" s="208"/>
      <c r="H387" s="208"/>
    </row>
    <row r="388" spans="2:8" s="1" customFormat="1" x14ac:dyDescent="0.2">
      <c r="B388" s="208"/>
      <c r="C388" s="208"/>
      <c r="D388" s="208"/>
      <c r="E388" s="208"/>
      <c r="F388" s="208"/>
      <c r="G388" s="208"/>
      <c r="H388" s="208"/>
    </row>
    <row r="389" spans="2:8" s="1" customFormat="1" x14ac:dyDescent="0.2">
      <c r="B389" s="208"/>
      <c r="C389" s="208"/>
      <c r="D389" s="208"/>
      <c r="E389" s="208"/>
      <c r="F389" s="208"/>
      <c r="G389" s="208"/>
      <c r="H389" s="208"/>
    </row>
    <row r="390" spans="2:8" s="1" customFormat="1" x14ac:dyDescent="0.2">
      <c r="B390" s="208"/>
      <c r="C390" s="208"/>
      <c r="D390" s="208"/>
      <c r="E390" s="208"/>
      <c r="F390" s="208"/>
      <c r="G390" s="208"/>
      <c r="H390" s="208"/>
    </row>
    <row r="391" spans="2:8" s="1" customFormat="1" x14ac:dyDescent="0.2">
      <c r="B391" s="208"/>
      <c r="C391" s="208"/>
      <c r="D391" s="208"/>
      <c r="E391" s="208"/>
      <c r="F391" s="208"/>
      <c r="G391" s="208"/>
      <c r="H391" s="208"/>
    </row>
    <row r="392" spans="2:8" s="1" customFormat="1" x14ac:dyDescent="0.2">
      <c r="B392" s="208"/>
      <c r="C392" s="208"/>
      <c r="D392" s="208"/>
      <c r="E392" s="208"/>
      <c r="F392" s="208"/>
      <c r="G392" s="208"/>
      <c r="H392" s="208"/>
    </row>
    <row r="393" spans="2:8" s="1" customFormat="1" x14ac:dyDescent="0.2">
      <c r="B393" s="208"/>
      <c r="C393" s="208"/>
      <c r="D393" s="208"/>
      <c r="E393" s="208"/>
      <c r="F393" s="208"/>
      <c r="G393" s="208"/>
      <c r="H393" s="208"/>
    </row>
    <row r="394" spans="2:8" s="1" customFormat="1" x14ac:dyDescent="0.2">
      <c r="B394" s="208"/>
      <c r="C394" s="208"/>
      <c r="D394" s="208"/>
      <c r="E394" s="208"/>
      <c r="F394" s="208"/>
      <c r="G394" s="208"/>
      <c r="H394" s="208"/>
    </row>
    <row r="395" spans="2:8" s="1" customFormat="1" x14ac:dyDescent="0.2">
      <c r="B395" s="208"/>
      <c r="C395" s="208"/>
      <c r="D395" s="208"/>
      <c r="E395" s="208"/>
      <c r="F395" s="208"/>
      <c r="G395" s="208"/>
      <c r="H395" s="208"/>
    </row>
    <row r="396" spans="2:8" s="1" customFormat="1" x14ac:dyDescent="0.2">
      <c r="B396" s="209" t="s">
        <v>89</v>
      </c>
      <c r="C396" s="209"/>
      <c r="D396" s="209"/>
      <c r="E396" s="210" t="s">
        <v>52</v>
      </c>
      <c r="F396" s="209"/>
      <c r="G396" s="209"/>
      <c r="H396" s="209"/>
    </row>
    <row r="397" spans="2:8" s="1" customFormat="1" x14ac:dyDescent="0.2">
      <c r="B397" s="211" t="s">
        <v>49</v>
      </c>
      <c r="C397" s="211"/>
      <c r="D397" s="211"/>
      <c r="E397" s="211" t="s">
        <v>51</v>
      </c>
      <c r="F397" s="211"/>
      <c r="G397" s="211"/>
      <c r="H397" s="211"/>
    </row>
    <row r="398" spans="2:8" s="1" customFormat="1" x14ac:dyDescent="0.2">
      <c r="B398" s="212" t="s">
        <v>50</v>
      </c>
      <c r="C398" s="212"/>
      <c r="D398" s="212"/>
      <c r="E398" s="213" t="s">
        <v>91</v>
      </c>
      <c r="F398" s="212"/>
      <c r="G398" s="212"/>
      <c r="H398" s="212"/>
    </row>
    <row r="399" spans="2:8" ht="12.75" customHeight="1" x14ac:dyDescent="0.35">
      <c r="B399" s="185"/>
    </row>
    <row r="400" spans="2:8" ht="12.75" customHeight="1" x14ac:dyDescent="0.35">
      <c r="B400" s="185"/>
    </row>
    <row r="401" spans="2:8" ht="12.75" customHeight="1" x14ac:dyDescent="0.35">
      <c r="B401" s="185"/>
    </row>
    <row r="402" spans="2:8" ht="15" x14ac:dyDescent="0.2">
      <c r="B402" s="186" t="s">
        <v>90</v>
      </c>
      <c r="C402" s="187"/>
      <c r="D402" s="188"/>
      <c r="E402" s="188"/>
      <c r="F402" s="188"/>
      <c r="G402" s="188"/>
      <c r="H402" s="188"/>
    </row>
    <row r="403" spans="2:8" ht="15.75" customHeight="1" x14ac:dyDescent="0.2">
      <c r="B403" s="283" t="str">
        <f>"Mars 2019"</f>
        <v>Mars 2019</v>
      </c>
      <c r="C403" s="283"/>
      <c r="D403" s="188"/>
      <c r="E403" s="188"/>
      <c r="F403" s="188"/>
      <c r="G403" s="188"/>
      <c r="H403" s="188"/>
    </row>
    <row r="404" spans="2:8" x14ac:dyDescent="0.2">
      <c r="B404" s="188"/>
      <c r="C404" s="188"/>
      <c r="D404" s="188"/>
      <c r="E404" s="188"/>
      <c r="F404" s="188"/>
      <c r="G404" s="188"/>
      <c r="H404" s="188"/>
    </row>
    <row r="405" spans="2:8" x14ac:dyDescent="0.2">
      <c r="B405" s="188"/>
      <c r="C405" s="188"/>
      <c r="D405" s="188"/>
      <c r="E405" s="188"/>
      <c r="F405" s="188"/>
      <c r="G405" s="188"/>
      <c r="H405" s="188"/>
    </row>
    <row r="406" spans="2:8" x14ac:dyDescent="0.2">
      <c r="B406" s="188"/>
      <c r="C406" s="188"/>
      <c r="D406" s="188"/>
      <c r="E406" s="188"/>
      <c r="F406" s="188"/>
      <c r="G406" s="188"/>
      <c r="H406" s="188"/>
    </row>
    <row r="407" spans="2:8" x14ac:dyDescent="0.2">
      <c r="B407" s="188"/>
      <c r="C407" s="188"/>
      <c r="D407" s="188"/>
      <c r="E407" s="188"/>
      <c r="F407" s="188"/>
      <c r="G407" s="188"/>
      <c r="H407" s="188"/>
    </row>
    <row r="408" spans="2:8" x14ac:dyDescent="0.2">
      <c r="B408" s="188"/>
      <c r="C408" s="188"/>
      <c r="D408" s="188"/>
      <c r="E408" s="188"/>
      <c r="F408" s="188"/>
      <c r="G408" s="188"/>
      <c r="H408" s="188"/>
    </row>
    <row r="409" spans="2:8" x14ac:dyDescent="0.2">
      <c r="B409" s="188"/>
      <c r="C409" s="188"/>
      <c r="D409" s="188"/>
      <c r="E409" s="188"/>
      <c r="F409" s="188"/>
      <c r="G409" s="188"/>
      <c r="H409" s="188"/>
    </row>
    <row r="410" spans="2:8" x14ac:dyDescent="0.2">
      <c r="B410" s="188"/>
      <c r="C410" s="188"/>
      <c r="D410" s="188"/>
      <c r="E410" s="188"/>
      <c r="F410" s="188"/>
      <c r="G410" s="188"/>
      <c r="H410" s="188"/>
    </row>
    <row r="411" spans="2:8" x14ac:dyDescent="0.2">
      <c r="B411" s="188"/>
      <c r="C411" s="188"/>
      <c r="D411" s="188"/>
      <c r="E411" s="188"/>
      <c r="F411" s="188"/>
      <c r="G411" s="188"/>
      <c r="H411" s="188"/>
    </row>
    <row r="412" spans="2:8" x14ac:dyDescent="0.2">
      <c r="B412" s="188"/>
      <c r="C412" s="188"/>
      <c r="D412" s="188"/>
      <c r="E412" s="188"/>
      <c r="F412" s="188"/>
      <c r="G412" s="188"/>
      <c r="H412" s="188"/>
    </row>
    <row r="413" spans="2:8" x14ac:dyDescent="0.2">
      <c r="B413" s="188"/>
      <c r="C413" s="188"/>
      <c r="D413" s="188"/>
      <c r="E413" s="188"/>
      <c r="F413" s="188"/>
      <c r="G413" s="188"/>
      <c r="H413" s="188"/>
    </row>
    <row r="414" spans="2:8" x14ac:dyDescent="0.2">
      <c r="B414" s="188"/>
      <c r="C414" s="188"/>
      <c r="D414" s="188"/>
      <c r="E414" s="188"/>
      <c r="F414" s="188"/>
      <c r="G414" s="188"/>
      <c r="H414" s="188"/>
    </row>
    <row r="415" spans="2:8" x14ac:dyDescent="0.2">
      <c r="B415" s="188"/>
      <c r="C415" s="188"/>
      <c r="D415" s="188"/>
      <c r="E415" s="188"/>
      <c r="F415" s="188"/>
      <c r="G415" s="188"/>
      <c r="H415" s="188"/>
    </row>
    <row r="416" spans="2:8" x14ac:dyDescent="0.2">
      <c r="B416" s="188"/>
      <c r="C416" s="188"/>
      <c r="D416" s="188"/>
      <c r="E416" s="188"/>
      <c r="F416" s="188"/>
      <c r="G416" s="188"/>
      <c r="H416" s="188"/>
    </row>
    <row r="417" spans="2:10" x14ac:dyDescent="0.2">
      <c r="B417" s="188"/>
      <c r="C417" s="188"/>
      <c r="D417" s="188"/>
      <c r="E417" s="188"/>
      <c r="F417" s="188"/>
      <c r="G417" s="188"/>
      <c r="H417" s="188"/>
      <c r="J417" s="189"/>
    </row>
    <row r="418" spans="2:10" x14ac:dyDescent="0.2">
      <c r="B418" s="188"/>
      <c r="C418" s="188"/>
      <c r="D418" s="188"/>
      <c r="E418" s="188"/>
      <c r="F418" s="188"/>
      <c r="G418" s="188"/>
      <c r="H418" s="188"/>
    </row>
    <row r="419" spans="2:10" x14ac:dyDescent="0.2">
      <c r="B419" s="188"/>
      <c r="C419" s="188"/>
      <c r="D419" s="188"/>
      <c r="E419" s="188"/>
      <c r="F419" s="188"/>
      <c r="G419" s="188"/>
      <c r="H419" s="188"/>
    </row>
    <row r="420" spans="2:10" x14ac:dyDescent="0.2">
      <c r="B420" s="188"/>
      <c r="C420" s="188"/>
      <c r="D420" s="188"/>
      <c r="E420" s="188"/>
      <c r="F420" s="188"/>
      <c r="G420" s="188"/>
      <c r="H420" s="188"/>
    </row>
    <row r="421" spans="2:10" x14ac:dyDescent="0.2">
      <c r="B421" s="188"/>
      <c r="C421" s="188"/>
      <c r="D421" s="188"/>
      <c r="E421" s="188"/>
      <c r="F421" s="188"/>
      <c r="G421" s="188"/>
      <c r="H421" s="188"/>
    </row>
    <row r="422" spans="2:10" x14ac:dyDescent="0.2">
      <c r="B422" s="188"/>
      <c r="C422" s="188"/>
      <c r="D422" s="188"/>
      <c r="E422" s="188"/>
      <c r="F422" s="188"/>
      <c r="G422" s="188"/>
      <c r="H422" s="188"/>
    </row>
    <row r="423" spans="2:10" x14ac:dyDescent="0.2">
      <c r="B423" s="188"/>
      <c r="C423" s="188"/>
      <c r="D423" s="188"/>
      <c r="E423" s="188"/>
      <c r="F423" s="188"/>
      <c r="G423" s="188"/>
      <c r="H423" s="188"/>
    </row>
    <row r="424" spans="2:10" x14ac:dyDescent="0.2">
      <c r="B424" s="188"/>
      <c r="C424" s="188"/>
      <c r="D424" s="188"/>
      <c r="E424" s="188"/>
      <c r="F424" s="188"/>
      <c r="G424" s="188"/>
      <c r="H424" s="188"/>
    </row>
    <row r="425" spans="2:10" x14ac:dyDescent="0.2">
      <c r="B425" s="188"/>
      <c r="C425" s="188"/>
      <c r="D425" s="188"/>
      <c r="E425" s="188"/>
      <c r="F425" s="188"/>
      <c r="G425" s="188"/>
      <c r="H425" s="188"/>
    </row>
    <row r="426" spans="2:10" x14ac:dyDescent="0.2">
      <c r="B426" s="188"/>
      <c r="C426" s="188"/>
      <c r="D426" s="188"/>
      <c r="E426" s="188"/>
      <c r="F426" s="188"/>
      <c r="G426" s="188"/>
      <c r="H426" s="188"/>
    </row>
    <row r="427" spans="2:10" x14ac:dyDescent="0.2">
      <c r="B427" s="188"/>
      <c r="C427" s="188"/>
      <c r="D427" s="188"/>
      <c r="E427" s="188"/>
      <c r="F427" s="188"/>
      <c r="G427" s="188"/>
      <c r="H427" s="188"/>
    </row>
    <row r="428" spans="2:10" x14ac:dyDescent="0.2">
      <c r="B428" s="188"/>
      <c r="C428" s="188"/>
      <c r="D428" s="188"/>
      <c r="E428" s="188"/>
      <c r="F428" s="188"/>
      <c r="G428" s="188"/>
      <c r="H428" s="188"/>
    </row>
    <row r="429" spans="2:10" x14ac:dyDescent="0.2">
      <c r="B429" s="188"/>
      <c r="C429" s="188"/>
      <c r="D429" s="188"/>
      <c r="E429" s="188"/>
      <c r="F429" s="188"/>
      <c r="G429" s="188"/>
      <c r="H429" s="188"/>
    </row>
    <row r="430" spans="2:10" x14ac:dyDescent="0.2">
      <c r="B430" s="188"/>
      <c r="C430" s="188"/>
      <c r="D430" s="188"/>
      <c r="E430" s="188"/>
      <c r="F430" s="188"/>
      <c r="G430" s="188"/>
      <c r="H430" s="188"/>
    </row>
    <row r="431" spans="2:10" x14ac:dyDescent="0.2">
      <c r="B431" s="188"/>
      <c r="C431" s="188"/>
      <c r="D431" s="188"/>
      <c r="E431" s="188"/>
      <c r="F431" s="188"/>
      <c r="G431" s="188"/>
      <c r="H431" s="188"/>
    </row>
    <row r="432" spans="2:10" x14ac:dyDescent="0.2">
      <c r="B432" s="188"/>
      <c r="C432" s="188"/>
      <c r="D432" s="188"/>
      <c r="E432" s="188"/>
      <c r="F432" s="188"/>
      <c r="G432" s="188"/>
      <c r="H432" s="188"/>
    </row>
    <row r="433" spans="2:8" x14ac:dyDescent="0.2">
      <c r="B433" s="188"/>
      <c r="C433" s="188"/>
      <c r="D433" s="188"/>
      <c r="E433" s="188"/>
      <c r="F433" s="188"/>
      <c r="G433" s="188"/>
      <c r="H433" s="188"/>
    </row>
    <row r="434" spans="2:8" x14ac:dyDescent="0.2">
      <c r="B434" s="188"/>
      <c r="C434" s="188"/>
      <c r="D434" s="188"/>
      <c r="E434" s="188"/>
      <c r="F434" s="188"/>
      <c r="G434" s="188"/>
      <c r="H434" s="188"/>
    </row>
    <row r="435" spans="2:8" x14ac:dyDescent="0.2">
      <c r="B435" s="190" t="s">
        <v>89</v>
      </c>
      <c r="C435" s="190"/>
      <c r="D435" s="190"/>
      <c r="E435" s="191" t="s">
        <v>52</v>
      </c>
      <c r="F435" s="190"/>
      <c r="G435" s="190"/>
      <c r="H435" s="190"/>
    </row>
    <row r="436" spans="2:8" x14ac:dyDescent="0.2">
      <c r="B436" s="192" t="s">
        <v>49</v>
      </c>
      <c r="C436" s="192"/>
      <c r="D436" s="192"/>
      <c r="E436" s="192" t="s">
        <v>51</v>
      </c>
      <c r="F436" s="192"/>
      <c r="G436" s="192"/>
      <c r="H436" s="192"/>
    </row>
    <row r="437" spans="2:8" x14ac:dyDescent="0.2">
      <c r="B437" s="193" t="s">
        <v>50</v>
      </c>
      <c r="C437" s="193"/>
      <c r="D437" s="193"/>
      <c r="E437" s="194" t="s">
        <v>91</v>
      </c>
      <c r="F437" s="193"/>
      <c r="G437" s="193"/>
      <c r="H437" s="193"/>
    </row>
    <row r="438" spans="2:8" x14ac:dyDescent="0.2">
      <c r="B438" s="222"/>
      <c r="C438" s="222"/>
      <c r="D438" s="222"/>
      <c r="E438" s="223"/>
      <c r="F438" s="222"/>
      <c r="G438" s="222"/>
      <c r="H438" s="222"/>
    </row>
    <row r="439" spans="2:8" x14ac:dyDescent="0.2">
      <c r="B439" s="222"/>
      <c r="C439" s="222"/>
      <c r="D439" s="222"/>
      <c r="E439" s="223"/>
      <c r="F439" s="222"/>
      <c r="G439" s="222"/>
      <c r="H439" s="222"/>
    </row>
    <row r="440" spans="2:8" ht="23.25" x14ac:dyDescent="0.35">
      <c r="B440" s="185"/>
      <c r="C440" s="206"/>
      <c r="D440" s="206"/>
      <c r="E440" s="206"/>
    </row>
    <row r="441" spans="2:8" ht="12.75" customHeight="1" x14ac:dyDescent="0.35">
      <c r="B441" s="185"/>
      <c r="C441" s="206"/>
      <c r="D441" s="206"/>
      <c r="E441" s="206"/>
    </row>
    <row r="442" spans="2:8" ht="15" x14ac:dyDescent="0.2">
      <c r="B442" s="186" t="s">
        <v>90</v>
      </c>
      <c r="C442" s="187"/>
      <c r="D442" s="188"/>
      <c r="E442" s="188"/>
      <c r="F442" s="188"/>
      <c r="G442" s="188"/>
      <c r="H442" s="188"/>
    </row>
    <row r="443" spans="2:8" ht="15.75" customHeight="1" x14ac:dyDescent="0.2">
      <c r="B443" s="283" t="str">
        <f>"Februari 2019"</f>
        <v>Februari 2019</v>
      </c>
      <c r="C443" s="283"/>
      <c r="D443" s="188"/>
      <c r="E443" s="188"/>
      <c r="F443" s="188"/>
      <c r="G443" s="188"/>
      <c r="H443" s="188"/>
    </row>
    <row r="444" spans="2:8" ht="12.75" customHeight="1" x14ac:dyDescent="0.2">
      <c r="B444" s="222"/>
      <c r="C444" s="222"/>
      <c r="D444" s="222"/>
      <c r="E444" s="223"/>
      <c r="F444" s="222"/>
      <c r="G444" s="222"/>
      <c r="H444" s="222"/>
    </row>
    <row r="445" spans="2:8" s="1" customFormat="1" x14ac:dyDescent="0.2">
      <c r="B445" s="222"/>
      <c r="C445" s="222"/>
      <c r="D445" s="222"/>
      <c r="E445" s="223"/>
      <c r="F445" s="222"/>
      <c r="G445" s="222"/>
      <c r="H445" s="222"/>
    </row>
    <row r="446" spans="2:8" s="1" customFormat="1" x14ac:dyDescent="0.2">
      <c r="B446" s="222"/>
      <c r="C446" s="222"/>
      <c r="D446" s="222"/>
      <c r="E446" s="223"/>
      <c r="F446" s="222"/>
      <c r="G446" s="222"/>
      <c r="H446" s="222"/>
    </row>
    <row r="447" spans="2:8" s="1" customFormat="1" x14ac:dyDescent="0.2">
      <c r="B447" s="208"/>
      <c r="C447" s="208"/>
      <c r="D447" s="208"/>
      <c r="E447" s="208"/>
      <c r="F447" s="208"/>
      <c r="G447" s="208"/>
      <c r="H447" s="208"/>
    </row>
    <row r="448" spans="2:8" s="1" customFormat="1" x14ac:dyDescent="0.2">
      <c r="B448" s="208"/>
      <c r="C448" s="208"/>
      <c r="D448" s="208"/>
      <c r="E448" s="208"/>
      <c r="F448" s="208"/>
      <c r="G448" s="208"/>
      <c r="H448" s="208"/>
    </row>
    <row r="449" spans="2:8" s="1" customFormat="1" x14ac:dyDescent="0.2">
      <c r="B449" s="208"/>
      <c r="C449" s="208"/>
      <c r="D449" s="208"/>
      <c r="E449" s="208"/>
      <c r="F449" s="208"/>
      <c r="G449" s="208"/>
      <c r="H449" s="208"/>
    </row>
    <row r="450" spans="2:8" s="1" customFormat="1" x14ac:dyDescent="0.2">
      <c r="B450" s="208"/>
      <c r="C450" s="208"/>
      <c r="D450" s="208"/>
      <c r="E450" s="208"/>
      <c r="F450" s="208"/>
      <c r="G450" s="208"/>
      <c r="H450" s="208"/>
    </row>
    <row r="451" spans="2:8" s="1" customFormat="1" x14ac:dyDescent="0.2">
      <c r="B451" s="208"/>
      <c r="C451" s="208"/>
      <c r="D451" s="208"/>
      <c r="E451" s="208"/>
      <c r="F451" s="208"/>
      <c r="G451" s="208"/>
      <c r="H451" s="208"/>
    </row>
    <row r="452" spans="2:8" s="1" customFormat="1" x14ac:dyDescent="0.2">
      <c r="B452" s="208"/>
      <c r="C452" s="208"/>
      <c r="D452" s="208"/>
      <c r="E452" s="208"/>
      <c r="F452" s="208"/>
      <c r="G452" s="208"/>
      <c r="H452" s="208"/>
    </row>
    <row r="453" spans="2:8" s="1" customFormat="1" x14ac:dyDescent="0.2">
      <c r="B453" s="208"/>
      <c r="C453" s="208"/>
      <c r="D453" s="208"/>
      <c r="E453" s="208"/>
      <c r="F453" s="208"/>
      <c r="G453" s="208"/>
      <c r="H453" s="208"/>
    </row>
    <row r="454" spans="2:8" s="1" customFormat="1" x14ac:dyDescent="0.2">
      <c r="B454" s="208"/>
      <c r="C454" s="208"/>
      <c r="D454" s="208"/>
      <c r="E454" s="208"/>
      <c r="F454" s="208"/>
      <c r="G454" s="208"/>
      <c r="H454" s="208"/>
    </row>
    <row r="455" spans="2:8" s="1" customFormat="1" x14ac:dyDescent="0.2">
      <c r="B455" s="208"/>
      <c r="C455" s="208"/>
      <c r="D455" s="208"/>
      <c r="E455" s="208"/>
      <c r="F455" s="208"/>
      <c r="G455" s="208"/>
      <c r="H455" s="208"/>
    </row>
    <row r="456" spans="2:8" s="1" customFormat="1" x14ac:dyDescent="0.2">
      <c r="B456" s="208"/>
      <c r="C456" s="208"/>
      <c r="D456" s="208"/>
      <c r="E456" s="208"/>
      <c r="F456" s="208"/>
      <c r="G456" s="208"/>
      <c r="H456" s="208"/>
    </row>
    <row r="457" spans="2:8" s="1" customFormat="1" x14ac:dyDescent="0.2">
      <c r="B457" s="208"/>
      <c r="C457" s="208"/>
      <c r="D457" s="208"/>
      <c r="E457" s="208"/>
      <c r="F457" s="208"/>
      <c r="G457" s="208"/>
      <c r="H457" s="208"/>
    </row>
    <row r="458" spans="2:8" s="1" customFormat="1" x14ac:dyDescent="0.2">
      <c r="B458" s="208"/>
      <c r="C458" s="208"/>
      <c r="D458" s="208"/>
      <c r="E458" s="208"/>
      <c r="F458" s="208"/>
      <c r="G458" s="208"/>
      <c r="H458" s="208"/>
    </row>
    <row r="459" spans="2:8" s="1" customFormat="1" x14ac:dyDescent="0.2">
      <c r="B459" s="208"/>
      <c r="C459" s="208"/>
      <c r="D459" s="208"/>
      <c r="E459" s="208"/>
      <c r="F459" s="208"/>
      <c r="G459" s="208"/>
      <c r="H459" s="208"/>
    </row>
    <row r="460" spans="2:8" s="1" customFormat="1" x14ac:dyDescent="0.2">
      <c r="B460" s="208"/>
      <c r="C460" s="208"/>
      <c r="D460" s="208"/>
      <c r="E460" s="208"/>
      <c r="F460" s="208"/>
      <c r="G460" s="208"/>
      <c r="H460" s="208"/>
    </row>
    <row r="461" spans="2:8" s="1" customFormat="1" x14ac:dyDescent="0.2">
      <c r="B461" s="208"/>
      <c r="C461" s="208"/>
      <c r="D461" s="208"/>
      <c r="E461" s="208"/>
      <c r="F461" s="208"/>
      <c r="G461" s="208"/>
      <c r="H461" s="208"/>
    </row>
    <row r="462" spans="2:8" s="1" customFormat="1" x14ac:dyDescent="0.2">
      <c r="B462" s="208"/>
      <c r="C462" s="208"/>
      <c r="D462" s="208"/>
      <c r="E462" s="208"/>
      <c r="F462" s="208"/>
      <c r="G462" s="208"/>
      <c r="H462" s="208"/>
    </row>
    <row r="463" spans="2:8" s="1" customFormat="1" x14ac:dyDescent="0.2">
      <c r="B463" s="208"/>
      <c r="C463" s="208"/>
      <c r="D463" s="208"/>
      <c r="E463" s="208"/>
      <c r="F463" s="208"/>
      <c r="G463" s="208"/>
      <c r="H463" s="208"/>
    </row>
    <row r="464" spans="2:8" s="1" customFormat="1" x14ac:dyDescent="0.2">
      <c r="B464" s="208"/>
      <c r="C464" s="208"/>
      <c r="D464" s="208"/>
      <c r="E464" s="208"/>
      <c r="F464" s="208"/>
      <c r="G464" s="208"/>
      <c r="H464" s="208"/>
    </row>
    <row r="465" spans="2:8" s="1" customFormat="1" x14ac:dyDescent="0.2">
      <c r="B465" s="208"/>
      <c r="C465" s="208"/>
      <c r="D465" s="208"/>
      <c r="E465" s="208"/>
      <c r="F465" s="208"/>
      <c r="G465" s="208"/>
      <c r="H465" s="208"/>
    </row>
    <row r="466" spans="2:8" s="1" customFormat="1" x14ac:dyDescent="0.2">
      <c r="B466" s="208"/>
      <c r="C466" s="208"/>
      <c r="D466" s="208"/>
      <c r="E466" s="208"/>
      <c r="F466" s="208"/>
      <c r="G466" s="208"/>
      <c r="H466" s="208"/>
    </row>
    <row r="467" spans="2:8" s="1" customFormat="1" x14ac:dyDescent="0.2">
      <c r="B467" s="208"/>
      <c r="C467" s="208"/>
      <c r="D467" s="208"/>
      <c r="E467" s="208"/>
      <c r="F467" s="208"/>
      <c r="G467" s="208"/>
      <c r="H467" s="208"/>
    </row>
    <row r="468" spans="2:8" s="1" customFormat="1" x14ac:dyDescent="0.2">
      <c r="B468" s="208"/>
      <c r="C468" s="208"/>
      <c r="D468" s="208"/>
      <c r="E468" s="208"/>
      <c r="F468" s="208"/>
      <c r="G468" s="208"/>
      <c r="H468" s="208"/>
    </row>
    <row r="469" spans="2:8" s="1" customFormat="1" x14ac:dyDescent="0.2">
      <c r="B469" s="208"/>
      <c r="C469" s="208"/>
      <c r="D469" s="208"/>
      <c r="E469" s="208"/>
      <c r="F469" s="208"/>
      <c r="G469" s="208"/>
      <c r="H469" s="208"/>
    </row>
    <row r="470" spans="2:8" s="1" customFormat="1" x14ac:dyDescent="0.2">
      <c r="B470" s="208"/>
      <c r="C470" s="208"/>
      <c r="D470" s="208"/>
      <c r="E470" s="208"/>
      <c r="F470" s="208"/>
      <c r="G470" s="208"/>
      <c r="H470" s="208"/>
    </row>
    <row r="471" spans="2:8" s="1" customFormat="1" x14ac:dyDescent="0.2">
      <c r="B471" s="208"/>
      <c r="C471" s="208"/>
      <c r="D471" s="208"/>
      <c r="E471" s="208"/>
      <c r="F471" s="208"/>
      <c r="G471" s="208"/>
      <c r="H471" s="208"/>
    </row>
    <row r="472" spans="2:8" s="1" customFormat="1" x14ac:dyDescent="0.2">
      <c r="B472" s="208"/>
      <c r="C472" s="208"/>
      <c r="D472" s="208"/>
      <c r="E472" s="208"/>
      <c r="F472" s="208"/>
      <c r="G472" s="208"/>
      <c r="H472" s="208"/>
    </row>
    <row r="473" spans="2:8" s="1" customFormat="1" x14ac:dyDescent="0.2">
      <c r="B473" s="208"/>
      <c r="C473" s="208"/>
      <c r="D473" s="208"/>
      <c r="E473" s="208"/>
      <c r="F473" s="208"/>
      <c r="G473" s="208"/>
      <c r="H473" s="208"/>
    </row>
    <row r="474" spans="2:8" s="1" customFormat="1" x14ac:dyDescent="0.2">
      <c r="B474" s="208"/>
      <c r="C474" s="208"/>
      <c r="D474" s="208"/>
      <c r="E474" s="208"/>
      <c r="F474" s="208"/>
      <c r="G474" s="208"/>
      <c r="H474" s="208"/>
    </row>
    <row r="475" spans="2:8" s="1" customFormat="1" x14ac:dyDescent="0.2">
      <c r="B475" s="208"/>
      <c r="C475" s="208"/>
      <c r="D475" s="208"/>
      <c r="E475" s="208"/>
      <c r="F475" s="208"/>
      <c r="G475" s="208"/>
      <c r="H475" s="208"/>
    </row>
    <row r="476" spans="2:8" s="1" customFormat="1" x14ac:dyDescent="0.2">
      <c r="B476" s="208"/>
      <c r="C476" s="208"/>
      <c r="D476" s="208"/>
      <c r="E476" s="208"/>
      <c r="F476" s="208"/>
      <c r="G476" s="208"/>
      <c r="H476" s="208"/>
    </row>
    <row r="477" spans="2:8" s="1" customFormat="1" x14ac:dyDescent="0.2">
      <c r="B477" s="208"/>
      <c r="C477" s="208"/>
      <c r="D477" s="208"/>
      <c r="E477" s="208"/>
      <c r="F477" s="208"/>
      <c r="G477" s="208"/>
      <c r="H477" s="208"/>
    </row>
    <row r="478" spans="2:8" s="1" customFormat="1" x14ac:dyDescent="0.2">
      <c r="B478" s="209" t="s">
        <v>89</v>
      </c>
      <c r="C478" s="209"/>
      <c r="D478" s="209"/>
      <c r="E478" s="210" t="s">
        <v>52</v>
      </c>
      <c r="F478" s="209"/>
      <c r="G478" s="209"/>
      <c r="H478" s="209"/>
    </row>
    <row r="479" spans="2:8" s="1" customFormat="1" x14ac:dyDescent="0.2">
      <c r="B479" s="211" t="s">
        <v>49</v>
      </c>
      <c r="C479" s="211"/>
      <c r="D479" s="211"/>
      <c r="E479" s="211" t="s">
        <v>51</v>
      </c>
      <c r="F479" s="211"/>
      <c r="G479" s="211"/>
      <c r="H479" s="211"/>
    </row>
    <row r="480" spans="2:8" s="1" customFormat="1" x14ac:dyDescent="0.2">
      <c r="B480" s="212" t="s">
        <v>50</v>
      </c>
      <c r="C480" s="212"/>
      <c r="D480" s="212"/>
      <c r="E480" s="213" t="s">
        <v>91</v>
      </c>
      <c r="F480" s="212"/>
      <c r="G480" s="212"/>
      <c r="H480" s="212"/>
    </row>
    <row r="482" spans="2:8" ht="12.75" customHeight="1" x14ac:dyDescent="0.35">
      <c r="B482" s="185"/>
      <c r="C482" s="206"/>
      <c r="D482" s="206"/>
      <c r="E482" s="206"/>
    </row>
    <row r="483" spans="2:8" ht="12.75" customHeight="1" x14ac:dyDescent="0.35">
      <c r="B483" s="185"/>
    </row>
    <row r="484" spans="2:8" ht="15" x14ac:dyDescent="0.2">
      <c r="B484" s="186" t="s">
        <v>90</v>
      </c>
      <c r="C484" s="187"/>
      <c r="D484" s="188"/>
      <c r="E484" s="188"/>
      <c r="F484" s="188"/>
      <c r="G484" s="188"/>
      <c r="H484" s="188"/>
    </row>
    <row r="485" spans="2:8" ht="15.75" customHeight="1" x14ac:dyDescent="0.2">
      <c r="B485" s="283" t="str">
        <f>"Januari 2019"</f>
        <v>Januari 2019</v>
      </c>
      <c r="C485" s="283"/>
      <c r="D485" s="188"/>
      <c r="E485" s="188"/>
      <c r="F485" s="188"/>
      <c r="G485" s="188"/>
      <c r="H485" s="188"/>
    </row>
    <row r="486" spans="2:8" x14ac:dyDescent="0.2">
      <c r="B486" s="188"/>
      <c r="C486" s="188"/>
      <c r="D486" s="188"/>
      <c r="E486" s="188"/>
      <c r="F486" s="188"/>
      <c r="G486" s="188"/>
      <c r="H486" s="188"/>
    </row>
    <row r="487" spans="2:8" x14ac:dyDescent="0.2">
      <c r="B487" s="188"/>
      <c r="C487" s="188"/>
      <c r="D487" s="188"/>
      <c r="E487" s="188"/>
      <c r="F487" s="188"/>
      <c r="G487" s="188"/>
      <c r="H487" s="188"/>
    </row>
    <row r="488" spans="2:8" x14ac:dyDescent="0.2">
      <c r="B488" s="188"/>
      <c r="C488" s="188"/>
      <c r="D488" s="188"/>
      <c r="E488" s="188"/>
      <c r="F488" s="188"/>
      <c r="G488" s="188"/>
      <c r="H488" s="188"/>
    </row>
    <row r="489" spans="2:8" x14ac:dyDescent="0.2">
      <c r="B489" s="188"/>
      <c r="C489" s="188"/>
      <c r="D489" s="188"/>
      <c r="E489" s="188"/>
      <c r="F489" s="188"/>
      <c r="G489" s="188"/>
      <c r="H489" s="188"/>
    </row>
    <row r="490" spans="2:8" x14ac:dyDescent="0.2">
      <c r="B490" s="188"/>
      <c r="C490" s="188"/>
      <c r="D490" s="188"/>
      <c r="E490" s="188"/>
      <c r="F490" s="188"/>
      <c r="G490" s="188"/>
      <c r="H490" s="188"/>
    </row>
    <row r="491" spans="2:8" x14ac:dyDescent="0.2">
      <c r="B491" s="188"/>
      <c r="C491" s="188"/>
      <c r="D491" s="188"/>
      <c r="E491" s="188"/>
      <c r="F491" s="188"/>
      <c r="G491" s="188"/>
      <c r="H491" s="188"/>
    </row>
    <row r="492" spans="2:8" x14ac:dyDescent="0.2">
      <c r="B492" s="188"/>
      <c r="C492" s="188"/>
      <c r="D492" s="188"/>
      <c r="E492" s="188"/>
      <c r="F492" s="188"/>
      <c r="G492" s="188"/>
      <c r="H492" s="188"/>
    </row>
    <row r="493" spans="2:8" x14ac:dyDescent="0.2">
      <c r="B493" s="188"/>
      <c r="C493" s="188"/>
      <c r="D493" s="188"/>
      <c r="E493" s="188"/>
      <c r="F493" s="188"/>
      <c r="G493" s="188"/>
      <c r="H493" s="188"/>
    </row>
    <row r="494" spans="2:8" x14ac:dyDescent="0.2">
      <c r="B494" s="188"/>
      <c r="C494" s="188"/>
      <c r="D494" s="188"/>
      <c r="E494" s="188"/>
      <c r="F494" s="188"/>
      <c r="G494" s="188"/>
      <c r="H494" s="188"/>
    </row>
    <row r="495" spans="2:8" x14ac:dyDescent="0.2">
      <c r="B495" s="188"/>
      <c r="C495" s="188"/>
      <c r="D495" s="188"/>
      <c r="E495" s="188"/>
      <c r="F495" s="188"/>
      <c r="G495" s="188"/>
      <c r="H495" s="188"/>
    </row>
    <row r="496" spans="2:8" x14ac:dyDescent="0.2">
      <c r="B496" s="188"/>
      <c r="C496" s="188"/>
      <c r="D496" s="188"/>
      <c r="E496" s="188"/>
      <c r="F496" s="188"/>
      <c r="G496" s="188"/>
      <c r="H496" s="188"/>
    </row>
    <row r="497" spans="2:10" x14ac:dyDescent="0.2">
      <c r="B497" s="188"/>
      <c r="C497" s="188"/>
      <c r="D497" s="188"/>
      <c r="E497" s="188"/>
      <c r="F497" s="188"/>
      <c r="G497" s="188"/>
      <c r="H497" s="188"/>
    </row>
    <row r="498" spans="2:10" x14ac:dyDescent="0.2">
      <c r="B498" s="188"/>
      <c r="C498" s="188"/>
      <c r="D498" s="188"/>
      <c r="E498" s="188"/>
      <c r="F498" s="188"/>
      <c r="G498" s="188"/>
      <c r="H498" s="188"/>
    </row>
    <row r="499" spans="2:10" x14ac:dyDescent="0.2">
      <c r="B499" s="188"/>
      <c r="C499" s="188"/>
      <c r="D499" s="188"/>
      <c r="E499" s="188"/>
      <c r="F499" s="188"/>
      <c r="G499" s="188"/>
      <c r="H499" s="188"/>
      <c r="J499" s="189"/>
    </row>
    <row r="500" spans="2:10" x14ac:dyDescent="0.2">
      <c r="B500" s="188"/>
      <c r="C500" s="188"/>
      <c r="D500" s="188"/>
      <c r="E500" s="188"/>
      <c r="F500" s="188"/>
      <c r="G500" s="188"/>
      <c r="H500" s="188"/>
    </row>
    <row r="501" spans="2:10" x14ac:dyDescent="0.2">
      <c r="B501" s="188"/>
      <c r="C501" s="188"/>
      <c r="D501" s="188"/>
      <c r="E501" s="188"/>
      <c r="F501" s="188"/>
      <c r="G501" s="188"/>
      <c r="H501" s="188"/>
    </row>
    <row r="502" spans="2:10" x14ac:dyDescent="0.2">
      <c r="B502" s="188"/>
      <c r="C502" s="188"/>
      <c r="D502" s="188"/>
      <c r="E502" s="188"/>
      <c r="F502" s="188"/>
      <c r="G502" s="188"/>
      <c r="H502" s="188"/>
    </row>
    <row r="503" spans="2:10" x14ac:dyDescent="0.2">
      <c r="B503" s="188"/>
      <c r="C503" s="188"/>
      <c r="D503" s="188"/>
      <c r="E503" s="188"/>
      <c r="F503" s="188"/>
      <c r="G503" s="188"/>
      <c r="H503" s="188"/>
    </row>
    <row r="504" spans="2:10" x14ac:dyDescent="0.2">
      <c r="B504" s="188"/>
      <c r="C504" s="188"/>
      <c r="D504" s="188"/>
      <c r="E504" s="188"/>
      <c r="F504" s="188"/>
      <c r="G504" s="188"/>
      <c r="H504" s="188"/>
    </row>
    <row r="505" spans="2:10" x14ac:dyDescent="0.2">
      <c r="B505" s="188"/>
      <c r="C505" s="188"/>
      <c r="D505" s="188"/>
      <c r="E505" s="188"/>
      <c r="F505" s="188"/>
      <c r="G505" s="188"/>
      <c r="H505" s="188"/>
    </row>
    <row r="506" spans="2:10" x14ac:dyDescent="0.2">
      <c r="B506" s="188"/>
      <c r="C506" s="188"/>
      <c r="D506" s="188"/>
      <c r="E506" s="188"/>
      <c r="F506" s="188"/>
      <c r="G506" s="188"/>
      <c r="H506" s="188"/>
    </row>
    <row r="507" spans="2:10" x14ac:dyDescent="0.2">
      <c r="B507" s="188"/>
      <c r="C507" s="188"/>
      <c r="D507" s="188"/>
      <c r="E507" s="188"/>
      <c r="F507" s="188"/>
      <c r="G507" s="188"/>
      <c r="H507" s="188"/>
    </row>
    <row r="508" spans="2:10" x14ac:dyDescent="0.2">
      <c r="B508" s="188"/>
      <c r="C508" s="188"/>
      <c r="D508" s="188"/>
      <c r="E508" s="188"/>
      <c r="F508" s="188"/>
      <c r="G508" s="188"/>
      <c r="H508" s="188"/>
    </row>
    <row r="509" spans="2:10" x14ac:dyDescent="0.2">
      <c r="B509" s="188"/>
      <c r="C509" s="188"/>
      <c r="D509" s="188"/>
      <c r="E509" s="188"/>
      <c r="F509" s="188"/>
      <c r="G509" s="188"/>
      <c r="H509" s="188"/>
    </row>
    <row r="510" spans="2:10" x14ac:dyDescent="0.2">
      <c r="B510" s="188"/>
      <c r="C510" s="188"/>
      <c r="D510" s="188"/>
      <c r="E510" s="188"/>
      <c r="F510" s="188"/>
      <c r="G510" s="188"/>
      <c r="H510" s="188"/>
    </row>
    <row r="511" spans="2:10" x14ac:dyDescent="0.2">
      <c r="B511" s="188"/>
      <c r="C511" s="188"/>
      <c r="D511" s="188"/>
      <c r="E511" s="188"/>
      <c r="F511" s="188"/>
      <c r="G511" s="188"/>
      <c r="H511" s="188"/>
    </row>
    <row r="512" spans="2:10" x14ac:dyDescent="0.2">
      <c r="B512" s="188"/>
      <c r="C512" s="188"/>
      <c r="D512" s="188"/>
      <c r="E512" s="188"/>
      <c r="F512" s="188"/>
      <c r="G512" s="188"/>
      <c r="H512" s="188"/>
    </row>
    <row r="513" spans="2:8" x14ac:dyDescent="0.2">
      <c r="B513" s="188"/>
      <c r="C513" s="188"/>
      <c r="D513" s="188"/>
      <c r="E513" s="188"/>
      <c r="F513" s="188"/>
      <c r="G513" s="188"/>
      <c r="H513" s="188"/>
    </row>
    <row r="514" spans="2:8" x14ac:dyDescent="0.2">
      <c r="B514" s="188"/>
      <c r="C514" s="188"/>
      <c r="D514" s="188"/>
      <c r="E514" s="188"/>
      <c r="F514" s="188"/>
      <c r="G514" s="188"/>
      <c r="H514" s="188"/>
    </row>
    <row r="515" spans="2:8" x14ac:dyDescent="0.2">
      <c r="B515" s="188"/>
      <c r="C515" s="188"/>
      <c r="D515" s="188"/>
      <c r="E515" s="188"/>
      <c r="F515" s="188"/>
      <c r="G515" s="188"/>
      <c r="H515" s="188"/>
    </row>
    <row r="516" spans="2:8" x14ac:dyDescent="0.2">
      <c r="B516" s="188"/>
      <c r="C516" s="188"/>
      <c r="D516" s="188"/>
      <c r="E516" s="188"/>
      <c r="F516" s="188"/>
      <c r="G516" s="188"/>
      <c r="H516" s="188"/>
    </row>
    <row r="517" spans="2:8" x14ac:dyDescent="0.2">
      <c r="B517" s="188"/>
      <c r="C517" s="188"/>
      <c r="D517" s="188"/>
      <c r="E517" s="188"/>
      <c r="F517" s="188"/>
      <c r="G517" s="188"/>
      <c r="H517" s="188"/>
    </row>
    <row r="518" spans="2:8" x14ac:dyDescent="0.2">
      <c r="B518" s="188"/>
      <c r="C518" s="188"/>
      <c r="D518" s="188"/>
      <c r="E518" s="188"/>
      <c r="F518" s="188"/>
      <c r="G518" s="188"/>
      <c r="H518" s="188"/>
    </row>
    <row r="519" spans="2:8" x14ac:dyDescent="0.2">
      <c r="B519" s="190" t="s">
        <v>89</v>
      </c>
      <c r="C519" s="190"/>
      <c r="D519" s="190"/>
      <c r="E519" s="191" t="s">
        <v>52</v>
      </c>
      <c r="F519" s="190"/>
      <c r="G519" s="190"/>
      <c r="H519" s="190"/>
    </row>
    <row r="520" spans="2:8" x14ac:dyDescent="0.2">
      <c r="B520" s="192" t="s">
        <v>49</v>
      </c>
      <c r="C520" s="192"/>
      <c r="D520" s="192"/>
      <c r="E520" s="192" t="s">
        <v>51</v>
      </c>
      <c r="F520" s="192"/>
      <c r="G520" s="192"/>
      <c r="H520" s="192"/>
    </row>
    <row r="521" spans="2:8" x14ac:dyDescent="0.2">
      <c r="B521" s="193" t="s">
        <v>50</v>
      </c>
      <c r="C521" s="193"/>
      <c r="D521" s="193"/>
      <c r="E521" s="194" t="s">
        <v>91</v>
      </c>
      <c r="F521" s="193"/>
      <c r="G521" s="193"/>
      <c r="H521" s="193"/>
    </row>
    <row r="522" spans="2:8" ht="12.75" customHeight="1" x14ac:dyDescent="0.35">
      <c r="B522" s="185"/>
    </row>
    <row r="523" spans="2:8" ht="12.75" customHeight="1" x14ac:dyDescent="0.35">
      <c r="B523" s="185"/>
    </row>
  </sheetData>
  <mergeCells count="12">
    <mergeCell ref="B12:C12"/>
    <mergeCell ref="B57:C57"/>
    <mergeCell ref="B485:C485"/>
    <mergeCell ref="B403:C403"/>
    <mergeCell ref="B443:C443"/>
    <mergeCell ref="B361:C361"/>
    <mergeCell ref="B320:C320"/>
    <mergeCell ref="B142:C142"/>
    <mergeCell ref="B97:C97"/>
    <mergeCell ref="B182:C182"/>
    <mergeCell ref="B235:C235"/>
    <mergeCell ref="B275:C275"/>
  </mergeCells>
  <phoneticPr fontId="0" type="noConversion"/>
  <hyperlinks>
    <hyperlink ref="E521" r:id="rId1" xr:uid="{00000000-0004-0000-0000-000001000000}"/>
    <hyperlink ref="E480" r:id="rId2" xr:uid="{00000000-0004-0000-0000-000002000000}"/>
    <hyperlink ref="E437" r:id="rId3" xr:uid="{00000000-0004-0000-0000-000003000000}"/>
    <hyperlink ref="E398" r:id="rId4" xr:uid="{00000000-0004-0000-0000-000004000000}"/>
    <hyperlink ref="E355" r:id="rId5" xr:uid="{00000000-0004-0000-0000-000005000000}"/>
    <hyperlink ref="E315" r:id="rId6" xr:uid="{3B8D1E09-266F-4122-9521-D0F72A83A3B9}"/>
    <hyperlink ref="E230" r:id="rId7" xr:uid="{3B82AF03-CBD8-458B-A8E5-195EEFEADAEE}"/>
    <hyperlink ref="E270" r:id="rId8" xr:uid="{8D6006B1-6DD5-4BF6-A0DF-E42AEBDF1CD2}"/>
    <hyperlink ref="E177" r:id="rId9" xr:uid="{ABA64542-B8BF-4320-80A5-B8C86197E266}"/>
    <hyperlink ref="E137" r:id="rId10" xr:uid="{352D621F-99BA-417D-9C7B-8B23A537D024}"/>
    <hyperlink ref="E92" r:id="rId11" xr:uid="{223C0A50-A7B8-4711-95DD-6B4CA8E80CE6}"/>
    <hyperlink ref="E52" r:id="rId12" xr:uid="{02AE0E28-76C7-4167-B559-D81534C0E296}"/>
  </hyperlinks>
  <printOptions horizontalCentered="1"/>
  <pageMargins left="0.59055118110236227" right="0.59055118110236227" top="0.98425196850393704" bottom="0.78740157480314965" header="0.51181102362204722" footer="0.51181102362204722"/>
  <pageSetup paperSize="9" orientation="portrait" horizontalDpi="1200" verticalDpi="1200"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844"/>
  <sheetViews>
    <sheetView zoomScaleNormal="100" workbookViewId="0">
      <pane ySplit="11" topLeftCell="A12" activePane="bottomLeft" state="frozen"/>
      <selection pane="bottomLeft" activeCell="Q1" sqref="Q1"/>
    </sheetView>
  </sheetViews>
  <sheetFormatPr defaultColWidth="9.140625" defaultRowHeight="12.75" x14ac:dyDescent="0.2"/>
  <cols>
    <col min="1" max="1" width="5" style="1" customWidth="1"/>
    <col min="2" max="2" width="28" style="1" customWidth="1"/>
    <col min="3" max="3" width="10.85546875" style="5" customWidth="1"/>
    <col min="4" max="4" width="7.140625" style="1" customWidth="1"/>
    <col min="5" max="5" width="7.140625" style="2" customWidth="1"/>
    <col min="6" max="6" width="7.140625" style="3" customWidth="1"/>
    <col min="7" max="7" width="8.85546875" style="3" customWidth="1"/>
    <col min="8" max="8" width="7.140625" style="1" customWidth="1"/>
    <col min="9" max="9" width="7.42578125" style="2" customWidth="1"/>
    <col min="10" max="10" width="7.140625" style="2" customWidth="1"/>
    <col min="11" max="11" width="8.28515625" style="4" customWidth="1"/>
    <col min="12" max="12" width="8.42578125" style="3" customWidth="1"/>
    <col min="13" max="14" width="7.7109375" style="3" customWidth="1"/>
    <col min="15" max="15" width="6.85546875" style="93" customWidth="1"/>
    <col min="16" max="16" width="6.85546875" style="3" customWidth="1"/>
    <col min="17" max="39" width="9.140625" style="20"/>
    <col min="40" max="16384" width="9.140625" style="1"/>
  </cols>
  <sheetData>
    <row r="1" spans="1:39" x14ac:dyDescent="0.2">
      <c r="A1" s="118" t="s">
        <v>0</v>
      </c>
      <c r="B1" s="118"/>
      <c r="C1" s="119"/>
      <c r="D1" s="120"/>
      <c r="E1" s="11"/>
      <c r="F1" s="121" t="s">
        <v>22</v>
      </c>
      <c r="G1" s="121"/>
      <c r="H1" s="120"/>
      <c r="I1" s="120"/>
      <c r="J1" s="122"/>
      <c r="K1" s="122"/>
      <c r="L1" s="123"/>
      <c r="M1" s="123"/>
      <c r="N1" s="123"/>
      <c r="O1" s="124"/>
      <c r="P1" s="123"/>
      <c r="Q1" s="26"/>
    </row>
    <row r="2" spans="1:39" x14ac:dyDescent="0.2">
      <c r="A2" s="125"/>
      <c r="B2" s="125"/>
      <c r="C2" s="119"/>
      <c r="D2" s="119"/>
      <c r="E2" s="12"/>
      <c r="F2" s="121" t="s">
        <v>23</v>
      </c>
      <c r="G2" s="121"/>
      <c r="H2" s="120"/>
      <c r="I2" s="120"/>
      <c r="J2" s="122"/>
      <c r="K2" s="122"/>
      <c r="L2" s="123"/>
      <c r="M2" s="123"/>
      <c r="N2" s="123"/>
      <c r="O2" s="124"/>
      <c r="P2" s="123"/>
      <c r="Q2" s="27"/>
    </row>
    <row r="3" spans="1:39" x14ac:dyDescent="0.2">
      <c r="A3" s="125"/>
      <c r="B3" s="125"/>
      <c r="C3" s="119"/>
      <c r="D3" s="120"/>
      <c r="E3" s="120" t="s">
        <v>67</v>
      </c>
      <c r="F3" s="121"/>
      <c r="G3" s="121"/>
      <c r="H3" s="120"/>
      <c r="I3" s="120"/>
      <c r="J3" s="122"/>
      <c r="K3" s="122"/>
      <c r="L3" s="123"/>
      <c r="M3" s="123"/>
      <c r="N3" s="123"/>
      <c r="O3" s="124"/>
      <c r="P3" s="123"/>
    </row>
    <row r="4" spans="1:39" x14ac:dyDescent="0.2">
      <c r="A4" s="125"/>
      <c r="B4" s="125"/>
      <c r="C4" s="119"/>
      <c r="D4" s="120"/>
      <c r="E4" s="126"/>
      <c r="F4" s="123"/>
      <c r="G4" s="123"/>
      <c r="H4" s="120"/>
      <c r="I4" s="127"/>
      <c r="J4" s="120"/>
      <c r="K4" s="122"/>
      <c r="L4" s="123"/>
      <c r="M4" s="123"/>
      <c r="N4" s="123"/>
      <c r="O4" s="124"/>
      <c r="P4" s="123"/>
    </row>
    <row r="5" spans="1:39" x14ac:dyDescent="0.2">
      <c r="A5" s="125" t="s">
        <v>85</v>
      </c>
      <c r="B5" s="125"/>
      <c r="C5" s="119"/>
      <c r="D5" s="120"/>
      <c r="E5" s="126"/>
      <c r="F5" s="123"/>
      <c r="G5" s="123"/>
      <c r="H5" s="120"/>
      <c r="I5" s="127"/>
      <c r="J5" s="120"/>
      <c r="K5" s="122"/>
      <c r="L5" s="123"/>
      <c r="M5" s="123"/>
      <c r="N5" s="123"/>
      <c r="O5" s="124"/>
      <c r="P5" s="123"/>
    </row>
    <row r="6" spans="1:39" x14ac:dyDescent="0.2">
      <c r="A6" s="125" t="s">
        <v>83</v>
      </c>
      <c r="B6" s="125"/>
      <c r="C6" s="119"/>
      <c r="D6" s="120"/>
      <c r="E6" s="126"/>
      <c r="F6" s="123"/>
      <c r="G6" s="123"/>
      <c r="H6" s="120"/>
      <c r="I6" s="127"/>
      <c r="J6" s="120"/>
      <c r="K6" s="122"/>
      <c r="L6" s="123"/>
      <c r="M6" s="123"/>
      <c r="N6" s="123"/>
      <c r="O6" s="124"/>
      <c r="P6" s="123"/>
    </row>
    <row r="7" spans="1:39" ht="15.75" x14ac:dyDescent="0.3">
      <c r="A7" s="125" t="s">
        <v>57</v>
      </c>
      <c r="B7" s="125"/>
      <c r="C7" s="119"/>
      <c r="D7" s="120"/>
      <c r="E7" s="126"/>
      <c r="F7" s="123"/>
      <c r="G7" s="123"/>
      <c r="H7" s="120"/>
      <c r="I7" s="127"/>
      <c r="J7" s="120"/>
      <c r="K7" s="122"/>
      <c r="L7" s="123"/>
      <c r="M7" s="123"/>
      <c r="N7" s="123"/>
      <c r="O7" s="124"/>
      <c r="P7" s="123"/>
    </row>
    <row r="8" spans="1:39" x14ac:dyDescent="0.2">
      <c r="A8" s="125" t="s">
        <v>53</v>
      </c>
      <c r="B8" s="125"/>
      <c r="C8" s="119"/>
      <c r="D8" s="120"/>
      <c r="E8" s="126"/>
      <c r="F8" s="123"/>
      <c r="G8" s="123"/>
      <c r="H8" s="120"/>
      <c r="I8" s="127"/>
      <c r="J8" s="120"/>
      <c r="K8" s="122"/>
      <c r="L8" s="123"/>
      <c r="M8" s="123"/>
      <c r="N8" s="123"/>
      <c r="O8" s="124"/>
      <c r="P8" s="123"/>
    </row>
    <row r="9" spans="1:39" x14ac:dyDescent="0.2">
      <c r="A9" s="125"/>
      <c r="B9" s="125"/>
      <c r="C9" s="119"/>
      <c r="D9" s="120"/>
      <c r="E9" s="126"/>
      <c r="F9" s="123"/>
      <c r="G9" s="123"/>
      <c r="H9" s="120"/>
      <c r="I9" s="120"/>
      <c r="J9" s="120"/>
      <c r="K9" s="122"/>
      <c r="L9" s="123"/>
      <c r="M9" s="123"/>
      <c r="N9" s="123"/>
      <c r="O9" s="124"/>
      <c r="P9" s="123"/>
    </row>
    <row r="10" spans="1:39" ht="14.25" x14ac:dyDescent="0.25">
      <c r="A10" s="128" t="s">
        <v>68</v>
      </c>
      <c r="B10" s="118" t="s">
        <v>24</v>
      </c>
      <c r="C10" s="129" t="s">
        <v>1</v>
      </c>
      <c r="D10" s="130" t="s">
        <v>2</v>
      </c>
      <c r="E10" s="130" t="s">
        <v>3</v>
      </c>
      <c r="F10" s="131" t="s">
        <v>4</v>
      </c>
      <c r="G10" s="131" t="s">
        <v>77</v>
      </c>
      <c r="H10" s="130" t="s">
        <v>5</v>
      </c>
      <c r="I10" s="130" t="s">
        <v>6</v>
      </c>
      <c r="J10" s="130" t="s">
        <v>7</v>
      </c>
      <c r="K10" s="132" t="s">
        <v>8</v>
      </c>
      <c r="L10" s="131" t="s">
        <v>58</v>
      </c>
      <c r="M10" s="131" t="s">
        <v>59</v>
      </c>
      <c r="N10" s="131" t="s">
        <v>60</v>
      </c>
      <c r="O10" s="133" t="s">
        <v>66</v>
      </c>
      <c r="P10" s="131" t="s">
        <v>25</v>
      </c>
    </row>
    <row r="11" spans="1:39" x14ac:dyDescent="0.2">
      <c r="A11" s="134" t="s">
        <v>26</v>
      </c>
      <c r="B11" s="134"/>
      <c r="C11" s="135"/>
      <c r="D11" s="136" t="s">
        <v>12</v>
      </c>
      <c r="E11" s="136" t="s">
        <v>13</v>
      </c>
      <c r="F11" s="137" t="s">
        <v>14</v>
      </c>
      <c r="G11" s="138" t="s">
        <v>78</v>
      </c>
      <c r="H11" s="136" t="s">
        <v>15</v>
      </c>
      <c r="I11" s="136" t="s">
        <v>16</v>
      </c>
      <c r="J11" s="136"/>
      <c r="K11" s="139" t="s">
        <v>17</v>
      </c>
      <c r="L11" s="137" t="s">
        <v>38</v>
      </c>
      <c r="M11" s="137" t="s">
        <v>38</v>
      </c>
      <c r="N11" s="137" t="s">
        <v>38</v>
      </c>
      <c r="O11" s="140" t="s">
        <v>15</v>
      </c>
      <c r="P11" s="137" t="s">
        <v>18</v>
      </c>
    </row>
    <row r="12" spans="1:39" s="36" customFormat="1" ht="12" x14ac:dyDescent="0.2">
      <c r="A12" s="180">
        <v>2</v>
      </c>
      <c r="B12" s="165" t="s">
        <v>74</v>
      </c>
      <c r="C12" s="108">
        <v>43815</v>
      </c>
      <c r="D12" s="34">
        <v>3.6</v>
      </c>
      <c r="E12" s="34">
        <v>4.8</v>
      </c>
      <c r="F12" s="83">
        <v>180</v>
      </c>
      <c r="G12" s="33">
        <v>0.38</v>
      </c>
      <c r="H12" s="83">
        <v>17</v>
      </c>
      <c r="I12" s="34">
        <v>7.75</v>
      </c>
      <c r="J12" s="34">
        <v>6.8</v>
      </c>
      <c r="K12" s="33">
        <v>0.15</v>
      </c>
      <c r="L12" s="83">
        <v>260</v>
      </c>
      <c r="M12" s="83">
        <v>870</v>
      </c>
      <c r="N12" s="83">
        <v>21</v>
      </c>
      <c r="O12" s="34">
        <v>13.2</v>
      </c>
      <c r="P12" s="83">
        <v>101</v>
      </c>
      <c r="Q12" s="35"/>
      <c r="R12" s="35"/>
      <c r="S12" s="35"/>
      <c r="T12" s="35"/>
      <c r="U12" s="35"/>
      <c r="V12" s="35"/>
      <c r="W12" s="35"/>
      <c r="X12" s="35"/>
      <c r="Y12" s="35"/>
      <c r="Z12" s="35"/>
      <c r="AA12" s="35"/>
      <c r="AB12" s="35"/>
      <c r="AC12" s="35"/>
      <c r="AD12" s="35"/>
      <c r="AE12" s="35"/>
      <c r="AF12" s="35"/>
      <c r="AG12" s="35"/>
      <c r="AH12" s="35"/>
      <c r="AI12" s="35"/>
      <c r="AJ12" s="35"/>
      <c r="AK12" s="35"/>
      <c r="AL12" s="35"/>
      <c r="AM12" s="35"/>
    </row>
    <row r="13" spans="1:39" s="36" customFormat="1" ht="12" x14ac:dyDescent="0.2">
      <c r="A13" s="176">
        <v>12</v>
      </c>
      <c r="B13" s="52" t="s">
        <v>72</v>
      </c>
      <c r="C13" s="64">
        <v>43815</v>
      </c>
      <c r="D13" s="41">
        <v>3.5</v>
      </c>
      <c r="E13" s="41">
        <v>3.7</v>
      </c>
      <c r="F13" s="52">
        <v>150</v>
      </c>
      <c r="G13" s="39">
        <v>0.35</v>
      </c>
      <c r="H13" s="52">
        <v>16</v>
      </c>
      <c r="I13" s="41">
        <v>8.25</v>
      </c>
      <c r="J13" s="41">
        <v>6.7</v>
      </c>
      <c r="K13" s="39">
        <v>0.16</v>
      </c>
      <c r="L13" s="52">
        <v>210</v>
      </c>
      <c r="M13" s="52">
        <v>800</v>
      </c>
      <c r="N13" s="52">
        <v>20</v>
      </c>
      <c r="O13" s="41">
        <v>13.4</v>
      </c>
      <c r="P13" s="52">
        <v>103</v>
      </c>
      <c r="Q13" s="35"/>
      <c r="R13" s="35"/>
      <c r="S13" s="35"/>
      <c r="T13" s="35"/>
      <c r="U13" s="35"/>
      <c r="V13" s="35"/>
      <c r="W13" s="35"/>
      <c r="X13" s="35"/>
      <c r="Y13" s="35"/>
      <c r="Z13" s="35"/>
      <c r="AA13" s="35"/>
      <c r="AB13" s="35"/>
      <c r="AC13" s="35"/>
      <c r="AD13" s="35"/>
      <c r="AE13" s="35"/>
      <c r="AF13" s="35"/>
      <c r="AG13" s="35"/>
      <c r="AH13" s="35"/>
      <c r="AI13" s="35"/>
      <c r="AJ13" s="35"/>
      <c r="AK13" s="35"/>
      <c r="AL13" s="35"/>
      <c r="AM13" s="35"/>
    </row>
    <row r="14" spans="1:39" s="36" customFormat="1" ht="12" x14ac:dyDescent="0.2">
      <c r="A14" s="176">
        <v>14</v>
      </c>
      <c r="B14" s="52" t="s">
        <v>103</v>
      </c>
      <c r="C14" s="64">
        <v>43815</v>
      </c>
      <c r="D14" s="41">
        <v>3.4</v>
      </c>
      <c r="E14" s="41">
        <v>3.9</v>
      </c>
      <c r="F14" s="52">
        <v>200</v>
      </c>
      <c r="G14" s="39">
        <v>0.33</v>
      </c>
      <c r="H14" s="52">
        <v>15</v>
      </c>
      <c r="I14" s="41">
        <v>8.32</v>
      </c>
      <c r="J14" s="41">
        <v>6.8</v>
      </c>
      <c r="K14" s="39">
        <v>0.16</v>
      </c>
      <c r="L14" s="52">
        <v>220</v>
      </c>
      <c r="M14" s="52">
        <v>770</v>
      </c>
      <c r="N14" s="52">
        <v>20</v>
      </c>
      <c r="O14" s="41">
        <v>13</v>
      </c>
      <c r="P14" s="52">
        <v>100</v>
      </c>
      <c r="Q14" s="35"/>
      <c r="R14" s="35"/>
      <c r="S14" s="35"/>
      <c r="T14" s="35"/>
      <c r="U14" s="35"/>
      <c r="V14" s="35"/>
      <c r="W14" s="35"/>
      <c r="X14" s="35"/>
      <c r="Y14" s="35"/>
      <c r="Z14" s="35"/>
      <c r="AA14" s="35"/>
      <c r="AB14" s="35"/>
      <c r="AC14" s="35"/>
      <c r="AD14" s="35"/>
      <c r="AE14" s="35"/>
      <c r="AF14" s="35"/>
      <c r="AG14" s="35"/>
      <c r="AH14" s="35"/>
      <c r="AI14" s="35"/>
      <c r="AJ14" s="35"/>
      <c r="AK14" s="35"/>
      <c r="AL14" s="35"/>
      <c r="AM14" s="35"/>
    </row>
    <row r="15" spans="1:39" s="36" customFormat="1" ht="12" x14ac:dyDescent="0.2">
      <c r="A15" s="176">
        <v>18</v>
      </c>
      <c r="B15" s="52" t="s">
        <v>104</v>
      </c>
      <c r="C15" s="64">
        <v>43815</v>
      </c>
      <c r="D15" s="41">
        <v>3.5</v>
      </c>
      <c r="E15" s="41">
        <v>3.9</v>
      </c>
      <c r="F15" s="266">
        <v>140</v>
      </c>
      <c r="G15" s="39">
        <v>0.28999999999999998</v>
      </c>
      <c r="H15" s="52">
        <v>15</v>
      </c>
      <c r="I15" s="41">
        <v>8.4499999999999993</v>
      </c>
      <c r="J15" s="41">
        <v>6.8</v>
      </c>
      <c r="K15" s="39">
        <v>0.18</v>
      </c>
      <c r="L15" s="52">
        <v>230</v>
      </c>
      <c r="M15" s="52">
        <v>780</v>
      </c>
      <c r="N15" s="52">
        <v>20</v>
      </c>
      <c r="O15" s="41">
        <v>13.6</v>
      </c>
      <c r="P15" s="52">
        <v>105</v>
      </c>
      <c r="Q15" s="35"/>
      <c r="R15" s="35"/>
      <c r="S15" s="35"/>
      <c r="T15" s="35"/>
      <c r="U15" s="35"/>
      <c r="V15" s="35"/>
      <c r="W15" s="35"/>
      <c r="X15" s="35"/>
      <c r="Y15" s="35"/>
      <c r="Z15" s="35"/>
      <c r="AA15" s="35"/>
      <c r="AB15" s="35"/>
      <c r="AC15" s="35"/>
      <c r="AD15" s="35"/>
      <c r="AE15" s="35"/>
      <c r="AF15" s="35"/>
      <c r="AG15" s="35"/>
      <c r="AH15" s="35"/>
      <c r="AI15" s="35"/>
      <c r="AJ15" s="35"/>
      <c r="AK15" s="35"/>
      <c r="AL15" s="35"/>
      <c r="AM15" s="35"/>
    </row>
    <row r="16" spans="1:39" s="36" customFormat="1" ht="12" x14ac:dyDescent="0.2">
      <c r="A16" s="176">
        <v>24</v>
      </c>
      <c r="B16" s="52" t="s">
        <v>105</v>
      </c>
      <c r="C16" s="64">
        <v>43816</v>
      </c>
      <c r="D16" s="41">
        <v>3.3</v>
      </c>
      <c r="E16" s="41">
        <v>3.9</v>
      </c>
      <c r="F16" s="52">
        <v>130</v>
      </c>
      <c r="G16" s="39">
        <v>0.25</v>
      </c>
      <c r="H16" s="52">
        <v>14</v>
      </c>
      <c r="I16" s="52">
        <v>11.6</v>
      </c>
      <c r="J16" s="41">
        <v>7.3</v>
      </c>
      <c r="K16" s="39">
        <v>0.39</v>
      </c>
      <c r="L16" s="52">
        <v>200</v>
      </c>
      <c r="M16" s="52">
        <v>720</v>
      </c>
      <c r="N16" s="52">
        <v>17</v>
      </c>
      <c r="O16" s="41">
        <v>12.5</v>
      </c>
      <c r="P16" s="52">
        <v>96</v>
      </c>
      <c r="Q16" s="35"/>
      <c r="R16" s="35"/>
      <c r="S16" s="35"/>
      <c r="T16" s="35"/>
      <c r="U16" s="35"/>
      <c r="V16" s="35"/>
      <c r="W16" s="35"/>
      <c r="X16" s="35"/>
      <c r="Y16" s="35"/>
      <c r="Z16" s="35"/>
      <c r="AA16" s="35"/>
      <c r="AB16" s="35"/>
      <c r="AC16" s="35"/>
      <c r="AD16" s="35"/>
      <c r="AE16" s="35"/>
      <c r="AF16" s="35"/>
      <c r="AG16" s="35"/>
      <c r="AH16" s="35"/>
      <c r="AI16" s="35"/>
      <c r="AJ16" s="35"/>
      <c r="AK16" s="35"/>
      <c r="AL16" s="35"/>
      <c r="AM16" s="35"/>
    </row>
    <row r="17" spans="1:39" s="36" customFormat="1" ht="12" x14ac:dyDescent="0.2">
      <c r="A17" s="176">
        <v>32</v>
      </c>
      <c r="B17" s="52" t="s">
        <v>146</v>
      </c>
      <c r="C17" s="64">
        <v>43817</v>
      </c>
      <c r="D17" s="41">
        <v>3.8</v>
      </c>
      <c r="E17" s="41">
        <v>5</v>
      </c>
      <c r="F17" s="52">
        <v>280</v>
      </c>
      <c r="G17" s="39">
        <v>0.5</v>
      </c>
      <c r="H17" s="52">
        <v>22</v>
      </c>
      <c r="I17" s="41">
        <v>7.87</v>
      </c>
      <c r="J17" s="41">
        <v>6.5</v>
      </c>
      <c r="K17" s="39">
        <v>0.16</v>
      </c>
      <c r="L17" s="52">
        <v>230</v>
      </c>
      <c r="M17" s="52">
        <v>1100</v>
      </c>
      <c r="N17" s="52">
        <v>27</v>
      </c>
      <c r="O17" s="41">
        <v>12.3</v>
      </c>
      <c r="P17" s="52">
        <v>96</v>
      </c>
      <c r="Q17" s="35"/>
      <c r="R17" s="35"/>
      <c r="S17" s="35"/>
      <c r="T17" s="35"/>
      <c r="U17" s="35"/>
      <c r="V17" s="35"/>
      <c r="W17" s="35"/>
      <c r="X17" s="35"/>
      <c r="Y17" s="35"/>
      <c r="Z17" s="35"/>
      <c r="AA17" s="35"/>
      <c r="AB17" s="35"/>
      <c r="AC17" s="35"/>
      <c r="AD17" s="35"/>
      <c r="AE17" s="35"/>
      <c r="AF17" s="35"/>
      <c r="AG17" s="35"/>
      <c r="AH17" s="35"/>
      <c r="AI17" s="35"/>
      <c r="AJ17" s="35"/>
      <c r="AK17" s="35"/>
      <c r="AL17" s="35"/>
      <c r="AM17" s="35"/>
    </row>
    <row r="18" spans="1:39" s="36" customFormat="1" ht="12" x14ac:dyDescent="0.2">
      <c r="A18" s="176">
        <v>38</v>
      </c>
      <c r="B18" s="52" t="s">
        <v>106</v>
      </c>
      <c r="C18" s="64">
        <v>43817</v>
      </c>
      <c r="D18" s="41">
        <v>3.6</v>
      </c>
      <c r="E18" s="41">
        <v>2.9</v>
      </c>
      <c r="F18" s="52">
        <v>200</v>
      </c>
      <c r="G18" s="39">
        <v>0.34</v>
      </c>
      <c r="H18" s="52">
        <v>16</v>
      </c>
      <c r="I18" s="52">
        <v>11.8</v>
      </c>
      <c r="J18" s="41">
        <v>7</v>
      </c>
      <c r="K18" s="39">
        <v>0.49</v>
      </c>
      <c r="L18" s="52">
        <v>300</v>
      </c>
      <c r="M18" s="52">
        <v>840</v>
      </c>
      <c r="N18" s="52">
        <v>24</v>
      </c>
      <c r="O18" s="41">
        <v>11.6</v>
      </c>
      <c r="P18" s="52">
        <v>90</v>
      </c>
      <c r="Q18" s="35"/>
      <c r="R18" s="35"/>
      <c r="S18" s="35"/>
      <c r="T18" s="35"/>
      <c r="U18" s="35"/>
      <c r="V18" s="35"/>
      <c r="W18" s="35"/>
      <c r="X18" s="35"/>
      <c r="Y18" s="35"/>
      <c r="Z18" s="35"/>
      <c r="AA18" s="35"/>
      <c r="AB18" s="35"/>
      <c r="AC18" s="35"/>
      <c r="AD18" s="35"/>
      <c r="AE18" s="35"/>
      <c r="AF18" s="35"/>
      <c r="AG18" s="35"/>
      <c r="AH18" s="35"/>
      <c r="AI18" s="35"/>
      <c r="AJ18" s="35"/>
      <c r="AK18" s="35"/>
      <c r="AL18" s="35"/>
      <c r="AM18" s="35"/>
    </row>
    <row r="19" spans="1:39" s="36" customFormat="1" ht="12" x14ac:dyDescent="0.2">
      <c r="A19" s="176">
        <v>40</v>
      </c>
      <c r="B19" s="52" t="s">
        <v>79</v>
      </c>
      <c r="C19" s="64">
        <v>43817</v>
      </c>
      <c r="D19" s="41">
        <v>3.3</v>
      </c>
      <c r="E19" s="41">
        <v>2.6</v>
      </c>
      <c r="F19" s="52">
        <v>200</v>
      </c>
      <c r="G19" s="39">
        <v>0.35</v>
      </c>
      <c r="H19" s="52">
        <v>16</v>
      </c>
      <c r="I19" s="52">
        <v>11.9</v>
      </c>
      <c r="J19" s="41">
        <v>7.1</v>
      </c>
      <c r="K19" s="39">
        <v>0.51</v>
      </c>
      <c r="L19" s="52">
        <v>270</v>
      </c>
      <c r="M19" s="52">
        <v>830</v>
      </c>
      <c r="N19" s="52">
        <v>23</v>
      </c>
      <c r="O19" s="41">
        <v>11.8</v>
      </c>
      <c r="P19" s="52">
        <v>91</v>
      </c>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39" s="36" customFormat="1" ht="12" x14ac:dyDescent="0.2">
      <c r="A20" s="176">
        <v>41</v>
      </c>
      <c r="B20" s="52" t="s">
        <v>107</v>
      </c>
      <c r="C20" s="64">
        <v>43817</v>
      </c>
      <c r="D20" s="41">
        <v>4.0999999999999996</v>
      </c>
      <c r="E20" s="41">
        <v>2.8</v>
      </c>
      <c r="F20" s="52">
        <v>200</v>
      </c>
      <c r="G20" s="39">
        <v>0.36</v>
      </c>
      <c r="H20" s="52">
        <v>17</v>
      </c>
      <c r="I20" s="52">
        <v>11.4</v>
      </c>
      <c r="J20" s="41">
        <v>7.1</v>
      </c>
      <c r="K20" s="39">
        <v>0.49</v>
      </c>
      <c r="L20" s="52">
        <v>290</v>
      </c>
      <c r="M20" s="52">
        <v>880</v>
      </c>
      <c r="N20" s="52">
        <v>33</v>
      </c>
      <c r="O20" s="41">
        <v>11.9</v>
      </c>
      <c r="P20" s="52">
        <v>94</v>
      </c>
      <c r="Q20" s="35"/>
      <c r="R20" s="35"/>
      <c r="S20" s="35"/>
      <c r="T20" s="35"/>
      <c r="U20" s="35"/>
      <c r="V20" s="35"/>
      <c r="W20" s="35"/>
      <c r="X20" s="35"/>
      <c r="Y20" s="35"/>
      <c r="Z20" s="35"/>
      <c r="AA20" s="35"/>
      <c r="AB20" s="35"/>
      <c r="AC20" s="35"/>
      <c r="AD20" s="35"/>
      <c r="AE20" s="35"/>
      <c r="AF20" s="35"/>
      <c r="AG20" s="35"/>
      <c r="AH20" s="35"/>
      <c r="AI20" s="35"/>
      <c r="AJ20" s="35"/>
      <c r="AK20" s="35"/>
      <c r="AL20" s="35"/>
      <c r="AM20" s="35"/>
    </row>
    <row r="21" spans="1:39" s="36" customFormat="1" ht="12" x14ac:dyDescent="0.2">
      <c r="A21" s="176">
        <v>42</v>
      </c>
      <c r="B21" s="52" t="s">
        <v>108</v>
      </c>
      <c r="C21" s="64">
        <v>43817</v>
      </c>
      <c r="D21" s="41">
        <v>3.6</v>
      </c>
      <c r="E21" s="41">
        <v>3</v>
      </c>
      <c r="F21" s="52">
        <v>180</v>
      </c>
      <c r="G21" s="39">
        <v>0.22</v>
      </c>
      <c r="H21" s="52">
        <v>12</v>
      </c>
      <c r="I21" s="52">
        <v>10.7</v>
      </c>
      <c r="J21" s="41">
        <v>7</v>
      </c>
      <c r="K21" s="39">
        <v>0.39</v>
      </c>
      <c r="L21" s="52">
        <v>410</v>
      </c>
      <c r="M21" s="52">
        <v>850</v>
      </c>
      <c r="N21" s="52">
        <v>25</v>
      </c>
      <c r="O21" s="41">
        <v>12.1</v>
      </c>
      <c r="P21" s="52">
        <v>94</v>
      </c>
      <c r="Q21" s="35"/>
      <c r="R21" s="35"/>
      <c r="S21" s="35"/>
      <c r="T21" s="35"/>
      <c r="U21" s="35"/>
      <c r="V21" s="35"/>
      <c r="W21" s="35"/>
      <c r="X21" s="35"/>
      <c r="Y21" s="35"/>
      <c r="Z21" s="35"/>
      <c r="AA21" s="35"/>
      <c r="AB21" s="35"/>
      <c r="AC21" s="35"/>
      <c r="AD21" s="35"/>
      <c r="AE21" s="35"/>
      <c r="AF21" s="35"/>
      <c r="AG21" s="35"/>
      <c r="AH21" s="35"/>
      <c r="AI21" s="35"/>
      <c r="AJ21" s="35"/>
      <c r="AK21" s="35"/>
      <c r="AL21" s="35"/>
      <c r="AM21" s="35"/>
    </row>
    <row r="22" spans="1:39" s="36" customFormat="1" ht="12" x14ac:dyDescent="0.2">
      <c r="A22" s="177">
        <v>202</v>
      </c>
      <c r="B22" s="52" t="s">
        <v>69</v>
      </c>
      <c r="C22" s="64">
        <v>43815</v>
      </c>
      <c r="D22" s="41">
        <v>4</v>
      </c>
      <c r="E22" s="41">
        <v>1.8</v>
      </c>
      <c r="F22" s="52">
        <v>350</v>
      </c>
      <c r="G22" s="39">
        <v>0.52</v>
      </c>
      <c r="H22" s="52">
        <v>20</v>
      </c>
      <c r="I22" s="41">
        <v>4.6399999999999997</v>
      </c>
      <c r="J22" s="41">
        <v>6.4</v>
      </c>
      <c r="K22" s="40">
        <v>7.0000000000000007E-2</v>
      </c>
      <c r="L22" s="52">
        <v>140</v>
      </c>
      <c r="M22" s="52">
        <v>800</v>
      </c>
      <c r="N22" s="52">
        <v>14</v>
      </c>
      <c r="O22" s="41">
        <v>12.8</v>
      </c>
      <c r="P22" s="52">
        <v>100</v>
      </c>
      <c r="Q22" s="35"/>
      <c r="R22" s="35"/>
      <c r="S22" s="35"/>
      <c r="T22" s="35"/>
      <c r="U22" s="35"/>
      <c r="V22" s="35"/>
      <c r="W22" s="35"/>
      <c r="X22" s="35"/>
      <c r="Y22" s="35"/>
      <c r="Z22" s="35"/>
      <c r="AA22" s="35"/>
      <c r="AB22" s="35"/>
      <c r="AC22" s="35"/>
      <c r="AD22" s="35"/>
      <c r="AE22" s="35"/>
      <c r="AF22" s="35"/>
      <c r="AG22" s="35"/>
      <c r="AH22" s="35"/>
      <c r="AI22" s="35"/>
      <c r="AJ22" s="35"/>
      <c r="AK22" s="35"/>
      <c r="AL22" s="35"/>
      <c r="AM22" s="35"/>
    </row>
    <row r="23" spans="1:39" s="36" customFormat="1" ht="12" x14ac:dyDescent="0.2">
      <c r="A23" s="177">
        <v>302</v>
      </c>
      <c r="B23" s="52" t="s">
        <v>70</v>
      </c>
      <c r="C23" s="64">
        <v>43815</v>
      </c>
      <c r="D23" s="41">
        <v>4.0999999999999996</v>
      </c>
      <c r="E23" s="41">
        <v>2.6</v>
      </c>
      <c r="F23" s="52">
        <v>450</v>
      </c>
      <c r="G23" s="39">
        <v>0.6</v>
      </c>
      <c r="H23" s="52">
        <v>23</v>
      </c>
      <c r="I23" s="41">
        <v>4.82</v>
      </c>
      <c r="J23" s="41">
        <v>6.1</v>
      </c>
      <c r="K23" s="40">
        <v>5.1999999999999998E-2</v>
      </c>
      <c r="L23" s="52">
        <v>230</v>
      </c>
      <c r="M23" s="52">
        <v>990</v>
      </c>
      <c r="N23" s="52">
        <v>18</v>
      </c>
      <c r="O23" s="41">
        <v>12.6</v>
      </c>
      <c r="P23" s="52">
        <v>98</v>
      </c>
      <c r="Q23" s="35"/>
      <c r="R23" s="35"/>
      <c r="S23" s="35"/>
      <c r="T23" s="35"/>
      <c r="U23" s="35"/>
      <c r="V23" s="35"/>
      <c r="W23" s="35"/>
      <c r="X23" s="35"/>
      <c r="Y23" s="35"/>
      <c r="Z23" s="35"/>
      <c r="AA23" s="35"/>
      <c r="AB23" s="35"/>
      <c r="AC23" s="35"/>
      <c r="AD23" s="35"/>
      <c r="AE23" s="35"/>
      <c r="AF23" s="35"/>
      <c r="AG23" s="35"/>
      <c r="AH23" s="35"/>
      <c r="AI23" s="35"/>
      <c r="AJ23" s="35"/>
      <c r="AK23" s="35"/>
      <c r="AL23" s="35"/>
      <c r="AM23" s="35"/>
    </row>
    <row r="24" spans="1:39" s="36" customFormat="1" ht="12" x14ac:dyDescent="0.2">
      <c r="A24" s="177">
        <v>506</v>
      </c>
      <c r="B24" s="52" t="s">
        <v>109</v>
      </c>
      <c r="C24" s="64">
        <v>43815</v>
      </c>
      <c r="D24" s="41">
        <v>3.6</v>
      </c>
      <c r="E24" s="41">
        <v>1.9</v>
      </c>
      <c r="F24" s="52">
        <v>140</v>
      </c>
      <c r="G24" s="39">
        <v>0.24</v>
      </c>
      <c r="H24" s="52">
        <v>14</v>
      </c>
      <c r="I24" s="41">
        <v>6.79</v>
      </c>
      <c r="J24" s="41">
        <v>6.7</v>
      </c>
      <c r="K24" s="39">
        <v>0.11</v>
      </c>
      <c r="L24" s="52">
        <v>150</v>
      </c>
      <c r="M24" s="52">
        <v>610</v>
      </c>
      <c r="N24" s="52">
        <v>14</v>
      </c>
      <c r="O24" s="267">
        <v>12.2</v>
      </c>
      <c r="P24" s="266">
        <v>95</v>
      </c>
      <c r="Q24" s="35"/>
      <c r="R24" s="35"/>
      <c r="S24" s="35"/>
      <c r="T24" s="35"/>
      <c r="U24" s="35"/>
      <c r="V24" s="35"/>
      <c r="W24" s="35"/>
      <c r="X24" s="35"/>
      <c r="Y24" s="35"/>
      <c r="Z24" s="35"/>
      <c r="AA24" s="35"/>
      <c r="AB24" s="35"/>
      <c r="AC24" s="35"/>
      <c r="AD24" s="35"/>
      <c r="AE24" s="35"/>
      <c r="AF24" s="35"/>
      <c r="AG24" s="35"/>
      <c r="AH24" s="35"/>
      <c r="AI24" s="35"/>
      <c r="AJ24" s="35"/>
      <c r="AK24" s="35"/>
      <c r="AL24" s="35"/>
      <c r="AM24" s="35"/>
    </row>
    <row r="25" spans="1:39" s="36" customFormat="1" ht="12" x14ac:dyDescent="0.2">
      <c r="A25" s="177">
        <v>508</v>
      </c>
      <c r="B25" s="52" t="s">
        <v>110</v>
      </c>
      <c r="C25" s="64">
        <v>43815</v>
      </c>
      <c r="D25" s="41">
        <v>3.7</v>
      </c>
      <c r="E25" s="41">
        <v>1.6</v>
      </c>
      <c r="F25" s="52">
        <v>60</v>
      </c>
      <c r="G25" s="39">
        <v>0.14000000000000001</v>
      </c>
      <c r="H25" s="52">
        <v>10</v>
      </c>
      <c r="I25" s="41">
        <v>6.96</v>
      </c>
      <c r="J25" s="41">
        <v>6.9</v>
      </c>
      <c r="K25" s="39">
        <v>0.14000000000000001</v>
      </c>
      <c r="L25" s="52">
        <v>130</v>
      </c>
      <c r="M25" s="52">
        <v>500</v>
      </c>
      <c r="N25" s="52">
        <v>12</v>
      </c>
      <c r="O25" s="267">
        <v>12.3</v>
      </c>
      <c r="P25" s="266">
        <v>96</v>
      </c>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1:39" s="36" customFormat="1" ht="12" x14ac:dyDescent="0.2">
      <c r="A26" s="177">
        <v>512</v>
      </c>
      <c r="B26" s="52" t="s">
        <v>111</v>
      </c>
      <c r="C26" s="64">
        <v>43815</v>
      </c>
      <c r="D26" s="41">
        <v>3.3</v>
      </c>
      <c r="E26" s="41">
        <v>4.4000000000000004</v>
      </c>
      <c r="F26" s="52">
        <v>400</v>
      </c>
      <c r="G26" s="39">
        <v>0.72</v>
      </c>
      <c r="H26" s="52">
        <v>33</v>
      </c>
      <c r="I26" s="41">
        <v>8.26</v>
      </c>
      <c r="J26" s="41">
        <v>5.4</v>
      </c>
      <c r="K26" s="214">
        <v>0.02</v>
      </c>
      <c r="L26" s="52">
        <v>320</v>
      </c>
      <c r="M26" s="52">
        <v>1700</v>
      </c>
      <c r="N26" s="52">
        <v>29</v>
      </c>
      <c r="O26" s="41">
        <v>10.9</v>
      </c>
      <c r="P26" s="52">
        <v>84</v>
      </c>
      <c r="Q26" s="35"/>
      <c r="R26" s="35"/>
      <c r="S26" s="35"/>
      <c r="T26" s="35"/>
      <c r="U26" s="35"/>
      <c r="V26" s="35"/>
      <c r="W26" s="35"/>
      <c r="X26" s="35"/>
      <c r="Y26" s="35"/>
      <c r="Z26" s="35"/>
      <c r="AA26" s="35"/>
      <c r="AB26" s="35"/>
      <c r="AC26" s="35"/>
      <c r="AD26" s="35"/>
      <c r="AE26" s="35"/>
      <c r="AF26" s="35"/>
      <c r="AG26" s="35"/>
      <c r="AH26" s="35"/>
      <c r="AI26" s="35"/>
      <c r="AJ26" s="35"/>
      <c r="AK26" s="35"/>
      <c r="AL26" s="35"/>
      <c r="AM26" s="35"/>
    </row>
    <row r="27" spans="1:39" s="36" customFormat="1" ht="12" x14ac:dyDescent="0.2">
      <c r="A27" s="177">
        <v>518</v>
      </c>
      <c r="B27" s="52" t="s">
        <v>112</v>
      </c>
      <c r="C27" s="64">
        <v>43815</v>
      </c>
      <c r="D27" s="41">
        <v>3.8</v>
      </c>
      <c r="E27" s="41">
        <v>2.2000000000000002</v>
      </c>
      <c r="F27" s="52">
        <v>450</v>
      </c>
      <c r="G27" s="39">
        <v>0.88</v>
      </c>
      <c r="H27" s="52">
        <v>32</v>
      </c>
      <c r="I27" s="41">
        <v>5.51</v>
      </c>
      <c r="J27" s="41">
        <v>4.5</v>
      </c>
      <c r="K27" s="214">
        <v>0.02</v>
      </c>
      <c r="L27" s="52">
        <v>110</v>
      </c>
      <c r="M27" s="52">
        <v>1100</v>
      </c>
      <c r="N27" s="52">
        <v>17</v>
      </c>
      <c r="O27" s="41">
        <v>11</v>
      </c>
      <c r="P27" s="52">
        <v>86</v>
      </c>
      <c r="Q27" s="35"/>
      <c r="R27" s="35"/>
      <c r="S27" s="35"/>
      <c r="T27" s="35"/>
      <c r="U27" s="35"/>
      <c r="V27" s="35"/>
      <c r="W27" s="35"/>
      <c r="X27" s="35"/>
      <c r="Y27" s="35"/>
      <c r="Z27" s="35"/>
      <c r="AA27" s="35"/>
      <c r="AB27" s="35"/>
      <c r="AC27" s="35"/>
      <c r="AD27" s="35"/>
      <c r="AE27" s="35"/>
      <c r="AF27" s="35"/>
      <c r="AG27" s="35"/>
      <c r="AH27" s="35"/>
      <c r="AI27" s="35"/>
      <c r="AJ27" s="35"/>
      <c r="AK27" s="35"/>
      <c r="AL27" s="35"/>
      <c r="AM27" s="35"/>
    </row>
    <row r="28" spans="1:39" s="36" customFormat="1" ht="12" x14ac:dyDescent="0.2">
      <c r="A28" s="177">
        <v>520</v>
      </c>
      <c r="B28" s="52" t="s">
        <v>113</v>
      </c>
      <c r="C28" s="64">
        <v>43815</v>
      </c>
      <c r="D28" s="41">
        <v>4</v>
      </c>
      <c r="E28" s="41">
        <v>1</v>
      </c>
      <c r="F28" s="52">
        <v>180</v>
      </c>
      <c r="G28" s="39">
        <v>0.31</v>
      </c>
      <c r="H28" s="52">
        <v>14</v>
      </c>
      <c r="I28" s="41">
        <v>6.28</v>
      </c>
      <c r="J28" s="41">
        <v>6.6</v>
      </c>
      <c r="K28" s="40">
        <v>0.09</v>
      </c>
      <c r="L28" s="52">
        <v>150</v>
      </c>
      <c r="M28" s="52">
        <v>640</v>
      </c>
      <c r="N28" s="52">
        <v>10</v>
      </c>
      <c r="O28" s="41">
        <v>12.2</v>
      </c>
      <c r="P28" s="52">
        <v>96</v>
      </c>
      <c r="Q28" s="35"/>
      <c r="R28" s="35"/>
      <c r="S28" s="35"/>
      <c r="T28" s="35"/>
      <c r="U28" s="35"/>
      <c r="V28" s="35"/>
      <c r="W28" s="35"/>
      <c r="X28" s="35"/>
      <c r="Y28" s="35"/>
      <c r="Z28" s="35"/>
      <c r="AA28" s="35"/>
      <c r="AB28" s="35"/>
      <c r="AC28" s="35"/>
      <c r="AD28" s="35"/>
      <c r="AE28" s="35"/>
      <c r="AF28" s="35"/>
      <c r="AG28" s="35"/>
      <c r="AH28" s="35"/>
      <c r="AI28" s="35"/>
      <c r="AJ28" s="35"/>
      <c r="AK28" s="35"/>
      <c r="AL28" s="35"/>
      <c r="AM28" s="35"/>
    </row>
    <row r="29" spans="1:39" s="36" customFormat="1" ht="12" x14ac:dyDescent="0.2">
      <c r="A29" s="177">
        <v>540</v>
      </c>
      <c r="B29" s="52" t="s">
        <v>114</v>
      </c>
      <c r="C29" s="64">
        <v>43815</v>
      </c>
      <c r="D29" s="41">
        <v>3.2</v>
      </c>
      <c r="E29" s="41">
        <v>6.7</v>
      </c>
      <c r="F29" s="52">
        <v>300</v>
      </c>
      <c r="G29" s="39">
        <v>0.67</v>
      </c>
      <c r="H29" s="52">
        <v>28</v>
      </c>
      <c r="I29" s="41">
        <v>7.97</v>
      </c>
      <c r="J29" s="41">
        <v>6</v>
      </c>
      <c r="K29" s="40">
        <v>9.5000000000000001E-2</v>
      </c>
      <c r="L29" s="52">
        <v>170</v>
      </c>
      <c r="M29" s="52">
        <v>1700</v>
      </c>
      <c r="N29" s="52">
        <v>41</v>
      </c>
      <c r="O29" s="41">
        <v>11.4</v>
      </c>
      <c r="P29" s="52">
        <v>88</v>
      </c>
      <c r="Q29" s="35"/>
      <c r="R29" s="35"/>
      <c r="S29" s="35"/>
      <c r="T29" s="61"/>
      <c r="U29" s="61"/>
      <c r="V29" s="61"/>
      <c r="W29" s="35"/>
      <c r="X29" s="35"/>
      <c r="Y29" s="35"/>
      <c r="Z29" s="35"/>
      <c r="AA29" s="35"/>
      <c r="AB29" s="35"/>
      <c r="AC29" s="35"/>
      <c r="AD29" s="35"/>
      <c r="AE29" s="35"/>
      <c r="AF29" s="35"/>
      <c r="AG29" s="35"/>
      <c r="AH29" s="35"/>
      <c r="AI29" s="35"/>
      <c r="AJ29" s="35"/>
      <c r="AK29" s="35"/>
      <c r="AL29" s="35"/>
      <c r="AM29" s="35"/>
    </row>
    <row r="30" spans="1:39" s="36" customFormat="1" ht="12" x14ac:dyDescent="0.2">
      <c r="A30" s="177">
        <v>541</v>
      </c>
      <c r="B30" s="52" t="s">
        <v>75</v>
      </c>
      <c r="C30" s="64">
        <v>43815</v>
      </c>
      <c r="D30" s="41">
        <v>3</v>
      </c>
      <c r="E30" s="41">
        <v>5.7</v>
      </c>
      <c r="F30" s="52">
        <v>350</v>
      </c>
      <c r="G30" s="39">
        <v>0.48</v>
      </c>
      <c r="H30" s="52">
        <v>21</v>
      </c>
      <c r="I30" s="41">
        <v>7.26</v>
      </c>
      <c r="J30" s="41">
        <v>6.1</v>
      </c>
      <c r="K30" s="40">
        <v>6.7000000000000004E-2</v>
      </c>
      <c r="L30" s="52">
        <v>150</v>
      </c>
      <c r="M30" s="52">
        <v>1100</v>
      </c>
      <c r="N30" s="52">
        <v>32</v>
      </c>
      <c r="O30" s="41">
        <v>11.9</v>
      </c>
      <c r="P30" s="52">
        <v>91</v>
      </c>
      <c r="Q30" s="35"/>
      <c r="R30" s="35"/>
      <c r="S30" s="35"/>
      <c r="T30" s="35"/>
      <c r="U30" s="35"/>
      <c r="V30" s="35"/>
      <c r="W30" s="35"/>
      <c r="X30" s="35"/>
      <c r="Y30" s="35"/>
      <c r="Z30" s="35"/>
      <c r="AA30" s="35"/>
      <c r="AB30" s="35"/>
      <c r="AC30" s="35"/>
      <c r="AD30" s="35"/>
      <c r="AE30" s="35"/>
      <c r="AF30" s="35"/>
      <c r="AG30" s="35"/>
      <c r="AH30" s="35"/>
      <c r="AI30" s="35"/>
      <c r="AJ30" s="35"/>
      <c r="AK30" s="35"/>
      <c r="AL30" s="35"/>
      <c r="AM30" s="35"/>
    </row>
    <row r="31" spans="1:39" s="36" customFormat="1" ht="12" x14ac:dyDescent="0.2">
      <c r="A31" s="177">
        <v>542</v>
      </c>
      <c r="B31" s="52" t="s">
        <v>115</v>
      </c>
      <c r="C31" s="64">
        <v>43815</v>
      </c>
      <c r="D31" s="41">
        <v>3.6</v>
      </c>
      <c r="E31" s="41">
        <v>4.7</v>
      </c>
      <c r="F31" s="52">
        <v>350</v>
      </c>
      <c r="G31" s="39">
        <v>0.69</v>
      </c>
      <c r="H31" s="52">
        <v>28</v>
      </c>
      <c r="I31" s="41">
        <v>7.27</v>
      </c>
      <c r="J31" s="41">
        <v>5.9</v>
      </c>
      <c r="K31" s="40">
        <v>7.1999999999999995E-2</v>
      </c>
      <c r="L31" s="52">
        <v>130</v>
      </c>
      <c r="M31" s="52">
        <v>1500</v>
      </c>
      <c r="N31" s="52">
        <v>47</v>
      </c>
      <c r="O31" s="41">
        <v>11.6</v>
      </c>
      <c r="P31" s="52">
        <v>90</v>
      </c>
      <c r="Q31" s="35"/>
      <c r="R31" s="35"/>
      <c r="S31" s="35"/>
      <c r="T31" s="35"/>
      <c r="U31" s="35"/>
      <c r="V31" s="35"/>
      <c r="W31" s="35"/>
      <c r="X31" s="35"/>
      <c r="Y31" s="35"/>
      <c r="Z31" s="35"/>
      <c r="AA31" s="35"/>
      <c r="AB31" s="35"/>
      <c r="AC31" s="35"/>
      <c r="AD31" s="35"/>
      <c r="AE31" s="35"/>
      <c r="AF31" s="35"/>
      <c r="AG31" s="35"/>
      <c r="AH31" s="35"/>
      <c r="AI31" s="35"/>
      <c r="AJ31" s="35"/>
      <c r="AK31" s="35"/>
      <c r="AL31" s="35"/>
      <c r="AM31" s="35"/>
    </row>
    <row r="32" spans="1:39" s="36" customFormat="1" ht="12" x14ac:dyDescent="0.2">
      <c r="A32" s="177">
        <v>543</v>
      </c>
      <c r="B32" s="52" t="s">
        <v>116</v>
      </c>
      <c r="C32" s="64">
        <v>43815</v>
      </c>
      <c r="D32" s="41">
        <v>3.4</v>
      </c>
      <c r="E32" s="41">
        <v>5.9</v>
      </c>
      <c r="F32" s="52">
        <v>300</v>
      </c>
      <c r="G32" s="39">
        <v>0.65</v>
      </c>
      <c r="H32" s="52">
        <v>27</v>
      </c>
      <c r="I32" s="41">
        <v>7.04</v>
      </c>
      <c r="J32" s="41">
        <v>5.3</v>
      </c>
      <c r="K32" s="214">
        <v>0.02</v>
      </c>
      <c r="L32" s="52">
        <v>110</v>
      </c>
      <c r="M32" s="52">
        <v>1400</v>
      </c>
      <c r="N32" s="52">
        <v>32</v>
      </c>
      <c r="O32" s="41">
        <v>11.5</v>
      </c>
      <c r="P32" s="52">
        <v>89</v>
      </c>
      <c r="Q32" s="35"/>
      <c r="R32" s="35"/>
      <c r="S32" s="35"/>
      <c r="T32" s="35"/>
      <c r="U32" s="35"/>
      <c r="V32" s="35"/>
      <c r="W32" s="35"/>
      <c r="X32" s="35"/>
      <c r="Y32" s="35"/>
      <c r="Z32" s="35"/>
      <c r="AA32" s="35"/>
      <c r="AB32" s="35"/>
      <c r="AC32" s="35"/>
      <c r="AD32" s="35"/>
      <c r="AE32" s="35"/>
      <c r="AF32" s="35"/>
      <c r="AG32" s="35"/>
      <c r="AH32" s="35"/>
      <c r="AI32" s="35"/>
      <c r="AJ32" s="35"/>
      <c r="AK32" s="35"/>
      <c r="AL32" s="35"/>
      <c r="AM32" s="35"/>
    </row>
    <row r="33" spans="1:39" s="36" customFormat="1" ht="12" x14ac:dyDescent="0.2">
      <c r="A33" s="177">
        <v>550</v>
      </c>
      <c r="B33" s="52" t="s">
        <v>73</v>
      </c>
      <c r="C33" s="64">
        <v>43815</v>
      </c>
      <c r="D33" s="41">
        <v>3.1</v>
      </c>
      <c r="E33" s="41">
        <v>5.3</v>
      </c>
      <c r="F33" s="52">
        <v>600</v>
      </c>
      <c r="G33" s="39">
        <v>0.59</v>
      </c>
      <c r="H33" s="52">
        <v>23</v>
      </c>
      <c r="I33" s="41">
        <v>5.96</v>
      </c>
      <c r="J33" s="41">
        <v>6.1</v>
      </c>
      <c r="K33" s="40">
        <v>7.4999999999999997E-2</v>
      </c>
      <c r="L33" s="52">
        <v>98</v>
      </c>
      <c r="M33" s="52">
        <v>960</v>
      </c>
      <c r="N33" s="52">
        <v>24</v>
      </c>
      <c r="O33" s="41">
        <v>12.4</v>
      </c>
      <c r="P33" s="52">
        <v>96</v>
      </c>
      <c r="Q33" s="35"/>
      <c r="R33" s="35"/>
      <c r="S33" s="35"/>
      <c r="T33" s="35"/>
      <c r="U33" s="35"/>
      <c r="V33" s="35"/>
      <c r="W33" s="35"/>
      <c r="X33" s="35"/>
      <c r="Y33" s="35"/>
      <c r="Z33" s="35"/>
      <c r="AA33" s="35"/>
      <c r="AB33" s="35"/>
      <c r="AC33" s="35"/>
      <c r="AD33" s="35"/>
      <c r="AE33" s="35"/>
      <c r="AF33" s="35"/>
      <c r="AG33" s="35"/>
      <c r="AH33" s="35"/>
      <c r="AI33" s="35"/>
      <c r="AJ33" s="35"/>
      <c r="AK33" s="35"/>
      <c r="AL33" s="35"/>
      <c r="AM33" s="35"/>
    </row>
    <row r="34" spans="1:39" s="36" customFormat="1" ht="12" x14ac:dyDescent="0.2">
      <c r="A34" s="177" t="s">
        <v>82</v>
      </c>
      <c r="B34" s="52" t="s">
        <v>117</v>
      </c>
      <c r="C34" s="64">
        <v>43816</v>
      </c>
      <c r="D34" s="41">
        <v>3.2</v>
      </c>
      <c r="E34" s="169"/>
      <c r="F34" s="52">
        <v>400</v>
      </c>
      <c r="G34" s="169"/>
      <c r="H34" s="169"/>
      <c r="I34" s="169"/>
      <c r="J34" s="41">
        <v>6.1</v>
      </c>
      <c r="K34" s="40">
        <v>7.1999999999999995E-2</v>
      </c>
      <c r="L34" s="169"/>
      <c r="M34" s="169"/>
      <c r="N34" s="169"/>
      <c r="O34" s="41"/>
      <c r="P34" s="52"/>
      <c r="Q34" s="35"/>
      <c r="R34" s="35"/>
      <c r="S34" s="35"/>
      <c r="T34" s="35"/>
      <c r="U34" s="35"/>
      <c r="V34" s="35"/>
      <c r="W34" s="35"/>
      <c r="X34" s="35"/>
      <c r="Y34" s="35"/>
      <c r="Z34" s="35"/>
      <c r="AA34" s="35"/>
      <c r="AB34" s="35"/>
      <c r="AC34" s="35"/>
      <c r="AD34" s="35"/>
      <c r="AE34" s="35"/>
      <c r="AF34" s="35"/>
      <c r="AG34" s="35"/>
      <c r="AH34" s="35"/>
      <c r="AI34" s="35"/>
      <c r="AJ34" s="35"/>
      <c r="AK34" s="35"/>
      <c r="AL34" s="35"/>
      <c r="AM34" s="35"/>
    </row>
    <row r="35" spans="1:39" s="36" customFormat="1" ht="12" x14ac:dyDescent="0.2">
      <c r="A35" s="177">
        <v>554</v>
      </c>
      <c r="B35" s="52" t="s">
        <v>118</v>
      </c>
      <c r="C35" s="64">
        <v>43817</v>
      </c>
      <c r="D35" s="41">
        <v>3.5</v>
      </c>
      <c r="E35" s="41">
        <v>3.8</v>
      </c>
      <c r="F35" s="52">
        <v>350</v>
      </c>
      <c r="G35" s="39">
        <v>0.55000000000000004</v>
      </c>
      <c r="H35" s="52">
        <v>22</v>
      </c>
      <c r="I35" s="41">
        <v>5.18</v>
      </c>
      <c r="J35" s="41">
        <v>6.2</v>
      </c>
      <c r="K35" s="40">
        <v>8.2000000000000003E-2</v>
      </c>
      <c r="L35" s="52">
        <v>51</v>
      </c>
      <c r="M35" s="52">
        <v>820</v>
      </c>
      <c r="N35" s="52">
        <v>20</v>
      </c>
      <c r="O35" s="41">
        <v>11.7</v>
      </c>
      <c r="P35" s="52">
        <v>90</v>
      </c>
      <c r="Q35" s="35"/>
      <c r="R35" s="35"/>
      <c r="S35" s="35"/>
      <c r="T35" s="35"/>
      <c r="U35" s="35"/>
      <c r="V35" s="35"/>
      <c r="W35" s="35"/>
      <c r="X35" s="35"/>
      <c r="Y35" s="35"/>
      <c r="Z35" s="35"/>
      <c r="AA35" s="35"/>
      <c r="AB35" s="35"/>
      <c r="AC35" s="35"/>
      <c r="AD35" s="35"/>
      <c r="AE35" s="35"/>
      <c r="AF35" s="35"/>
      <c r="AG35" s="35"/>
      <c r="AH35" s="35"/>
      <c r="AI35" s="35"/>
      <c r="AJ35" s="35"/>
      <c r="AK35" s="35"/>
      <c r="AL35" s="35"/>
      <c r="AM35" s="35"/>
    </row>
    <row r="36" spans="1:39" s="36" customFormat="1" ht="12" x14ac:dyDescent="0.2">
      <c r="A36" s="177">
        <v>558</v>
      </c>
      <c r="B36" s="52" t="s">
        <v>119</v>
      </c>
      <c r="C36" s="64">
        <v>43817</v>
      </c>
      <c r="D36" s="41">
        <v>3.1</v>
      </c>
      <c r="E36" s="41">
        <v>2.2999999999999998</v>
      </c>
      <c r="F36" s="52">
        <v>200</v>
      </c>
      <c r="G36" s="39">
        <v>0.51</v>
      </c>
      <c r="H36" s="52">
        <v>22</v>
      </c>
      <c r="I36" s="41">
        <v>4.96</v>
      </c>
      <c r="J36" s="41">
        <v>6.3</v>
      </c>
      <c r="K36" s="40">
        <v>7.3999999999999996E-2</v>
      </c>
      <c r="L36" s="52">
        <v>41</v>
      </c>
      <c r="M36" s="52">
        <v>730</v>
      </c>
      <c r="N36" s="52">
        <v>17</v>
      </c>
      <c r="O36" s="41">
        <v>12.1</v>
      </c>
      <c r="P36" s="52">
        <v>93</v>
      </c>
      <c r="Q36" s="35"/>
      <c r="R36" s="35"/>
      <c r="S36" s="35"/>
      <c r="T36" s="35"/>
      <c r="U36" s="35"/>
      <c r="V36" s="35"/>
      <c r="W36" s="35"/>
      <c r="X36" s="35"/>
      <c r="Y36" s="35"/>
      <c r="Z36" s="35"/>
      <c r="AA36" s="35"/>
      <c r="AB36" s="35"/>
      <c r="AC36" s="35"/>
      <c r="AD36" s="35"/>
      <c r="AE36" s="35"/>
      <c r="AF36" s="35"/>
      <c r="AG36" s="35"/>
      <c r="AH36" s="35"/>
      <c r="AI36" s="35"/>
      <c r="AJ36" s="35"/>
      <c r="AK36" s="35"/>
      <c r="AL36" s="35"/>
      <c r="AM36" s="35"/>
    </row>
    <row r="37" spans="1:39" s="36" customFormat="1" ht="12" x14ac:dyDescent="0.2">
      <c r="A37" s="177">
        <v>568</v>
      </c>
      <c r="B37" s="52" t="s">
        <v>120</v>
      </c>
      <c r="C37" s="64">
        <v>43817</v>
      </c>
      <c r="D37" s="41">
        <v>3.7</v>
      </c>
      <c r="E37" s="41">
        <v>1.4</v>
      </c>
      <c r="F37" s="52">
        <v>250</v>
      </c>
      <c r="G37" s="39">
        <v>0.45</v>
      </c>
      <c r="H37" s="52">
        <v>19</v>
      </c>
      <c r="I37" s="41">
        <v>4.32</v>
      </c>
      <c r="J37" s="41">
        <v>6.2</v>
      </c>
      <c r="K37" s="40">
        <v>6.2E-2</v>
      </c>
      <c r="L37" s="52">
        <v>42</v>
      </c>
      <c r="M37" s="52">
        <v>580</v>
      </c>
      <c r="N37" s="41">
        <v>9.6999999999999993</v>
      </c>
      <c r="O37" s="41">
        <v>12.2</v>
      </c>
      <c r="P37" s="52">
        <v>95</v>
      </c>
      <c r="Q37" s="35"/>
      <c r="R37" s="35"/>
      <c r="S37" s="35"/>
      <c r="T37" s="35"/>
      <c r="U37" s="35"/>
      <c r="V37" s="35"/>
      <c r="W37" s="35"/>
      <c r="X37" s="35"/>
      <c r="Y37" s="35"/>
      <c r="Z37" s="35"/>
      <c r="AA37" s="35"/>
      <c r="AB37" s="35"/>
      <c r="AC37" s="35"/>
      <c r="AD37" s="35"/>
      <c r="AE37" s="35"/>
      <c r="AF37" s="35"/>
      <c r="AG37" s="35"/>
      <c r="AH37" s="35"/>
      <c r="AI37" s="35"/>
      <c r="AJ37" s="35"/>
      <c r="AK37" s="35"/>
      <c r="AL37" s="35"/>
      <c r="AM37" s="35"/>
    </row>
    <row r="38" spans="1:39" s="36" customFormat="1" ht="12" x14ac:dyDescent="0.2">
      <c r="A38" s="177">
        <v>570</v>
      </c>
      <c r="B38" s="52" t="s">
        <v>121</v>
      </c>
      <c r="C38" s="64">
        <v>43816</v>
      </c>
      <c r="D38" s="41">
        <v>4.2</v>
      </c>
      <c r="E38" s="41">
        <v>4.3</v>
      </c>
      <c r="F38" s="52">
        <v>450</v>
      </c>
      <c r="G38" s="39">
        <v>0.73</v>
      </c>
      <c r="H38" s="52">
        <v>27</v>
      </c>
      <c r="I38" s="41">
        <v>8.17</v>
      </c>
      <c r="J38" s="41">
        <v>5.7</v>
      </c>
      <c r="K38" s="40">
        <v>3.5999999999999997E-2</v>
      </c>
      <c r="L38" s="52">
        <v>430</v>
      </c>
      <c r="M38" s="52">
        <v>1800</v>
      </c>
      <c r="N38" s="52">
        <v>28</v>
      </c>
      <c r="O38" s="41">
        <v>11.6</v>
      </c>
      <c r="P38" s="52">
        <v>92</v>
      </c>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1:39" s="36" customFormat="1" ht="12" x14ac:dyDescent="0.2">
      <c r="A39" s="177">
        <v>580</v>
      </c>
      <c r="B39" s="52" t="s">
        <v>122</v>
      </c>
      <c r="C39" s="64">
        <v>43817</v>
      </c>
      <c r="D39" s="41">
        <v>4.2</v>
      </c>
      <c r="E39" s="41">
        <v>4.8</v>
      </c>
      <c r="F39" s="52">
        <v>250</v>
      </c>
      <c r="G39" s="39">
        <v>0.41</v>
      </c>
      <c r="H39" s="52">
        <v>18</v>
      </c>
      <c r="I39" s="41">
        <v>5.83</v>
      </c>
      <c r="J39" s="41">
        <v>5.9</v>
      </c>
      <c r="K39" s="40">
        <v>5.3999999999999999E-2</v>
      </c>
      <c r="L39" s="52">
        <v>270</v>
      </c>
      <c r="M39" s="52">
        <v>1300</v>
      </c>
      <c r="N39" s="52">
        <v>27</v>
      </c>
      <c r="O39" s="41">
        <v>11.4</v>
      </c>
      <c r="P39" s="52">
        <v>90</v>
      </c>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1:39" s="36" customFormat="1" ht="12" x14ac:dyDescent="0.2">
      <c r="A40" s="177">
        <v>584</v>
      </c>
      <c r="B40" s="52" t="s">
        <v>123</v>
      </c>
      <c r="C40" s="64">
        <v>43817</v>
      </c>
      <c r="D40" s="41">
        <v>5</v>
      </c>
      <c r="E40" s="41">
        <v>3.4</v>
      </c>
      <c r="F40" s="52">
        <v>200</v>
      </c>
      <c r="G40" s="39">
        <v>0.4</v>
      </c>
      <c r="H40" s="52">
        <v>19</v>
      </c>
      <c r="I40" s="41">
        <v>6.09</v>
      </c>
      <c r="J40" s="41">
        <v>6.3</v>
      </c>
      <c r="K40" s="40">
        <v>8.6999999999999994E-2</v>
      </c>
      <c r="L40" s="52">
        <v>210</v>
      </c>
      <c r="M40" s="52">
        <v>920</v>
      </c>
      <c r="N40" s="52">
        <v>27</v>
      </c>
      <c r="O40" s="41">
        <v>12</v>
      </c>
      <c r="P40" s="52">
        <v>97</v>
      </c>
      <c r="Q40" s="35"/>
      <c r="R40" s="35"/>
      <c r="S40" s="35"/>
      <c r="T40" s="35"/>
      <c r="U40" s="35"/>
      <c r="V40" s="35"/>
      <c r="W40" s="35"/>
      <c r="X40" s="35"/>
      <c r="Y40" s="35"/>
      <c r="Z40" s="35"/>
      <c r="AA40" s="35"/>
      <c r="AB40" s="35"/>
      <c r="AC40" s="35"/>
      <c r="AD40" s="35"/>
      <c r="AE40" s="35"/>
      <c r="AF40" s="35"/>
      <c r="AG40" s="35"/>
      <c r="AH40" s="35"/>
      <c r="AI40" s="35"/>
      <c r="AJ40" s="35"/>
      <c r="AK40" s="35"/>
      <c r="AL40" s="35"/>
      <c r="AM40" s="35"/>
    </row>
    <row r="41" spans="1:39" s="36" customFormat="1" ht="12" x14ac:dyDescent="0.2">
      <c r="A41" s="177">
        <v>602</v>
      </c>
      <c r="B41" s="52" t="s">
        <v>124</v>
      </c>
      <c r="C41" s="64">
        <v>43816</v>
      </c>
      <c r="D41" s="41">
        <v>3.1</v>
      </c>
      <c r="E41" s="41">
        <v>2.2000000000000002</v>
      </c>
      <c r="F41" s="52">
        <v>70</v>
      </c>
      <c r="G41" s="39">
        <v>0.15</v>
      </c>
      <c r="H41" s="52">
        <v>11</v>
      </c>
      <c r="I41" s="41">
        <v>7.78</v>
      </c>
      <c r="J41" s="41">
        <v>6.8</v>
      </c>
      <c r="K41" s="39">
        <v>0.15</v>
      </c>
      <c r="L41" s="52">
        <v>69</v>
      </c>
      <c r="M41" s="52">
        <v>530</v>
      </c>
      <c r="N41" s="52">
        <v>14</v>
      </c>
      <c r="O41" s="41">
        <v>12.4</v>
      </c>
      <c r="P41" s="52">
        <v>95</v>
      </c>
      <c r="Q41" s="35"/>
      <c r="R41" s="35"/>
      <c r="S41" s="35"/>
      <c r="T41" s="35"/>
      <c r="U41" s="35"/>
      <c r="V41" s="35"/>
      <c r="W41" s="35"/>
      <c r="X41" s="35"/>
      <c r="Y41" s="35"/>
      <c r="Z41" s="35"/>
      <c r="AA41" s="35"/>
      <c r="AB41" s="35"/>
      <c r="AC41" s="35"/>
      <c r="AD41" s="35"/>
      <c r="AE41" s="35"/>
      <c r="AF41" s="35"/>
      <c r="AG41" s="35"/>
      <c r="AH41" s="35"/>
      <c r="AI41" s="35"/>
      <c r="AJ41" s="35"/>
      <c r="AK41" s="35"/>
      <c r="AL41" s="35"/>
      <c r="AM41" s="35"/>
    </row>
    <row r="42" spans="1:39" s="36" customFormat="1" ht="12" x14ac:dyDescent="0.2">
      <c r="A42" s="177">
        <v>632</v>
      </c>
      <c r="B42" s="52" t="s">
        <v>125</v>
      </c>
      <c r="C42" s="64">
        <v>43816</v>
      </c>
      <c r="D42" s="41">
        <v>4</v>
      </c>
      <c r="E42" s="41">
        <v>1.8</v>
      </c>
      <c r="F42" s="52">
        <v>200</v>
      </c>
      <c r="G42" s="39">
        <v>0.44</v>
      </c>
      <c r="H42" s="52">
        <v>20</v>
      </c>
      <c r="I42" s="41">
        <v>7.23</v>
      </c>
      <c r="J42" s="41">
        <v>6.2</v>
      </c>
      <c r="K42" s="40">
        <v>8.2000000000000003E-2</v>
      </c>
      <c r="L42" s="52">
        <v>170</v>
      </c>
      <c r="M42" s="52">
        <v>1100</v>
      </c>
      <c r="N42" s="52">
        <v>24</v>
      </c>
      <c r="O42" s="41">
        <v>12.1</v>
      </c>
      <c r="P42" s="52">
        <v>95</v>
      </c>
      <c r="Q42" s="35"/>
      <c r="R42" s="35"/>
      <c r="S42" s="35"/>
      <c r="T42" s="35"/>
      <c r="U42" s="35"/>
      <c r="V42" s="35"/>
      <c r="W42" s="35"/>
      <c r="X42" s="35"/>
      <c r="Y42" s="35"/>
      <c r="Z42" s="35"/>
      <c r="AA42" s="35"/>
      <c r="AB42" s="35"/>
      <c r="AC42" s="35"/>
      <c r="AD42" s="35"/>
      <c r="AE42" s="35"/>
      <c r="AF42" s="35"/>
      <c r="AG42" s="35"/>
      <c r="AH42" s="35"/>
      <c r="AI42" s="35"/>
      <c r="AJ42" s="35"/>
      <c r="AK42" s="35"/>
      <c r="AL42" s="35"/>
      <c r="AM42" s="35"/>
    </row>
    <row r="43" spans="1:39" s="36" customFormat="1" ht="12" x14ac:dyDescent="0.2">
      <c r="A43" s="177">
        <v>634</v>
      </c>
      <c r="B43" s="52" t="s">
        <v>126</v>
      </c>
      <c r="C43" s="64">
        <v>43816</v>
      </c>
      <c r="D43" s="41">
        <v>3.2</v>
      </c>
      <c r="E43" s="41">
        <v>3.3</v>
      </c>
      <c r="F43" s="52">
        <v>130</v>
      </c>
      <c r="G43" s="39">
        <v>0.26</v>
      </c>
      <c r="H43" s="52">
        <v>15</v>
      </c>
      <c r="I43" s="41">
        <v>7.71</v>
      </c>
      <c r="J43" s="41">
        <v>6.7</v>
      </c>
      <c r="K43" s="39">
        <v>0.14000000000000001</v>
      </c>
      <c r="L43" s="52">
        <v>100</v>
      </c>
      <c r="M43" s="52">
        <v>690</v>
      </c>
      <c r="N43" s="52">
        <v>18</v>
      </c>
      <c r="O43" s="41">
        <v>12.6</v>
      </c>
      <c r="P43" s="52">
        <v>97</v>
      </c>
      <c r="Q43" s="35"/>
      <c r="R43" s="35"/>
      <c r="S43" s="35"/>
      <c r="T43" s="35"/>
      <c r="U43" s="35"/>
      <c r="V43" s="35"/>
      <c r="W43" s="35"/>
      <c r="X43" s="35"/>
      <c r="Y43" s="35"/>
      <c r="Z43" s="35"/>
      <c r="AA43" s="35"/>
      <c r="AB43" s="35"/>
      <c r="AC43" s="35"/>
      <c r="AD43" s="35"/>
      <c r="AE43" s="35"/>
      <c r="AF43" s="35"/>
      <c r="AG43" s="35"/>
      <c r="AH43" s="35"/>
      <c r="AI43" s="35"/>
      <c r="AJ43" s="35"/>
      <c r="AK43" s="35"/>
      <c r="AL43" s="35"/>
      <c r="AM43" s="35"/>
    </row>
    <row r="44" spans="1:39" s="36" customFormat="1" ht="12" x14ac:dyDescent="0.2">
      <c r="A44" s="177">
        <v>640</v>
      </c>
      <c r="B44" s="52" t="s">
        <v>127</v>
      </c>
      <c r="C44" s="64">
        <v>43816</v>
      </c>
      <c r="D44" s="41">
        <v>2.9</v>
      </c>
      <c r="E44" s="41">
        <v>1.9</v>
      </c>
      <c r="F44" s="52">
        <v>110</v>
      </c>
      <c r="G44" s="39">
        <v>0.21</v>
      </c>
      <c r="H44" s="52">
        <v>13</v>
      </c>
      <c r="I44" s="41">
        <v>8.15</v>
      </c>
      <c r="J44" s="41">
        <v>7</v>
      </c>
      <c r="K44" s="39">
        <v>0.2</v>
      </c>
      <c r="L44" s="52">
        <v>120</v>
      </c>
      <c r="M44" s="52">
        <v>630</v>
      </c>
      <c r="N44" s="52">
        <v>15</v>
      </c>
      <c r="O44" s="41">
        <v>12.6</v>
      </c>
      <c r="P44" s="52">
        <v>96</v>
      </c>
      <c r="Q44" s="35"/>
      <c r="R44" s="35"/>
      <c r="S44" s="35"/>
      <c r="T44" s="35"/>
      <c r="U44" s="35"/>
      <c r="V44" s="35"/>
      <c r="W44" s="35"/>
      <c r="X44" s="35"/>
      <c r="Y44" s="35"/>
      <c r="Z44" s="35"/>
      <c r="AA44" s="35"/>
      <c r="AB44" s="35"/>
      <c r="AC44" s="35"/>
      <c r="AD44" s="35"/>
      <c r="AE44" s="35"/>
      <c r="AF44" s="35"/>
      <c r="AG44" s="35"/>
      <c r="AH44" s="35"/>
      <c r="AI44" s="35"/>
      <c r="AJ44" s="35"/>
      <c r="AK44" s="35"/>
      <c r="AL44" s="35"/>
      <c r="AM44" s="35"/>
    </row>
    <row r="45" spans="1:39" s="36" customFormat="1" ht="12" x14ac:dyDescent="0.2">
      <c r="A45" s="177">
        <v>646</v>
      </c>
      <c r="B45" s="52" t="s">
        <v>128</v>
      </c>
      <c r="C45" s="64">
        <v>43816</v>
      </c>
      <c r="D45" s="41">
        <v>3</v>
      </c>
      <c r="E45" s="41">
        <v>2.2000000000000002</v>
      </c>
      <c r="F45" s="52">
        <v>350</v>
      </c>
      <c r="G45" s="39">
        <v>0.48</v>
      </c>
      <c r="H45" s="52">
        <v>21</v>
      </c>
      <c r="I45" s="41">
        <v>7.17</v>
      </c>
      <c r="J45" s="41">
        <v>6.3</v>
      </c>
      <c r="K45" s="39">
        <v>0.1</v>
      </c>
      <c r="L45" s="52">
        <v>230</v>
      </c>
      <c r="M45" s="52">
        <v>1100</v>
      </c>
      <c r="N45" s="52">
        <v>20</v>
      </c>
      <c r="O45" s="41">
        <v>11.8</v>
      </c>
      <c r="P45" s="52">
        <v>91</v>
      </c>
      <c r="Q45" s="35"/>
      <c r="R45" s="35"/>
      <c r="S45" s="35"/>
      <c r="T45" s="35"/>
      <c r="U45" s="35"/>
      <c r="V45" s="35"/>
      <c r="W45" s="35"/>
      <c r="X45" s="35"/>
      <c r="Y45" s="35"/>
      <c r="Z45" s="35"/>
      <c r="AA45" s="35"/>
      <c r="AB45" s="35"/>
      <c r="AC45" s="35"/>
      <c r="AD45" s="35"/>
      <c r="AE45" s="35"/>
      <c r="AF45" s="35"/>
      <c r="AG45" s="35"/>
      <c r="AH45" s="35"/>
      <c r="AI45" s="35"/>
      <c r="AJ45" s="35"/>
      <c r="AK45" s="35"/>
      <c r="AL45" s="35"/>
      <c r="AM45" s="35"/>
    </row>
    <row r="46" spans="1:39" s="36" customFormat="1" ht="12" x14ac:dyDescent="0.2">
      <c r="A46" s="177">
        <v>650</v>
      </c>
      <c r="B46" s="52" t="s">
        <v>122</v>
      </c>
      <c r="C46" s="64">
        <v>43816</v>
      </c>
      <c r="D46" s="41">
        <v>3.1</v>
      </c>
      <c r="E46" s="41">
        <v>2</v>
      </c>
      <c r="F46" s="52">
        <v>140</v>
      </c>
      <c r="G46" s="39">
        <v>0.33</v>
      </c>
      <c r="H46" s="52">
        <v>16</v>
      </c>
      <c r="I46" s="41">
        <v>7.82</v>
      </c>
      <c r="J46" s="41">
        <v>6.2</v>
      </c>
      <c r="K46" s="40">
        <v>8.8999999999999996E-2</v>
      </c>
      <c r="L46" s="52">
        <v>210</v>
      </c>
      <c r="M46" s="52">
        <v>910</v>
      </c>
      <c r="N46" s="52">
        <v>16</v>
      </c>
      <c r="O46" s="41">
        <v>11.9</v>
      </c>
      <c r="P46" s="52">
        <v>92</v>
      </c>
      <c r="Q46" s="35"/>
      <c r="R46" s="35"/>
      <c r="S46" s="35"/>
      <c r="T46" s="35"/>
      <c r="U46" s="35"/>
      <c r="V46" s="35"/>
      <c r="W46" s="35"/>
      <c r="X46" s="35"/>
      <c r="Y46" s="35"/>
      <c r="Z46" s="35"/>
      <c r="AA46" s="35"/>
      <c r="AB46" s="35"/>
      <c r="AC46" s="35"/>
      <c r="AD46" s="35"/>
      <c r="AE46" s="35"/>
      <c r="AF46" s="35"/>
      <c r="AG46" s="35"/>
      <c r="AH46" s="35"/>
      <c r="AI46" s="35"/>
      <c r="AJ46" s="35"/>
      <c r="AK46" s="35"/>
      <c r="AL46" s="35"/>
      <c r="AM46" s="35"/>
    </row>
    <row r="47" spans="1:39" s="36" customFormat="1" ht="12" x14ac:dyDescent="0.2">
      <c r="A47" s="177">
        <v>654</v>
      </c>
      <c r="B47" s="52" t="s">
        <v>129</v>
      </c>
      <c r="C47" s="64">
        <v>43816</v>
      </c>
      <c r="D47" s="41">
        <v>3</v>
      </c>
      <c r="E47" s="41">
        <v>1.2</v>
      </c>
      <c r="F47" s="52">
        <v>40</v>
      </c>
      <c r="G47" s="40">
        <v>8.5999999999999993E-2</v>
      </c>
      <c r="H47" s="41">
        <v>9.3000000000000007</v>
      </c>
      <c r="I47" s="41">
        <v>7.81</v>
      </c>
      <c r="J47" s="41">
        <v>6.9</v>
      </c>
      <c r="K47" s="39">
        <v>0.16</v>
      </c>
      <c r="L47" s="52">
        <v>140</v>
      </c>
      <c r="M47" s="52">
        <v>530</v>
      </c>
      <c r="N47" s="52">
        <v>11</v>
      </c>
      <c r="O47" s="41">
        <v>12.4</v>
      </c>
      <c r="P47" s="52">
        <v>95</v>
      </c>
      <c r="Q47" s="35"/>
      <c r="R47" s="35"/>
      <c r="S47" s="35"/>
      <c r="T47" s="35"/>
      <c r="U47" s="35"/>
      <c r="V47" s="35"/>
      <c r="W47" s="35"/>
      <c r="X47" s="35"/>
      <c r="Y47" s="35"/>
      <c r="Z47" s="35"/>
      <c r="AA47" s="35"/>
      <c r="AB47" s="35"/>
      <c r="AC47" s="35"/>
      <c r="AD47" s="35"/>
      <c r="AE47" s="35"/>
      <c r="AF47" s="35"/>
      <c r="AG47" s="35"/>
      <c r="AH47" s="35"/>
      <c r="AI47" s="35"/>
      <c r="AJ47" s="35"/>
      <c r="AK47" s="35"/>
      <c r="AL47" s="35"/>
      <c r="AM47" s="35"/>
    </row>
    <row r="48" spans="1:39" s="36" customFormat="1" ht="12" x14ac:dyDescent="0.2">
      <c r="A48" s="177">
        <v>674</v>
      </c>
      <c r="B48" s="52" t="s">
        <v>130</v>
      </c>
      <c r="C48" s="64">
        <v>43816</v>
      </c>
      <c r="D48" s="41">
        <v>3.6</v>
      </c>
      <c r="E48" s="41">
        <v>3.2</v>
      </c>
      <c r="F48" s="52">
        <v>350</v>
      </c>
      <c r="G48" s="39">
        <v>0.65</v>
      </c>
      <c r="H48" s="52">
        <v>27</v>
      </c>
      <c r="I48" s="41">
        <v>9.5</v>
      </c>
      <c r="J48" s="41">
        <v>6.2</v>
      </c>
      <c r="K48" s="39">
        <v>0.15</v>
      </c>
      <c r="L48" s="52">
        <v>250</v>
      </c>
      <c r="M48" s="52">
        <v>1600</v>
      </c>
      <c r="N48" s="52">
        <v>27</v>
      </c>
      <c r="O48" s="41">
        <v>10.6</v>
      </c>
      <c r="P48" s="52">
        <v>83</v>
      </c>
      <c r="Q48" s="35"/>
      <c r="R48" s="35"/>
      <c r="S48" s="35"/>
      <c r="T48" s="35"/>
      <c r="U48" s="35"/>
      <c r="V48" s="35"/>
      <c r="W48" s="35"/>
      <c r="X48" s="35"/>
      <c r="Y48" s="35"/>
      <c r="Z48" s="35"/>
      <c r="AA48" s="35"/>
      <c r="AB48" s="35"/>
      <c r="AC48" s="35"/>
      <c r="AD48" s="35"/>
      <c r="AE48" s="35"/>
      <c r="AF48" s="35"/>
      <c r="AG48" s="35"/>
      <c r="AH48" s="35"/>
      <c r="AI48" s="35"/>
      <c r="AJ48" s="35"/>
      <c r="AK48" s="35"/>
      <c r="AL48" s="35"/>
      <c r="AM48" s="35"/>
    </row>
    <row r="49" spans="1:39" s="36" customFormat="1" ht="12" x14ac:dyDescent="0.2">
      <c r="A49" s="177">
        <v>676</v>
      </c>
      <c r="B49" s="52" t="s">
        <v>131</v>
      </c>
      <c r="C49" s="64">
        <v>43816</v>
      </c>
      <c r="D49" s="41">
        <v>3.3</v>
      </c>
      <c r="E49" s="41">
        <v>4.5</v>
      </c>
      <c r="F49" s="52">
        <v>140</v>
      </c>
      <c r="G49" s="39">
        <v>0.27</v>
      </c>
      <c r="H49" s="52">
        <v>15</v>
      </c>
      <c r="I49" s="52">
        <v>12.9</v>
      </c>
      <c r="J49" s="41">
        <v>6.8</v>
      </c>
      <c r="K49" s="39">
        <v>0.36</v>
      </c>
      <c r="L49" s="52">
        <v>320</v>
      </c>
      <c r="M49" s="52">
        <v>1000</v>
      </c>
      <c r="N49" s="52">
        <v>22</v>
      </c>
      <c r="O49" s="41">
        <v>11.5</v>
      </c>
      <c r="P49" s="52">
        <v>89</v>
      </c>
      <c r="Q49" s="35"/>
      <c r="R49" s="35"/>
      <c r="S49" s="35"/>
      <c r="T49" s="35"/>
      <c r="U49" s="35"/>
      <c r="V49" s="35"/>
      <c r="W49" s="35"/>
      <c r="X49" s="35"/>
      <c r="Y49" s="35"/>
      <c r="Z49" s="35"/>
      <c r="AA49" s="35"/>
      <c r="AB49" s="35"/>
      <c r="AC49" s="35"/>
      <c r="AD49" s="35"/>
      <c r="AE49" s="35"/>
      <c r="AF49" s="35"/>
      <c r="AG49" s="35"/>
      <c r="AH49" s="35"/>
      <c r="AI49" s="35"/>
      <c r="AJ49" s="35"/>
      <c r="AK49" s="35"/>
      <c r="AL49" s="35"/>
      <c r="AM49" s="35"/>
    </row>
    <row r="50" spans="1:39" s="36" customFormat="1" ht="12" x14ac:dyDescent="0.2">
      <c r="A50" s="177">
        <v>680</v>
      </c>
      <c r="B50" s="52" t="s">
        <v>132</v>
      </c>
      <c r="C50" s="64">
        <v>43816</v>
      </c>
      <c r="D50" s="41">
        <v>3.1</v>
      </c>
      <c r="E50" s="41">
        <v>3</v>
      </c>
      <c r="F50" s="52">
        <v>250</v>
      </c>
      <c r="G50" s="39">
        <v>0.45</v>
      </c>
      <c r="H50" s="52">
        <v>20</v>
      </c>
      <c r="I50" s="41">
        <v>6.65</v>
      </c>
      <c r="J50" s="41">
        <v>6.6</v>
      </c>
      <c r="K50" s="39">
        <v>0.15</v>
      </c>
      <c r="L50" s="52">
        <v>250</v>
      </c>
      <c r="M50" s="52">
        <v>1000</v>
      </c>
      <c r="N50" s="52">
        <v>19</v>
      </c>
      <c r="O50" s="41">
        <v>12.3</v>
      </c>
      <c r="P50" s="52">
        <v>95</v>
      </c>
      <c r="Q50" s="35"/>
      <c r="R50" s="35"/>
      <c r="S50" s="35"/>
      <c r="T50" s="35"/>
      <c r="U50" s="35"/>
      <c r="V50" s="35"/>
      <c r="W50" s="35"/>
      <c r="X50" s="35"/>
      <c r="Y50" s="35"/>
      <c r="Z50" s="35"/>
      <c r="AA50" s="35"/>
      <c r="AB50" s="35"/>
      <c r="AC50" s="35"/>
      <c r="AD50" s="35"/>
      <c r="AE50" s="35"/>
      <c r="AF50" s="35"/>
      <c r="AG50" s="35"/>
      <c r="AH50" s="35"/>
      <c r="AI50" s="35"/>
      <c r="AJ50" s="35"/>
      <c r="AK50" s="35"/>
      <c r="AL50" s="35"/>
      <c r="AM50" s="35"/>
    </row>
    <row r="51" spans="1:39" s="36" customFormat="1" ht="12" x14ac:dyDescent="0.2">
      <c r="A51" s="177">
        <v>682</v>
      </c>
      <c r="B51" s="52" t="s">
        <v>133</v>
      </c>
      <c r="C51" s="64">
        <v>43816</v>
      </c>
      <c r="D51" s="41">
        <v>3.1</v>
      </c>
      <c r="E51" s="41">
        <v>4.7</v>
      </c>
      <c r="F51" s="52">
        <v>250</v>
      </c>
      <c r="G51" s="39">
        <v>0.56000000000000005</v>
      </c>
      <c r="H51" s="52">
        <v>24</v>
      </c>
      <c r="I51" s="41">
        <v>8.84</v>
      </c>
      <c r="J51" s="41">
        <v>6.6</v>
      </c>
      <c r="K51" s="39">
        <v>0.2</v>
      </c>
      <c r="L51" s="52">
        <v>270</v>
      </c>
      <c r="M51" s="52">
        <v>1400</v>
      </c>
      <c r="N51" s="52">
        <v>29</v>
      </c>
      <c r="O51" s="41">
        <v>11.8</v>
      </c>
      <c r="P51" s="52">
        <v>91</v>
      </c>
      <c r="Q51" s="35"/>
      <c r="R51" s="35"/>
      <c r="S51" s="35"/>
      <c r="T51" s="35"/>
      <c r="U51" s="35"/>
      <c r="V51" s="35"/>
      <c r="W51" s="35"/>
      <c r="X51" s="35"/>
      <c r="Y51" s="35"/>
      <c r="Z51" s="35"/>
      <c r="AA51" s="35"/>
      <c r="AB51" s="35"/>
      <c r="AC51" s="35"/>
      <c r="AD51" s="35"/>
      <c r="AE51" s="35"/>
      <c r="AF51" s="35"/>
      <c r="AG51" s="35"/>
      <c r="AH51" s="35"/>
      <c r="AI51" s="35"/>
      <c r="AJ51" s="35"/>
      <c r="AK51" s="35"/>
      <c r="AL51" s="35"/>
      <c r="AM51" s="35"/>
    </row>
    <row r="52" spans="1:39" s="36" customFormat="1" ht="12" x14ac:dyDescent="0.2">
      <c r="A52" s="177">
        <v>684</v>
      </c>
      <c r="B52" s="52" t="s">
        <v>134</v>
      </c>
      <c r="C52" s="64">
        <v>43816</v>
      </c>
      <c r="D52" s="41">
        <v>3.2</v>
      </c>
      <c r="E52" s="41">
        <v>2</v>
      </c>
      <c r="F52" s="52">
        <v>250</v>
      </c>
      <c r="G52" s="39">
        <v>0.42</v>
      </c>
      <c r="H52" s="52">
        <v>19</v>
      </c>
      <c r="I52" s="41">
        <v>5.48</v>
      </c>
      <c r="J52" s="41">
        <v>6.5</v>
      </c>
      <c r="K52" s="39">
        <v>0.12</v>
      </c>
      <c r="L52" s="52">
        <v>110</v>
      </c>
      <c r="M52" s="52">
        <v>810</v>
      </c>
      <c r="N52" s="52">
        <v>15</v>
      </c>
      <c r="O52" s="41">
        <v>12.4</v>
      </c>
      <c r="P52" s="52">
        <v>97</v>
      </c>
      <c r="Q52" s="35"/>
      <c r="R52" s="35"/>
      <c r="S52" s="35"/>
      <c r="T52" s="35"/>
      <c r="U52" s="35"/>
      <c r="V52" s="35"/>
      <c r="W52" s="35"/>
      <c r="X52" s="35"/>
      <c r="Y52" s="35"/>
      <c r="Z52" s="35"/>
      <c r="AA52" s="35"/>
      <c r="AB52" s="35"/>
      <c r="AC52" s="35"/>
      <c r="AD52" s="35"/>
      <c r="AE52" s="35"/>
      <c r="AF52" s="35"/>
      <c r="AG52" s="35"/>
      <c r="AH52" s="35"/>
      <c r="AI52" s="35"/>
      <c r="AJ52" s="35"/>
      <c r="AK52" s="35"/>
      <c r="AL52" s="35"/>
      <c r="AM52" s="35"/>
    </row>
    <row r="53" spans="1:39" s="36" customFormat="1" ht="12" x14ac:dyDescent="0.2">
      <c r="A53" s="177">
        <v>730</v>
      </c>
      <c r="B53" s="52" t="s">
        <v>71</v>
      </c>
      <c r="C53" s="64">
        <v>43817</v>
      </c>
      <c r="D53" s="41">
        <v>3.6</v>
      </c>
      <c r="E53" s="41">
        <v>2.2000000000000002</v>
      </c>
      <c r="F53" s="52">
        <v>200</v>
      </c>
      <c r="G53" s="39">
        <v>0.5</v>
      </c>
      <c r="H53" s="52">
        <v>23</v>
      </c>
      <c r="I53" s="41">
        <v>6.33</v>
      </c>
      <c r="J53" s="41">
        <v>6.1</v>
      </c>
      <c r="K53" s="40">
        <v>6.7000000000000004E-2</v>
      </c>
      <c r="L53" s="52">
        <v>75</v>
      </c>
      <c r="M53" s="52">
        <v>910</v>
      </c>
      <c r="N53" s="52">
        <v>19</v>
      </c>
      <c r="O53" s="41">
        <v>12.3</v>
      </c>
      <c r="P53" s="52">
        <v>95</v>
      </c>
      <c r="Q53" s="35"/>
      <c r="R53" s="35"/>
      <c r="S53" s="35"/>
      <c r="T53" s="35"/>
      <c r="U53" s="35"/>
      <c r="V53" s="35"/>
      <c r="W53" s="35"/>
      <c r="X53" s="35"/>
      <c r="Y53" s="35"/>
      <c r="Z53" s="35"/>
      <c r="AA53" s="35"/>
      <c r="AB53" s="35"/>
      <c r="AC53" s="35"/>
      <c r="AD53" s="35"/>
      <c r="AE53" s="35"/>
      <c r="AF53" s="35"/>
      <c r="AG53" s="35"/>
      <c r="AH53" s="35"/>
      <c r="AI53" s="35"/>
      <c r="AJ53" s="35"/>
      <c r="AK53" s="35"/>
      <c r="AL53" s="35"/>
      <c r="AM53" s="35"/>
    </row>
    <row r="54" spans="1:39" s="36" customFormat="1" ht="12" x14ac:dyDescent="0.2">
      <c r="A54" s="177">
        <v>742</v>
      </c>
      <c r="B54" s="52" t="s">
        <v>135</v>
      </c>
      <c r="C54" s="64">
        <v>43817</v>
      </c>
      <c r="D54" s="41">
        <v>4.0999999999999996</v>
      </c>
      <c r="E54" s="41">
        <v>3.8</v>
      </c>
      <c r="F54" s="52">
        <v>450</v>
      </c>
      <c r="G54" s="39">
        <v>0.77</v>
      </c>
      <c r="H54" s="52">
        <v>35</v>
      </c>
      <c r="I54" s="41">
        <v>6.39</v>
      </c>
      <c r="J54" s="41">
        <v>4.9000000000000004</v>
      </c>
      <c r="K54" s="214">
        <v>0.02</v>
      </c>
      <c r="L54" s="52">
        <v>320</v>
      </c>
      <c r="M54" s="52">
        <v>1500</v>
      </c>
      <c r="N54" s="52">
        <v>64</v>
      </c>
      <c r="O54" s="41">
        <v>11.1</v>
      </c>
      <c r="P54" s="52">
        <v>87</v>
      </c>
      <c r="Q54" s="35"/>
      <c r="R54" s="35"/>
      <c r="S54" s="35"/>
      <c r="T54" s="35"/>
      <c r="U54" s="35"/>
      <c r="V54" s="35"/>
      <c r="W54" s="35"/>
      <c r="X54" s="35"/>
      <c r="Y54" s="35"/>
      <c r="Z54" s="35"/>
      <c r="AA54" s="35"/>
      <c r="AB54" s="35"/>
      <c r="AC54" s="35"/>
      <c r="AD54" s="35"/>
      <c r="AE54" s="35"/>
      <c r="AF54" s="35"/>
      <c r="AG54" s="35"/>
      <c r="AH54" s="35"/>
      <c r="AI54" s="35"/>
      <c r="AJ54" s="35"/>
      <c r="AK54" s="35"/>
      <c r="AL54" s="35"/>
      <c r="AM54" s="35"/>
    </row>
    <row r="55" spans="1:39" s="36" customFormat="1" ht="12" x14ac:dyDescent="0.2">
      <c r="A55" s="177">
        <v>750</v>
      </c>
      <c r="B55" s="52" t="s">
        <v>136</v>
      </c>
      <c r="C55" s="64">
        <v>43817</v>
      </c>
      <c r="D55" s="41">
        <v>4.0999999999999996</v>
      </c>
      <c r="E55" s="41">
        <v>2.2999999999999998</v>
      </c>
      <c r="F55" s="52">
        <v>250</v>
      </c>
      <c r="G55" s="39">
        <v>0.42</v>
      </c>
      <c r="H55" s="52">
        <v>20</v>
      </c>
      <c r="I55" s="41">
        <v>6.9</v>
      </c>
      <c r="J55" s="41">
        <v>6.4</v>
      </c>
      <c r="K55" s="39">
        <v>0.11</v>
      </c>
      <c r="L55" s="52">
        <v>210</v>
      </c>
      <c r="M55" s="52">
        <v>910</v>
      </c>
      <c r="N55" s="52">
        <v>22</v>
      </c>
      <c r="O55" s="41">
        <v>12.5</v>
      </c>
      <c r="P55" s="52">
        <v>99</v>
      </c>
      <c r="Q55" s="35"/>
      <c r="R55" s="35"/>
      <c r="S55" s="35"/>
      <c r="T55" s="35"/>
      <c r="U55" s="35"/>
      <c r="V55" s="35"/>
      <c r="W55" s="35"/>
      <c r="X55" s="35"/>
      <c r="Y55" s="35"/>
      <c r="Z55" s="35"/>
      <c r="AA55" s="35"/>
      <c r="AB55" s="35"/>
      <c r="AC55" s="35"/>
      <c r="AD55" s="35"/>
      <c r="AE55" s="35"/>
      <c r="AF55" s="35"/>
      <c r="AG55" s="35"/>
      <c r="AH55" s="35"/>
      <c r="AI55" s="35"/>
      <c r="AJ55" s="35"/>
      <c r="AK55" s="35"/>
      <c r="AL55" s="35"/>
      <c r="AM55" s="35"/>
    </row>
    <row r="56" spans="1:39" s="36" customFormat="1" ht="12" x14ac:dyDescent="0.2">
      <c r="A56" s="177">
        <v>762</v>
      </c>
      <c r="B56" s="52" t="s">
        <v>137</v>
      </c>
      <c r="C56" s="64">
        <v>43817</v>
      </c>
      <c r="D56" s="41">
        <v>3.9</v>
      </c>
      <c r="E56" s="41">
        <v>4.3</v>
      </c>
      <c r="F56" s="52">
        <v>300</v>
      </c>
      <c r="G56" s="39">
        <v>0.52</v>
      </c>
      <c r="H56" s="52">
        <v>25</v>
      </c>
      <c r="I56" s="41">
        <v>6.55</v>
      </c>
      <c r="J56" s="41">
        <v>6</v>
      </c>
      <c r="K56" s="40">
        <v>7.6999999999999999E-2</v>
      </c>
      <c r="L56" s="52">
        <v>210</v>
      </c>
      <c r="M56" s="52">
        <v>1200</v>
      </c>
      <c r="N56" s="52">
        <v>39</v>
      </c>
      <c r="O56" s="41">
        <v>11.3</v>
      </c>
      <c r="P56" s="52">
        <v>90</v>
      </c>
      <c r="Q56" s="35"/>
      <c r="R56" s="35"/>
      <c r="S56" s="35"/>
      <c r="T56" s="35"/>
      <c r="U56" s="35"/>
      <c r="V56" s="35"/>
      <c r="W56" s="35"/>
      <c r="X56" s="35"/>
      <c r="Y56" s="35"/>
      <c r="Z56" s="35"/>
      <c r="AA56" s="35"/>
      <c r="AB56" s="35"/>
      <c r="AC56" s="35"/>
      <c r="AD56" s="35"/>
      <c r="AE56" s="35"/>
      <c r="AF56" s="35"/>
      <c r="AG56" s="35"/>
      <c r="AH56" s="35"/>
      <c r="AI56" s="35"/>
      <c r="AJ56" s="35"/>
      <c r="AK56" s="35"/>
      <c r="AL56" s="35"/>
      <c r="AM56" s="35"/>
    </row>
    <row r="57" spans="1:39" s="36" customFormat="1" ht="12" x14ac:dyDescent="0.2">
      <c r="A57" s="177">
        <v>772</v>
      </c>
      <c r="B57" s="52" t="s">
        <v>138</v>
      </c>
      <c r="C57" s="64">
        <v>43817</v>
      </c>
      <c r="D57" s="41">
        <v>4.3</v>
      </c>
      <c r="E57" s="52">
        <v>10</v>
      </c>
      <c r="F57" s="52">
        <v>350</v>
      </c>
      <c r="G57" s="39">
        <v>0.53</v>
      </c>
      <c r="H57" s="52">
        <v>26</v>
      </c>
      <c r="I57" s="41">
        <v>8.42</v>
      </c>
      <c r="J57" s="41">
        <v>6.1</v>
      </c>
      <c r="K57" s="40">
        <v>9.7000000000000003E-2</v>
      </c>
      <c r="L57" s="52">
        <v>350</v>
      </c>
      <c r="M57" s="52">
        <v>1600</v>
      </c>
      <c r="N57" s="52">
        <v>50</v>
      </c>
      <c r="O57" s="41">
        <v>11.6</v>
      </c>
      <c r="P57" s="52">
        <v>92</v>
      </c>
      <c r="Q57" s="35"/>
      <c r="R57" s="35"/>
      <c r="S57" s="35"/>
      <c r="T57" s="35"/>
      <c r="U57" s="35"/>
      <c r="V57" s="35"/>
      <c r="W57" s="35"/>
      <c r="X57" s="35"/>
      <c r="Y57" s="35"/>
      <c r="Z57" s="35"/>
      <c r="AA57" s="35"/>
      <c r="AB57" s="35"/>
      <c r="AC57" s="35"/>
      <c r="AD57" s="35"/>
      <c r="AE57" s="35"/>
      <c r="AF57" s="35"/>
      <c r="AG57" s="35"/>
      <c r="AH57" s="35"/>
      <c r="AI57" s="35"/>
      <c r="AJ57" s="35"/>
      <c r="AK57" s="35"/>
      <c r="AL57" s="35"/>
      <c r="AM57" s="35"/>
    </row>
    <row r="58" spans="1:39" s="36" customFormat="1" ht="12" x14ac:dyDescent="0.2">
      <c r="A58" s="177">
        <v>930</v>
      </c>
      <c r="B58" s="52" t="s">
        <v>76</v>
      </c>
      <c r="C58" s="64">
        <v>43817</v>
      </c>
      <c r="D58" s="41">
        <v>4.5999999999999996</v>
      </c>
      <c r="E58" s="41">
        <v>3.5</v>
      </c>
      <c r="F58" s="52">
        <v>300</v>
      </c>
      <c r="G58" s="39">
        <v>0.57999999999999996</v>
      </c>
      <c r="H58" s="52">
        <v>25</v>
      </c>
      <c r="I58" s="52">
        <v>14.7</v>
      </c>
      <c r="J58" s="41">
        <v>7.2</v>
      </c>
      <c r="K58" s="39">
        <v>0.72</v>
      </c>
      <c r="L58" s="52">
        <v>65</v>
      </c>
      <c r="M58" s="52">
        <v>980</v>
      </c>
      <c r="N58" s="52">
        <v>27</v>
      </c>
      <c r="O58" s="41">
        <v>11.6</v>
      </c>
      <c r="P58" s="52">
        <v>93</v>
      </c>
      <c r="Q58" s="35"/>
      <c r="R58" s="35"/>
      <c r="S58" s="35"/>
      <c r="T58" s="35"/>
      <c r="U58" s="35"/>
      <c r="V58" s="35"/>
      <c r="W58" s="35"/>
      <c r="X58" s="35"/>
      <c r="Y58" s="35"/>
      <c r="Z58" s="35"/>
      <c r="AA58" s="35"/>
      <c r="AB58" s="35"/>
      <c r="AC58" s="35"/>
      <c r="AD58" s="35"/>
      <c r="AE58" s="35"/>
      <c r="AF58" s="35"/>
      <c r="AG58" s="35"/>
      <c r="AH58" s="35"/>
      <c r="AI58" s="35"/>
      <c r="AJ58" s="35"/>
      <c r="AK58" s="35"/>
      <c r="AL58" s="35"/>
      <c r="AM58" s="35"/>
    </row>
    <row r="59" spans="1:39" s="36" customFormat="1" ht="12" x14ac:dyDescent="0.2">
      <c r="A59" s="177">
        <v>932</v>
      </c>
      <c r="B59" s="52" t="s">
        <v>139</v>
      </c>
      <c r="C59" s="64">
        <v>43817</v>
      </c>
      <c r="D59" s="41">
        <v>4</v>
      </c>
      <c r="E59" s="41">
        <v>2.8</v>
      </c>
      <c r="F59" s="52">
        <v>200</v>
      </c>
      <c r="G59" s="39">
        <v>0.57999999999999996</v>
      </c>
      <c r="H59" s="52">
        <v>24</v>
      </c>
      <c r="I59" s="41">
        <v>4.7300000000000004</v>
      </c>
      <c r="J59" s="41">
        <v>6.1</v>
      </c>
      <c r="K59" s="40">
        <v>6.4000000000000001E-2</v>
      </c>
      <c r="L59" s="52">
        <v>60</v>
      </c>
      <c r="M59" s="52">
        <v>870</v>
      </c>
      <c r="N59" s="52">
        <v>19</v>
      </c>
      <c r="O59" s="41">
        <v>11.8</v>
      </c>
      <c r="P59" s="52">
        <v>93</v>
      </c>
      <c r="Q59" s="35"/>
      <c r="R59" s="35"/>
      <c r="S59" s="35"/>
      <c r="T59" s="35"/>
      <c r="U59" s="35"/>
      <c r="V59" s="35"/>
      <c r="W59" s="35"/>
      <c r="X59" s="35"/>
      <c r="Y59" s="35"/>
      <c r="Z59" s="35"/>
      <c r="AA59" s="35"/>
      <c r="AB59" s="35"/>
      <c r="AC59" s="35"/>
      <c r="AD59" s="35"/>
      <c r="AE59" s="35"/>
      <c r="AF59" s="35"/>
      <c r="AG59" s="35"/>
      <c r="AH59" s="35"/>
      <c r="AI59" s="35"/>
      <c r="AJ59" s="35"/>
      <c r="AK59" s="35"/>
      <c r="AL59" s="35"/>
      <c r="AM59" s="35"/>
    </row>
    <row r="60" spans="1:39" s="36" customFormat="1" ht="12" x14ac:dyDescent="0.2">
      <c r="A60" s="177">
        <v>940</v>
      </c>
      <c r="B60" s="90" t="s">
        <v>140</v>
      </c>
      <c r="C60" s="65">
        <v>43817</v>
      </c>
      <c r="D60" s="45">
        <v>3.1</v>
      </c>
      <c r="E60" s="45">
        <v>4.5</v>
      </c>
      <c r="F60" s="109">
        <v>100</v>
      </c>
      <c r="G60" s="44">
        <v>0.2</v>
      </c>
      <c r="H60" s="109">
        <v>10</v>
      </c>
      <c r="I60" s="109">
        <v>13.4</v>
      </c>
      <c r="J60" s="45">
        <v>7.2</v>
      </c>
      <c r="K60" s="44">
        <v>0.56000000000000005</v>
      </c>
      <c r="L60" s="109">
        <v>700</v>
      </c>
      <c r="M60" s="109">
        <v>1000</v>
      </c>
      <c r="N60" s="52">
        <v>19</v>
      </c>
      <c r="O60" s="45">
        <v>11.9</v>
      </c>
      <c r="P60" s="109">
        <v>92</v>
      </c>
      <c r="Q60" s="35"/>
      <c r="R60" s="35"/>
      <c r="S60" s="35"/>
      <c r="T60" s="35"/>
      <c r="U60" s="35"/>
      <c r="V60" s="35"/>
      <c r="W60" s="35"/>
      <c r="X60" s="35"/>
      <c r="Y60" s="35"/>
      <c r="Z60" s="35"/>
      <c r="AA60" s="35"/>
      <c r="AB60" s="35"/>
      <c r="AC60" s="35"/>
      <c r="AD60" s="35"/>
      <c r="AE60" s="35"/>
      <c r="AF60" s="35"/>
      <c r="AG60" s="35"/>
      <c r="AH60" s="35"/>
      <c r="AI60" s="35"/>
      <c r="AJ60" s="35"/>
      <c r="AK60" s="35"/>
      <c r="AL60" s="35"/>
      <c r="AM60" s="35"/>
    </row>
    <row r="61" spans="1:39" x14ac:dyDescent="0.2">
      <c r="A61" s="111"/>
      <c r="B61" s="111"/>
      <c r="C61" s="112"/>
      <c r="D61" s="111"/>
      <c r="E61" s="111"/>
      <c r="F61" s="113"/>
      <c r="G61" s="113"/>
      <c r="H61" s="111"/>
      <c r="I61" s="114"/>
      <c r="J61" s="114"/>
      <c r="K61" s="171"/>
      <c r="L61" s="113"/>
      <c r="M61" s="113"/>
      <c r="N61" s="113"/>
      <c r="O61" s="92"/>
      <c r="P61" s="113"/>
    </row>
    <row r="62" spans="1:39" x14ac:dyDescent="0.2">
      <c r="A62" s="20"/>
      <c r="B62" s="20"/>
      <c r="C62" s="115"/>
      <c r="D62" s="20"/>
      <c r="E62" s="20"/>
      <c r="F62" s="16"/>
      <c r="G62" s="16"/>
      <c r="H62" s="20"/>
      <c r="I62" s="19"/>
      <c r="J62" s="20"/>
      <c r="K62" s="20"/>
      <c r="L62" s="16"/>
      <c r="M62" s="16"/>
      <c r="N62" s="16"/>
      <c r="O62" s="56"/>
      <c r="P62" s="16"/>
    </row>
    <row r="63" spans="1:39" x14ac:dyDescent="0.2">
      <c r="A63" s="141" t="s">
        <v>0</v>
      </c>
      <c r="B63" s="141"/>
      <c r="C63" s="119"/>
      <c r="D63" s="120"/>
      <c r="E63" s="142" t="s">
        <v>55</v>
      </c>
      <c r="F63" s="123"/>
      <c r="G63" s="123"/>
      <c r="H63" s="125"/>
      <c r="I63" s="120"/>
      <c r="J63" s="120"/>
      <c r="K63" s="122"/>
      <c r="L63" s="123"/>
      <c r="M63" s="123"/>
      <c r="N63" s="123"/>
      <c r="O63" s="124"/>
      <c r="P63" s="123"/>
    </row>
    <row r="64" spans="1:39" x14ac:dyDescent="0.2">
      <c r="A64" s="134"/>
      <c r="B64" s="134"/>
      <c r="C64" s="199"/>
      <c r="D64" s="200"/>
      <c r="E64" s="201"/>
      <c r="F64" s="202"/>
      <c r="G64" s="202"/>
      <c r="H64" s="134"/>
      <c r="I64" s="203"/>
      <c r="J64" s="203"/>
      <c r="K64" s="204"/>
      <c r="L64" s="202"/>
      <c r="M64" s="202"/>
      <c r="N64" s="202"/>
      <c r="O64" s="205"/>
      <c r="P64" s="202"/>
    </row>
    <row r="65" spans="1:39" s="36" customFormat="1" ht="12" x14ac:dyDescent="0.2">
      <c r="A65" s="180">
        <v>2</v>
      </c>
      <c r="B65" s="195" t="s">
        <v>74</v>
      </c>
      <c r="C65" s="215">
        <v>43486</v>
      </c>
      <c r="D65" s="216">
        <v>1</v>
      </c>
      <c r="E65" s="216">
        <v>3.4</v>
      </c>
      <c r="F65" s="217">
        <v>100</v>
      </c>
      <c r="G65" s="218">
        <v>0.24</v>
      </c>
      <c r="H65" s="217">
        <v>12</v>
      </c>
      <c r="I65" s="216">
        <v>9.01</v>
      </c>
      <c r="J65" s="216">
        <v>6.9</v>
      </c>
      <c r="K65" s="218">
        <v>0.16</v>
      </c>
      <c r="L65" s="217">
        <v>380</v>
      </c>
      <c r="M65" s="217">
        <v>840</v>
      </c>
      <c r="N65" s="217">
        <v>16</v>
      </c>
      <c r="O65" s="216">
        <v>13.9</v>
      </c>
      <c r="P65" s="217">
        <v>98</v>
      </c>
      <c r="Q65" s="35"/>
      <c r="R65" s="35"/>
      <c r="S65" s="35"/>
      <c r="T65" s="35"/>
      <c r="U65" s="35"/>
      <c r="V65" s="35"/>
      <c r="W65" s="35"/>
      <c r="X65" s="35"/>
      <c r="Y65" s="35"/>
      <c r="Z65" s="35"/>
      <c r="AA65" s="35"/>
      <c r="AB65" s="35"/>
      <c r="AC65" s="35"/>
      <c r="AD65" s="35"/>
      <c r="AE65" s="35"/>
      <c r="AF65" s="35"/>
      <c r="AG65" s="35"/>
      <c r="AH65" s="35"/>
      <c r="AI65" s="35"/>
      <c r="AJ65" s="35"/>
      <c r="AK65" s="35"/>
      <c r="AL65" s="35"/>
      <c r="AM65" s="35"/>
    </row>
    <row r="66" spans="1:39" s="36" customFormat="1" ht="12" x14ac:dyDescent="0.2">
      <c r="A66" s="196">
        <v>2</v>
      </c>
      <c r="B66" s="90" t="s">
        <v>74</v>
      </c>
      <c r="C66" s="87">
        <v>43522</v>
      </c>
      <c r="D66" s="89">
        <v>3.8</v>
      </c>
      <c r="E66" s="89">
        <v>3.5</v>
      </c>
      <c r="F66" s="90">
        <v>120</v>
      </c>
      <c r="G66" s="88">
        <v>0.24</v>
      </c>
      <c r="H66" s="90">
        <v>13</v>
      </c>
      <c r="I66" s="89">
        <v>9.2200000000000006</v>
      </c>
      <c r="J66" s="89">
        <v>6.9</v>
      </c>
      <c r="K66" s="88">
        <v>0.2</v>
      </c>
      <c r="L66" s="90">
        <v>420</v>
      </c>
      <c r="M66" s="90">
        <v>900</v>
      </c>
      <c r="N66" s="90">
        <v>13</v>
      </c>
      <c r="O66" s="89">
        <v>13.3</v>
      </c>
      <c r="P66" s="90">
        <v>99</v>
      </c>
      <c r="Q66" s="35"/>
      <c r="R66" s="35"/>
      <c r="S66" s="35"/>
      <c r="T66" s="35"/>
      <c r="U66" s="35"/>
      <c r="V66" s="35"/>
      <c r="W66" s="35"/>
      <c r="X66" s="35"/>
      <c r="Y66" s="35"/>
      <c r="Z66" s="35"/>
      <c r="AA66" s="35"/>
      <c r="AB66" s="35"/>
      <c r="AC66" s="35"/>
      <c r="AD66" s="35"/>
      <c r="AE66" s="35"/>
      <c r="AF66" s="35"/>
      <c r="AG66" s="35"/>
      <c r="AH66" s="35"/>
      <c r="AI66" s="35"/>
      <c r="AJ66" s="35"/>
      <c r="AK66" s="35"/>
      <c r="AL66" s="35"/>
      <c r="AM66" s="35"/>
    </row>
    <row r="67" spans="1:39" s="36" customFormat="1" ht="12" x14ac:dyDescent="0.2">
      <c r="A67" s="196">
        <v>2</v>
      </c>
      <c r="B67" s="90" t="s">
        <v>74</v>
      </c>
      <c r="C67" s="87">
        <v>43545</v>
      </c>
      <c r="D67" s="89">
        <v>5</v>
      </c>
      <c r="E67" s="89">
        <v>4.5999999999999996</v>
      </c>
      <c r="F67" s="90">
        <v>120</v>
      </c>
      <c r="G67" s="88">
        <v>0.26</v>
      </c>
      <c r="H67" s="90">
        <v>13</v>
      </c>
      <c r="I67" s="89">
        <v>8.02</v>
      </c>
      <c r="J67" s="89">
        <v>6.9</v>
      </c>
      <c r="K67" s="88">
        <v>0.15</v>
      </c>
      <c r="L67" s="90">
        <v>360</v>
      </c>
      <c r="M67" s="90">
        <v>910</v>
      </c>
      <c r="N67" s="90">
        <v>18</v>
      </c>
      <c r="O67" s="89">
        <v>13.3</v>
      </c>
      <c r="P67" s="90">
        <v>103</v>
      </c>
      <c r="Q67" s="35"/>
      <c r="R67" s="35"/>
      <c r="S67" s="35"/>
      <c r="T67" s="35"/>
      <c r="U67" s="35"/>
      <c r="V67" s="35"/>
      <c r="W67" s="35"/>
      <c r="X67" s="35"/>
      <c r="Y67" s="35"/>
      <c r="Z67" s="35"/>
      <c r="AA67" s="35"/>
      <c r="AB67" s="35"/>
      <c r="AC67" s="35"/>
      <c r="AD67" s="35"/>
      <c r="AE67" s="35"/>
      <c r="AF67" s="35"/>
      <c r="AG67" s="35"/>
      <c r="AH67" s="35"/>
      <c r="AI67" s="35"/>
      <c r="AJ67" s="35"/>
      <c r="AK67" s="35"/>
      <c r="AL67" s="35"/>
      <c r="AM67" s="35"/>
    </row>
    <row r="68" spans="1:39" s="36" customFormat="1" ht="12" x14ac:dyDescent="0.2">
      <c r="A68" s="196">
        <v>2</v>
      </c>
      <c r="B68" s="90" t="s">
        <v>74</v>
      </c>
      <c r="C68" s="87">
        <v>43570</v>
      </c>
      <c r="D68" s="89">
        <v>7.5</v>
      </c>
      <c r="E68" s="89">
        <v>2.7</v>
      </c>
      <c r="F68" s="90">
        <v>120</v>
      </c>
      <c r="G68" s="88">
        <v>0.18</v>
      </c>
      <c r="H68" s="90">
        <v>11</v>
      </c>
      <c r="I68" s="89">
        <v>8.9</v>
      </c>
      <c r="J68" s="89">
        <v>7.1</v>
      </c>
      <c r="K68" s="88">
        <v>0.18</v>
      </c>
      <c r="L68" s="90">
        <v>460</v>
      </c>
      <c r="M68" s="90">
        <v>810</v>
      </c>
      <c r="N68" s="90">
        <v>14</v>
      </c>
      <c r="O68" s="89">
        <v>11.9</v>
      </c>
      <c r="P68" s="90">
        <v>97</v>
      </c>
      <c r="Q68" s="35"/>
      <c r="R68" s="35"/>
      <c r="S68" s="35"/>
      <c r="T68" s="35"/>
      <c r="U68" s="35"/>
      <c r="V68" s="35"/>
      <c r="W68" s="35"/>
      <c r="X68" s="35"/>
      <c r="Y68" s="35"/>
      <c r="Z68" s="35"/>
      <c r="AA68" s="35"/>
      <c r="AB68" s="35"/>
      <c r="AC68" s="35"/>
      <c r="AD68" s="35"/>
      <c r="AE68" s="35"/>
      <c r="AF68" s="35"/>
      <c r="AG68" s="35"/>
      <c r="AH68" s="35"/>
      <c r="AI68" s="35"/>
      <c r="AJ68" s="35"/>
      <c r="AK68" s="35"/>
      <c r="AL68" s="35"/>
      <c r="AM68" s="35"/>
    </row>
    <row r="69" spans="1:39" s="36" customFormat="1" ht="12" x14ac:dyDescent="0.2">
      <c r="A69" s="196">
        <v>2</v>
      </c>
      <c r="B69" s="90" t="s">
        <v>74</v>
      </c>
      <c r="C69" s="87">
        <v>43600</v>
      </c>
      <c r="D69" s="89">
        <v>12.5</v>
      </c>
      <c r="E69" s="89">
        <v>2.6</v>
      </c>
      <c r="F69" s="90">
        <v>110</v>
      </c>
      <c r="G69" s="88">
        <v>0.22</v>
      </c>
      <c r="H69" s="90">
        <v>12</v>
      </c>
      <c r="I69" s="89">
        <v>8.7200000000000006</v>
      </c>
      <c r="J69" s="89">
        <v>6.9</v>
      </c>
      <c r="K69" s="88">
        <v>0.16</v>
      </c>
      <c r="L69" s="90">
        <v>340</v>
      </c>
      <c r="M69" s="90">
        <v>770</v>
      </c>
      <c r="N69" s="90">
        <v>20</v>
      </c>
      <c r="O69" s="89">
        <v>10.199999999999999</v>
      </c>
      <c r="P69" s="90">
        <v>95</v>
      </c>
      <c r="Q69" s="35"/>
      <c r="R69" s="35"/>
      <c r="S69" s="35"/>
      <c r="T69" s="35"/>
      <c r="U69" s="35"/>
      <c r="V69" s="35"/>
      <c r="W69" s="35"/>
      <c r="X69" s="35"/>
      <c r="Y69" s="35"/>
      <c r="Z69" s="35"/>
      <c r="AA69" s="35"/>
      <c r="AB69" s="35"/>
      <c r="AC69" s="35"/>
      <c r="AD69" s="35"/>
      <c r="AE69" s="35"/>
      <c r="AF69" s="35"/>
      <c r="AG69" s="35"/>
      <c r="AH69" s="35"/>
      <c r="AI69" s="35"/>
      <c r="AJ69" s="35"/>
      <c r="AK69" s="35"/>
      <c r="AL69" s="35"/>
      <c r="AM69" s="35"/>
    </row>
    <row r="70" spans="1:39" s="36" customFormat="1" ht="12" x14ac:dyDescent="0.2">
      <c r="A70" s="196">
        <v>2</v>
      </c>
      <c r="B70" s="90" t="s">
        <v>74</v>
      </c>
      <c r="C70" s="87">
        <v>43626</v>
      </c>
      <c r="D70" s="89">
        <v>19</v>
      </c>
      <c r="E70" s="89">
        <v>3.3</v>
      </c>
      <c r="F70" s="90">
        <v>180</v>
      </c>
      <c r="G70" s="88">
        <v>0.23</v>
      </c>
      <c r="H70" s="90">
        <v>13</v>
      </c>
      <c r="I70" s="89">
        <v>8.8000000000000007</v>
      </c>
      <c r="J70" s="89">
        <v>6.9</v>
      </c>
      <c r="K70" s="88">
        <v>0.18</v>
      </c>
      <c r="L70" s="90">
        <v>240</v>
      </c>
      <c r="M70" s="90">
        <v>710</v>
      </c>
      <c r="N70" s="90">
        <v>20</v>
      </c>
      <c r="O70" s="89">
        <v>8.6</v>
      </c>
      <c r="P70" s="90">
        <v>92.8</v>
      </c>
      <c r="Q70" s="35"/>
      <c r="R70" s="35"/>
      <c r="S70" s="35"/>
      <c r="T70" s="35"/>
      <c r="U70" s="35"/>
      <c r="V70" s="35"/>
      <c r="W70" s="35"/>
      <c r="X70" s="35"/>
      <c r="Y70" s="35"/>
      <c r="Z70" s="35"/>
      <c r="AA70" s="35"/>
      <c r="AB70" s="35"/>
      <c r="AC70" s="35"/>
      <c r="AD70" s="35"/>
      <c r="AE70" s="35"/>
      <c r="AF70" s="35"/>
      <c r="AG70" s="35"/>
      <c r="AH70" s="35"/>
      <c r="AI70" s="35"/>
      <c r="AJ70" s="35"/>
      <c r="AK70" s="35"/>
      <c r="AL70" s="35"/>
      <c r="AM70" s="35"/>
    </row>
    <row r="71" spans="1:39" s="36" customFormat="1" ht="12" x14ac:dyDescent="0.2">
      <c r="A71" s="196">
        <v>2</v>
      </c>
      <c r="B71" s="90" t="s">
        <v>74</v>
      </c>
      <c r="C71" s="87">
        <v>43654</v>
      </c>
      <c r="D71" s="89">
        <v>18.399999999999999</v>
      </c>
      <c r="E71" s="89">
        <v>3.4</v>
      </c>
      <c r="F71" s="90">
        <v>80</v>
      </c>
      <c r="G71" s="88">
        <v>0.21</v>
      </c>
      <c r="H71" s="90">
        <v>12</v>
      </c>
      <c r="I71" s="90">
        <v>10</v>
      </c>
      <c r="J71" s="89">
        <v>7</v>
      </c>
      <c r="K71" s="88">
        <v>0.21</v>
      </c>
      <c r="L71" s="90">
        <v>450</v>
      </c>
      <c r="M71" s="90">
        <v>820</v>
      </c>
      <c r="N71" s="90">
        <v>22</v>
      </c>
      <c r="O71" s="89">
        <v>8.4</v>
      </c>
      <c r="P71" s="90">
        <v>90</v>
      </c>
      <c r="Q71" s="35"/>
      <c r="R71" s="35"/>
      <c r="S71" s="35"/>
      <c r="T71" s="35"/>
      <c r="U71" s="35"/>
      <c r="V71" s="35"/>
      <c r="W71" s="35"/>
      <c r="X71" s="35"/>
      <c r="Y71" s="35"/>
      <c r="Z71" s="35"/>
      <c r="AA71" s="35"/>
      <c r="AB71" s="35"/>
      <c r="AC71" s="35"/>
      <c r="AD71" s="35"/>
      <c r="AE71" s="35"/>
      <c r="AF71" s="35"/>
      <c r="AG71" s="35"/>
      <c r="AH71" s="35"/>
      <c r="AI71" s="35"/>
      <c r="AJ71" s="35"/>
      <c r="AK71" s="35"/>
      <c r="AL71" s="35"/>
      <c r="AM71" s="35"/>
    </row>
    <row r="72" spans="1:39" s="36" customFormat="1" ht="12" x14ac:dyDescent="0.2">
      <c r="A72" s="196">
        <v>2</v>
      </c>
      <c r="B72" s="90" t="s">
        <v>74</v>
      </c>
      <c r="C72" s="87">
        <v>43684</v>
      </c>
      <c r="D72" s="89">
        <v>21.8</v>
      </c>
      <c r="E72" s="89">
        <v>3.7</v>
      </c>
      <c r="F72" s="90">
        <v>120</v>
      </c>
      <c r="G72" s="88">
        <v>0.24</v>
      </c>
      <c r="H72" s="90">
        <v>10</v>
      </c>
      <c r="I72" s="89">
        <v>9.18</v>
      </c>
      <c r="J72" s="89">
        <v>7</v>
      </c>
      <c r="K72" s="88">
        <v>0.21</v>
      </c>
      <c r="L72" s="90">
        <v>220</v>
      </c>
      <c r="M72" s="90">
        <v>650</v>
      </c>
      <c r="N72" s="90">
        <v>19</v>
      </c>
      <c r="O72" s="89">
        <v>7.6</v>
      </c>
      <c r="P72" s="90">
        <v>87</v>
      </c>
      <c r="Q72" s="35"/>
      <c r="R72" s="35"/>
      <c r="S72" s="35"/>
      <c r="T72" s="35"/>
      <c r="U72" s="35"/>
      <c r="V72" s="35"/>
      <c r="W72" s="35"/>
      <c r="X72" s="35"/>
      <c r="Y72" s="35"/>
      <c r="Z72" s="35"/>
      <c r="AA72" s="35"/>
      <c r="AB72" s="35"/>
      <c r="AC72" s="35"/>
      <c r="AD72" s="35"/>
      <c r="AE72" s="35"/>
      <c r="AF72" s="35"/>
      <c r="AG72" s="35"/>
      <c r="AH72" s="35"/>
      <c r="AI72" s="35"/>
      <c r="AJ72" s="35"/>
      <c r="AK72" s="35"/>
      <c r="AL72" s="35"/>
      <c r="AM72" s="35"/>
    </row>
    <row r="73" spans="1:39" s="36" customFormat="1" ht="12" x14ac:dyDescent="0.2">
      <c r="A73" s="196">
        <v>2</v>
      </c>
      <c r="B73" s="90" t="s">
        <v>74</v>
      </c>
      <c r="C73" s="87" t="s">
        <v>148</v>
      </c>
      <c r="D73" s="89">
        <v>13.7</v>
      </c>
      <c r="E73" s="89">
        <v>2.7</v>
      </c>
      <c r="F73" s="90">
        <v>350</v>
      </c>
      <c r="G73" s="88">
        <v>0.56000000000000005</v>
      </c>
      <c r="H73" s="90">
        <v>34</v>
      </c>
      <c r="I73" s="90">
        <v>39.4</v>
      </c>
      <c r="J73" s="89">
        <v>8</v>
      </c>
      <c r="K73" s="89">
        <v>2.6</v>
      </c>
      <c r="L73" s="90">
        <v>620</v>
      </c>
      <c r="M73" s="90">
        <v>1600</v>
      </c>
      <c r="N73" s="90">
        <v>47</v>
      </c>
      <c r="O73" s="89">
        <v>8.9</v>
      </c>
      <c r="P73" s="90">
        <v>88</v>
      </c>
      <c r="Q73" s="35"/>
      <c r="R73" s="35"/>
      <c r="S73" s="35"/>
      <c r="T73" s="35"/>
      <c r="U73" s="35"/>
      <c r="V73" s="35"/>
      <c r="W73" s="35"/>
      <c r="X73" s="35"/>
      <c r="Y73" s="35"/>
      <c r="Z73" s="35"/>
      <c r="AA73" s="35"/>
      <c r="AB73" s="35"/>
      <c r="AC73" s="35"/>
      <c r="AD73" s="35"/>
      <c r="AE73" s="35"/>
      <c r="AF73" s="35"/>
      <c r="AG73" s="35"/>
      <c r="AH73" s="35"/>
      <c r="AI73" s="35"/>
      <c r="AJ73" s="35"/>
      <c r="AK73" s="35"/>
      <c r="AL73" s="35"/>
      <c r="AM73" s="35"/>
    </row>
    <row r="74" spans="1:39" s="36" customFormat="1" ht="12" x14ac:dyDescent="0.2">
      <c r="A74" s="176">
        <v>2</v>
      </c>
      <c r="B74" s="52" t="s">
        <v>74</v>
      </c>
      <c r="C74" s="64" t="s">
        <v>149</v>
      </c>
      <c r="D74" s="41">
        <v>10.7</v>
      </c>
      <c r="E74" s="41">
        <v>3.5</v>
      </c>
      <c r="F74" s="52">
        <v>260</v>
      </c>
      <c r="G74" s="39">
        <v>0.38</v>
      </c>
      <c r="H74" s="52">
        <v>18</v>
      </c>
      <c r="I74" s="41">
        <v>7.68</v>
      </c>
      <c r="J74" s="41">
        <v>6.6</v>
      </c>
      <c r="K74" s="39">
        <v>0.12</v>
      </c>
      <c r="L74" s="52">
        <v>130</v>
      </c>
      <c r="M74" s="52">
        <v>860</v>
      </c>
      <c r="N74" s="52">
        <v>21</v>
      </c>
      <c r="O74" s="41">
        <v>10.1</v>
      </c>
      <c r="P74" s="52">
        <v>91</v>
      </c>
      <c r="Q74" s="35"/>
      <c r="R74" s="35"/>
      <c r="S74" s="35"/>
      <c r="T74" s="35"/>
      <c r="U74" s="35"/>
      <c r="V74" s="35"/>
      <c r="W74" s="35"/>
      <c r="X74" s="35"/>
      <c r="Y74" s="35"/>
      <c r="Z74" s="35"/>
      <c r="AA74" s="35"/>
      <c r="AB74" s="35"/>
      <c r="AC74" s="35"/>
      <c r="AD74" s="35"/>
      <c r="AE74" s="35"/>
      <c r="AF74" s="35"/>
      <c r="AG74" s="35"/>
      <c r="AH74" s="35"/>
      <c r="AI74" s="35"/>
      <c r="AJ74" s="35"/>
      <c r="AK74" s="35"/>
      <c r="AL74" s="35"/>
      <c r="AM74" s="35"/>
    </row>
    <row r="75" spans="1:39" s="36" customFormat="1" ht="12" x14ac:dyDescent="0.2">
      <c r="A75" s="284">
        <v>2</v>
      </c>
      <c r="B75" s="195" t="s">
        <v>74</v>
      </c>
      <c r="C75" s="285" t="s">
        <v>152</v>
      </c>
      <c r="D75" s="286">
        <v>5.8</v>
      </c>
      <c r="E75" s="286">
        <v>3.4</v>
      </c>
      <c r="F75" s="195">
        <v>220</v>
      </c>
      <c r="G75" s="287">
        <v>0.3</v>
      </c>
      <c r="H75" s="195">
        <v>13</v>
      </c>
      <c r="I75" s="286">
        <v>8.4700000000000006</v>
      </c>
      <c r="J75" s="286">
        <v>6.9</v>
      </c>
      <c r="K75" s="287">
        <v>0.18</v>
      </c>
      <c r="L75" s="195">
        <v>220</v>
      </c>
      <c r="M75" s="195">
        <v>800</v>
      </c>
      <c r="N75" s="195">
        <v>21</v>
      </c>
      <c r="O75" s="286">
        <v>12</v>
      </c>
      <c r="P75" s="195">
        <v>95</v>
      </c>
      <c r="Q75" s="35"/>
      <c r="R75" s="35"/>
      <c r="S75" s="35"/>
      <c r="T75" s="35"/>
      <c r="U75" s="35"/>
      <c r="V75" s="35"/>
      <c r="W75" s="35"/>
      <c r="X75" s="35"/>
      <c r="Y75" s="35"/>
      <c r="Z75" s="35"/>
      <c r="AA75" s="35"/>
      <c r="AB75" s="35"/>
      <c r="AC75" s="35"/>
      <c r="AD75" s="35"/>
      <c r="AE75" s="35"/>
      <c r="AF75" s="35"/>
      <c r="AG75" s="35"/>
      <c r="AH75" s="35"/>
      <c r="AI75" s="35"/>
      <c r="AJ75" s="35"/>
      <c r="AK75" s="35"/>
      <c r="AL75" s="35"/>
      <c r="AM75" s="35"/>
    </row>
    <row r="76" spans="1:39" s="36" customFormat="1" ht="12" x14ac:dyDescent="0.2">
      <c r="A76" s="196">
        <v>2</v>
      </c>
      <c r="B76" s="52" t="s">
        <v>74</v>
      </c>
      <c r="C76" s="64">
        <v>43815</v>
      </c>
      <c r="D76" s="41">
        <v>3.6</v>
      </c>
      <c r="E76" s="41">
        <v>4.8</v>
      </c>
      <c r="F76" s="52">
        <v>180</v>
      </c>
      <c r="G76" s="39">
        <v>0.38</v>
      </c>
      <c r="H76" s="52">
        <v>17</v>
      </c>
      <c r="I76" s="41">
        <v>7.75</v>
      </c>
      <c r="J76" s="41">
        <v>6.8</v>
      </c>
      <c r="K76" s="39">
        <v>0.15</v>
      </c>
      <c r="L76" s="52">
        <v>260</v>
      </c>
      <c r="M76" s="52">
        <v>870</v>
      </c>
      <c r="N76" s="52">
        <v>21</v>
      </c>
      <c r="O76" s="41">
        <v>13.2</v>
      </c>
      <c r="P76" s="52">
        <v>101</v>
      </c>
      <c r="Q76" s="35"/>
      <c r="R76" s="35"/>
      <c r="S76" s="35"/>
      <c r="T76" s="35"/>
      <c r="U76" s="35"/>
      <c r="V76" s="35"/>
      <c r="W76" s="35"/>
      <c r="X76" s="35"/>
      <c r="Y76" s="35"/>
      <c r="Z76" s="35"/>
      <c r="AA76" s="35"/>
      <c r="AB76" s="35"/>
      <c r="AC76" s="35"/>
      <c r="AD76" s="35"/>
      <c r="AE76" s="35"/>
      <c r="AF76" s="35"/>
      <c r="AG76" s="35"/>
      <c r="AH76" s="35"/>
      <c r="AI76" s="35"/>
      <c r="AJ76" s="35"/>
      <c r="AK76" s="35"/>
      <c r="AL76" s="35"/>
      <c r="AM76" s="35"/>
    </row>
    <row r="77" spans="1:39" s="36" customFormat="1" ht="12" x14ac:dyDescent="0.2">
      <c r="A77" s="66"/>
      <c r="B77" s="66"/>
      <c r="C77" s="46"/>
      <c r="D77" s="50"/>
      <c r="E77" s="50"/>
      <c r="F77" s="47"/>
      <c r="G77" s="47"/>
      <c r="H77" s="50"/>
      <c r="I77" s="50"/>
      <c r="J77" s="50"/>
      <c r="K77" s="48"/>
      <c r="L77" s="47"/>
      <c r="M77" s="47"/>
      <c r="N77" s="47"/>
      <c r="O77" s="50"/>
      <c r="P77" s="47"/>
      <c r="Q77" s="35"/>
      <c r="R77" s="35"/>
      <c r="S77" s="35"/>
      <c r="T77" s="35"/>
      <c r="U77" s="35"/>
      <c r="V77" s="35"/>
      <c r="W77" s="35"/>
      <c r="X77" s="35"/>
      <c r="Y77" s="35"/>
      <c r="Z77" s="35"/>
      <c r="AA77" s="35"/>
      <c r="AB77" s="35"/>
      <c r="AC77" s="35"/>
      <c r="AD77" s="35"/>
      <c r="AE77" s="35"/>
      <c r="AF77" s="35"/>
      <c r="AG77" s="35"/>
      <c r="AH77" s="35"/>
      <c r="AI77" s="35"/>
      <c r="AJ77" s="35"/>
      <c r="AK77" s="35"/>
      <c r="AL77" s="35"/>
      <c r="AM77" s="35"/>
    </row>
    <row r="78" spans="1:39" s="36" customFormat="1" ht="12" x14ac:dyDescent="0.2">
      <c r="A78" s="35"/>
      <c r="B78" s="35"/>
      <c r="C78" s="145" t="s">
        <v>19</v>
      </c>
      <c r="D78" s="146">
        <f t="shared" ref="D78:P78" si="0">MIN(D65:D76)</f>
        <v>1</v>
      </c>
      <c r="E78" s="146">
        <f t="shared" si="0"/>
        <v>2.6</v>
      </c>
      <c r="F78" s="147">
        <f t="shared" si="0"/>
        <v>80</v>
      </c>
      <c r="G78" s="146">
        <f>MIN(G65:G76)</f>
        <v>0.18</v>
      </c>
      <c r="H78" s="146">
        <f t="shared" si="0"/>
        <v>10</v>
      </c>
      <c r="I78" s="146">
        <f t="shared" si="0"/>
        <v>7.68</v>
      </c>
      <c r="J78" s="146">
        <f t="shared" si="0"/>
        <v>6.6</v>
      </c>
      <c r="K78" s="148">
        <f t="shared" si="0"/>
        <v>0.12</v>
      </c>
      <c r="L78" s="147">
        <f t="shared" si="0"/>
        <v>130</v>
      </c>
      <c r="M78" s="147">
        <f t="shared" si="0"/>
        <v>650</v>
      </c>
      <c r="N78" s="147">
        <f t="shared" si="0"/>
        <v>13</v>
      </c>
      <c r="O78" s="146">
        <f t="shared" si="0"/>
        <v>7.6</v>
      </c>
      <c r="P78" s="147">
        <f t="shared" si="0"/>
        <v>87</v>
      </c>
      <c r="Q78" s="35"/>
      <c r="R78" s="35"/>
      <c r="S78" s="35"/>
      <c r="T78" s="35"/>
      <c r="U78" s="35"/>
      <c r="V78" s="35"/>
      <c r="W78" s="35"/>
      <c r="X78" s="35"/>
      <c r="Y78" s="35"/>
      <c r="Z78" s="35"/>
      <c r="AA78" s="35"/>
      <c r="AB78" s="35"/>
      <c r="AC78" s="35"/>
      <c r="AD78" s="35"/>
      <c r="AE78" s="35"/>
      <c r="AF78" s="35"/>
      <c r="AG78" s="35"/>
      <c r="AH78" s="35"/>
      <c r="AI78" s="35"/>
      <c r="AJ78" s="35"/>
      <c r="AK78" s="35"/>
      <c r="AL78" s="35"/>
      <c r="AM78" s="35"/>
    </row>
    <row r="79" spans="1:39" s="36" customFormat="1" ht="12" x14ac:dyDescent="0.2">
      <c r="A79" s="35"/>
      <c r="B79" s="35"/>
      <c r="C79" s="145" t="s">
        <v>20</v>
      </c>
      <c r="D79" s="146">
        <f t="shared" ref="D79:P79" si="1">AVERAGE(D65:D76)</f>
        <v>10.233333333333333</v>
      </c>
      <c r="E79" s="146">
        <f t="shared" si="1"/>
        <v>3.4666666666666663</v>
      </c>
      <c r="F79" s="147">
        <f t="shared" si="1"/>
        <v>163.33333333333334</v>
      </c>
      <c r="G79" s="146">
        <f>AVERAGE(G65:G76)</f>
        <v>0.28666666666666663</v>
      </c>
      <c r="H79" s="146">
        <f t="shared" si="1"/>
        <v>14.833333333333334</v>
      </c>
      <c r="I79" s="146">
        <f t="shared" si="1"/>
        <v>11.262500000000001</v>
      </c>
      <c r="J79" s="146">
        <f>AVERAGE(J65:J76)</f>
        <v>6.9916666666666671</v>
      </c>
      <c r="K79" s="148">
        <f t="shared" si="1"/>
        <v>0.375</v>
      </c>
      <c r="L79" s="147">
        <f t="shared" si="1"/>
        <v>341.66666666666669</v>
      </c>
      <c r="M79" s="147">
        <f t="shared" si="1"/>
        <v>878.33333333333337</v>
      </c>
      <c r="N79" s="147">
        <f t="shared" si="1"/>
        <v>21</v>
      </c>
      <c r="O79" s="146">
        <f t="shared" si="1"/>
        <v>10.949999999999998</v>
      </c>
      <c r="P79" s="147">
        <f t="shared" si="1"/>
        <v>94.733333333333334</v>
      </c>
      <c r="Q79" s="35"/>
      <c r="R79" s="35"/>
      <c r="S79" s="35"/>
      <c r="T79" s="35"/>
      <c r="U79" s="35"/>
      <c r="V79" s="35"/>
      <c r="W79" s="35"/>
      <c r="X79" s="35"/>
      <c r="Y79" s="35"/>
      <c r="Z79" s="35"/>
      <c r="AA79" s="35"/>
      <c r="AB79" s="35"/>
      <c r="AC79" s="35"/>
      <c r="AD79" s="35"/>
      <c r="AE79" s="35"/>
      <c r="AF79" s="35"/>
      <c r="AG79" s="35"/>
      <c r="AH79" s="35"/>
      <c r="AI79" s="35"/>
      <c r="AJ79" s="35"/>
      <c r="AK79" s="35"/>
      <c r="AL79" s="35"/>
      <c r="AM79" s="35"/>
    </row>
    <row r="80" spans="1:39" s="36" customFormat="1" ht="12" x14ac:dyDescent="0.2">
      <c r="A80" s="35"/>
      <c r="B80" s="35"/>
      <c r="C80" s="145" t="s">
        <v>21</v>
      </c>
      <c r="D80" s="146">
        <f t="shared" ref="D80:P80" si="2">MAX(D65:D76)</f>
        <v>21.8</v>
      </c>
      <c r="E80" s="146">
        <f t="shared" si="2"/>
        <v>4.8</v>
      </c>
      <c r="F80" s="147">
        <f t="shared" si="2"/>
        <v>350</v>
      </c>
      <c r="G80" s="146">
        <f>MAX(G65:G76)</f>
        <v>0.56000000000000005</v>
      </c>
      <c r="H80" s="146">
        <f t="shared" si="2"/>
        <v>34</v>
      </c>
      <c r="I80" s="146">
        <f t="shared" si="2"/>
        <v>39.4</v>
      </c>
      <c r="J80" s="146">
        <f t="shared" si="2"/>
        <v>8</v>
      </c>
      <c r="K80" s="148">
        <f t="shared" si="2"/>
        <v>2.6</v>
      </c>
      <c r="L80" s="147">
        <f t="shared" si="2"/>
        <v>620</v>
      </c>
      <c r="M80" s="147">
        <f t="shared" si="2"/>
        <v>1600</v>
      </c>
      <c r="N80" s="147">
        <f t="shared" si="2"/>
        <v>47</v>
      </c>
      <c r="O80" s="146">
        <f t="shared" si="2"/>
        <v>13.9</v>
      </c>
      <c r="P80" s="147">
        <f t="shared" si="2"/>
        <v>103</v>
      </c>
      <c r="Q80" s="35"/>
      <c r="R80" s="35"/>
      <c r="S80" s="35"/>
      <c r="T80" s="35"/>
      <c r="U80" s="35"/>
      <c r="V80" s="35"/>
      <c r="W80" s="35"/>
      <c r="X80" s="35"/>
      <c r="Y80" s="35"/>
      <c r="Z80" s="35"/>
      <c r="AA80" s="35"/>
      <c r="AB80" s="35"/>
      <c r="AC80" s="35"/>
      <c r="AD80" s="35"/>
      <c r="AE80" s="35"/>
      <c r="AF80" s="35"/>
      <c r="AG80" s="35"/>
      <c r="AH80" s="35"/>
      <c r="AI80" s="35"/>
      <c r="AJ80" s="35"/>
      <c r="AK80" s="35"/>
      <c r="AL80" s="35"/>
      <c r="AM80" s="35"/>
    </row>
    <row r="81" spans="1:39" s="36" customFormat="1" ht="12" x14ac:dyDescent="0.2">
      <c r="A81" s="35"/>
      <c r="B81" s="35"/>
      <c r="C81" s="46"/>
      <c r="D81" s="47"/>
      <c r="E81" s="47"/>
      <c r="F81" s="47"/>
      <c r="G81" s="47"/>
      <c r="H81" s="47"/>
      <c r="I81" s="50"/>
      <c r="J81" s="47"/>
      <c r="K81" s="47"/>
      <c r="L81" s="47"/>
      <c r="M81" s="47"/>
      <c r="N81" s="47"/>
      <c r="O81" s="50"/>
      <c r="P81" s="47"/>
      <c r="Q81" s="35"/>
      <c r="R81" s="35"/>
      <c r="S81" s="35"/>
      <c r="T81" s="35"/>
      <c r="U81" s="35"/>
      <c r="V81" s="35"/>
      <c r="W81" s="35"/>
      <c r="X81" s="35"/>
      <c r="Y81" s="35"/>
      <c r="Z81" s="35"/>
      <c r="AA81" s="35"/>
      <c r="AB81" s="35"/>
      <c r="AC81" s="35"/>
      <c r="AD81" s="35"/>
      <c r="AE81" s="35"/>
      <c r="AF81" s="35"/>
      <c r="AG81" s="35"/>
      <c r="AH81" s="35"/>
      <c r="AI81" s="35"/>
      <c r="AJ81" s="35"/>
      <c r="AK81" s="35"/>
      <c r="AL81" s="35"/>
      <c r="AM81" s="35"/>
    </row>
    <row r="82" spans="1:39" s="36" customFormat="1" ht="12" x14ac:dyDescent="0.2">
      <c r="A82" s="51"/>
      <c r="B82" s="51"/>
      <c r="C82" s="67"/>
      <c r="D82" s="67"/>
      <c r="E82" s="67"/>
      <c r="F82" s="68"/>
      <c r="G82" s="68"/>
      <c r="H82" s="67"/>
      <c r="I82" s="69"/>
      <c r="J82" s="67"/>
      <c r="K82" s="67"/>
      <c r="L82" s="68"/>
      <c r="M82" s="68"/>
      <c r="N82" s="68"/>
      <c r="O82" s="69"/>
      <c r="P82" s="68"/>
      <c r="Q82" s="35"/>
      <c r="R82" s="35"/>
      <c r="S82" s="35"/>
      <c r="T82" s="35"/>
      <c r="U82" s="35"/>
      <c r="V82" s="35"/>
      <c r="W82" s="35"/>
      <c r="X82" s="35"/>
      <c r="Y82" s="35"/>
      <c r="Z82" s="35"/>
      <c r="AA82" s="35"/>
      <c r="AB82" s="35"/>
      <c r="AC82" s="35"/>
      <c r="AD82" s="35"/>
      <c r="AE82" s="35"/>
      <c r="AF82" s="35"/>
      <c r="AG82" s="35"/>
      <c r="AH82" s="35"/>
      <c r="AI82" s="35"/>
      <c r="AJ82" s="35"/>
      <c r="AK82" s="35"/>
      <c r="AL82" s="35"/>
      <c r="AM82" s="35"/>
    </row>
    <row r="83" spans="1:39" s="36" customFormat="1" ht="12" x14ac:dyDescent="0.2">
      <c r="A83" s="176">
        <v>12</v>
      </c>
      <c r="B83" s="52" t="s">
        <v>72</v>
      </c>
      <c r="C83" s="64">
        <v>43486</v>
      </c>
      <c r="D83" s="41">
        <v>0.5</v>
      </c>
      <c r="E83" s="41">
        <v>2.8</v>
      </c>
      <c r="F83" s="52">
        <v>100</v>
      </c>
      <c r="G83" s="39">
        <v>0.19</v>
      </c>
      <c r="H83" s="52">
        <v>12</v>
      </c>
      <c r="I83" s="41">
        <v>9.92</v>
      </c>
      <c r="J83" s="41">
        <v>6.9</v>
      </c>
      <c r="K83" s="39">
        <v>0.23</v>
      </c>
      <c r="L83" s="52">
        <v>260</v>
      </c>
      <c r="M83" s="52">
        <v>680</v>
      </c>
      <c r="N83" s="52">
        <v>14</v>
      </c>
      <c r="O83" s="41">
        <v>13.6</v>
      </c>
      <c r="P83" s="52">
        <v>96</v>
      </c>
      <c r="Q83" s="35"/>
      <c r="R83" s="35"/>
      <c r="S83" s="35"/>
      <c r="T83" s="35"/>
      <c r="U83" s="35"/>
      <c r="V83" s="35"/>
      <c r="W83" s="35"/>
      <c r="X83" s="35"/>
      <c r="Y83" s="35"/>
      <c r="Z83" s="35"/>
      <c r="AA83" s="35"/>
      <c r="AB83" s="35"/>
      <c r="AC83" s="35"/>
      <c r="AD83" s="35"/>
      <c r="AE83" s="35"/>
      <c r="AF83" s="35"/>
      <c r="AG83" s="35"/>
      <c r="AH83" s="35"/>
      <c r="AI83" s="35"/>
      <c r="AJ83" s="35"/>
      <c r="AK83" s="35"/>
      <c r="AL83" s="35"/>
      <c r="AM83" s="35"/>
    </row>
    <row r="84" spans="1:39" s="36" customFormat="1" ht="12" x14ac:dyDescent="0.2">
      <c r="A84" s="176">
        <v>12</v>
      </c>
      <c r="B84" s="52" t="s">
        <v>72</v>
      </c>
      <c r="C84" s="64">
        <v>43522</v>
      </c>
      <c r="D84" s="41">
        <v>3.3</v>
      </c>
      <c r="E84" s="41">
        <v>3</v>
      </c>
      <c r="F84" s="52">
        <v>100</v>
      </c>
      <c r="G84" s="39">
        <v>0.22</v>
      </c>
      <c r="H84" s="52">
        <v>13</v>
      </c>
      <c r="I84" s="41">
        <v>9.77</v>
      </c>
      <c r="J84" s="41">
        <v>7</v>
      </c>
      <c r="K84" s="39">
        <v>0.25</v>
      </c>
      <c r="L84" s="52">
        <v>340</v>
      </c>
      <c r="M84" s="52">
        <v>860</v>
      </c>
      <c r="N84" s="52">
        <v>12</v>
      </c>
      <c r="O84" s="41">
        <v>13.3</v>
      </c>
      <c r="P84" s="52">
        <v>99</v>
      </c>
      <c r="Q84" s="35"/>
      <c r="R84" s="35"/>
      <c r="S84" s="35"/>
      <c r="T84" s="35"/>
      <c r="U84" s="35"/>
      <c r="V84" s="35"/>
      <c r="W84" s="35"/>
      <c r="X84" s="35"/>
      <c r="Y84" s="35"/>
      <c r="Z84" s="35"/>
      <c r="AA84" s="35"/>
      <c r="AB84" s="35"/>
      <c r="AC84" s="35"/>
      <c r="AD84" s="35"/>
      <c r="AE84" s="35"/>
      <c r="AF84" s="35"/>
      <c r="AG84" s="35"/>
      <c r="AH84" s="35"/>
      <c r="AI84" s="35"/>
      <c r="AJ84" s="35"/>
      <c r="AK84" s="35"/>
      <c r="AL84" s="35"/>
      <c r="AM84" s="35"/>
    </row>
    <row r="85" spans="1:39" s="36" customFormat="1" ht="12" x14ac:dyDescent="0.2">
      <c r="A85" s="176">
        <v>12</v>
      </c>
      <c r="B85" s="52" t="s">
        <v>72</v>
      </c>
      <c r="C85" s="64">
        <v>43545</v>
      </c>
      <c r="D85" s="41">
        <v>4.4000000000000004</v>
      </c>
      <c r="E85" s="41">
        <v>3.8</v>
      </c>
      <c r="F85" s="52">
        <v>100</v>
      </c>
      <c r="G85" s="39">
        <v>0.22</v>
      </c>
      <c r="H85" s="52">
        <v>12</v>
      </c>
      <c r="I85" s="41">
        <v>8.4</v>
      </c>
      <c r="J85" s="41">
        <v>6.9</v>
      </c>
      <c r="K85" s="39">
        <v>0.16</v>
      </c>
      <c r="L85" s="52">
        <v>350</v>
      </c>
      <c r="M85" s="52">
        <v>810</v>
      </c>
      <c r="N85" s="52">
        <v>17</v>
      </c>
      <c r="O85" s="41">
        <v>13.3</v>
      </c>
      <c r="P85" s="52">
        <v>103</v>
      </c>
      <c r="Q85" s="35"/>
      <c r="R85" s="35"/>
      <c r="S85" s="35"/>
      <c r="T85" s="35"/>
      <c r="U85" s="35"/>
      <c r="V85" s="35"/>
      <c r="W85" s="35"/>
      <c r="X85" s="35"/>
      <c r="Y85" s="35"/>
      <c r="Z85" s="35"/>
      <c r="AA85" s="35"/>
      <c r="AB85" s="35"/>
      <c r="AC85" s="35"/>
      <c r="AD85" s="35"/>
      <c r="AE85" s="35"/>
      <c r="AF85" s="35"/>
      <c r="AG85" s="35"/>
      <c r="AH85" s="35"/>
      <c r="AI85" s="35"/>
      <c r="AJ85" s="35"/>
      <c r="AK85" s="35"/>
      <c r="AL85" s="35"/>
      <c r="AM85" s="35"/>
    </row>
    <row r="86" spans="1:39" s="36" customFormat="1" ht="12" x14ac:dyDescent="0.2">
      <c r="A86" s="176">
        <v>12</v>
      </c>
      <c r="B86" s="52" t="s">
        <v>72</v>
      </c>
      <c r="C86" s="64">
        <v>43570</v>
      </c>
      <c r="D86" s="41">
        <v>6.8</v>
      </c>
      <c r="E86" s="41">
        <v>2.8</v>
      </c>
      <c r="F86" s="52">
        <v>100</v>
      </c>
      <c r="G86" s="39">
        <v>0.17</v>
      </c>
      <c r="H86" s="52">
        <v>11</v>
      </c>
      <c r="I86" s="41">
        <v>8.6</v>
      </c>
      <c r="J86" s="41">
        <v>7</v>
      </c>
      <c r="K86" s="39">
        <v>0.18</v>
      </c>
      <c r="L86" s="52">
        <v>310</v>
      </c>
      <c r="M86" s="52">
        <v>690</v>
      </c>
      <c r="N86" s="52">
        <v>17</v>
      </c>
      <c r="O86" s="41">
        <v>11.8</v>
      </c>
      <c r="P86" s="52">
        <v>96</v>
      </c>
      <c r="Q86" s="35"/>
      <c r="R86" s="35"/>
      <c r="S86" s="35"/>
      <c r="T86" s="35"/>
      <c r="U86" s="35"/>
      <c r="V86" s="35"/>
      <c r="W86" s="35"/>
      <c r="X86" s="35"/>
      <c r="Y86" s="35"/>
      <c r="Z86" s="35"/>
      <c r="AA86" s="35"/>
      <c r="AB86" s="35"/>
      <c r="AC86" s="35"/>
      <c r="AD86" s="35"/>
      <c r="AE86" s="35"/>
      <c r="AF86" s="35"/>
      <c r="AG86" s="35"/>
      <c r="AH86" s="35"/>
      <c r="AI86" s="35"/>
      <c r="AJ86" s="35"/>
      <c r="AK86" s="35"/>
      <c r="AL86" s="35"/>
      <c r="AM86" s="35"/>
    </row>
    <row r="87" spans="1:39" s="36" customFormat="1" ht="12" x14ac:dyDescent="0.2">
      <c r="A87" s="176">
        <v>12</v>
      </c>
      <c r="B87" s="52" t="s">
        <v>72</v>
      </c>
      <c r="C87" s="64">
        <v>43600</v>
      </c>
      <c r="D87" s="41">
        <v>11.6</v>
      </c>
      <c r="E87" s="41">
        <v>2.8</v>
      </c>
      <c r="F87" s="52">
        <v>100</v>
      </c>
      <c r="G87" s="39">
        <v>0.23</v>
      </c>
      <c r="H87" s="52">
        <v>10</v>
      </c>
      <c r="I87" s="41">
        <v>9</v>
      </c>
      <c r="J87" s="41">
        <v>6.9</v>
      </c>
      <c r="K87" s="39">
        <v>0.16</v>
      </c>
      <c r="L87" s="52">
        <v>260</v>
      </c>
      <c r="M87" s="52">
        <v>660</v>
      </c>
      <c r="N87" s="52">
        <v>18</v>
      </c>
      <c r="O87" s="41">
        <v>10.1</v>
      </c>
      <c r="P87" s="52">
        <v>93</v>
      </c>
      <c r="Q87" s="35"/>
      <c r="R87" s="35"/>
      <c r="S87" s="35"/>
      <c r="T87" s="35"/>
      <c r="U87" s="35"/>
      <c r="V87" s="35"/>
      <c r="W87" s="35"/>
      <c r="X87" s="35"/>
      <c r="Y87" s="35"/>
      <c r="Z87" s="35"/>
      <c r="AA87" s="35"/>
      <c r="AB87" s="35"/>
      <c r="AC87" s="35"/>
      <c r="AD87" s="35"/>
      <c r="AE87" s="35"/>
      <c r="AF87" s="35"/>
      <c r="AG87" s="35"/>
      <c r="AH87" s="35"/>
      <c r="AI87" s="35"/>
      <c r="AJ87" s="35"/>
      <c r="AK87" s="35"/>
      <c r="AL87" s="35"/>
      <c r="AM87" s="35"/>
    </row>
    <row r="88" spans="1:39" s="36" customFormat="1" ht="12" x14ac:dyDescent="0.2">
      <c r="A88" s="176">
        <v>12</v>
      </c>
      <c r="B88" s="52" t="s">
        <v>72</v>
      </c>
      <c r="C88" s="64">
        <v>43626</v>
      </c>
      <c r="D88" s="41">
        <v>18</v>
      </c>
      <c r="E88" s="41">
        <v>3.2</v>
      </c>
      <c r="F88" s="52">
        <v>100</v>
      </c>
      <c r="G88" s="39">
        <v>0.19</v>
      </c>
      <c r="H88" s="52">
        <v>12</v>
      </c>
      <c r="I88" s="41">
        <v>9.06</v>
      </c>
      <c r="J88" s="41">
        <v>6.9</v>
      </c>
      <c r="K88" s="39">
        <v>0.21</v>
      </c>
      <c r="L88" s="52">
        <v>170</v>
      </c>
      <c r="M88" s="52">
        <v>670</v>
      </c>
      <c r="N88" s="52">
        <v>18</v>
      </c>
      <c r="O88" s="41">
        <v>8.4</v>
      </c>
      <c r="P88" s="52">
        <v>89.7</v>
      </c>
      <c r="Q88" s="35"/>
      <c r="R88" s="35"/>
      <c r="S88" s="35"/>
      <c r="T88" s="35"/>
      <c r="U88" s="35"/>
      <c r="V88" s="35"/>
      <c r="W88" s="35"/>
      <c r="X88" s="35"/>
      <c r="Y88" s="35"/>
      <c r="Z88" s="35"/>
      <c r="AA88" s="35"/>
      <c r="AB88" s="35"/>
      <c r="AC88" s="35"/>
      <c r="AD88" s="35"/>
      <c r="AE88" s="35"/>
      <c r="AF88" s="35"/>
      <c r="AG88" s="35"/>
      <c r="AH88" s="35"/>
      <c r="AI88" s="35"/>
      <c r="AJ88" s="35"/>
      <c r="AK88" s="35"/>
      <c r="AL88" s="35"/>
      <c r="AM88" s="35"/>
    </row>
    <row r="89" spans="1:39" s="36" customFormat="1" ht="12" x14ac:dyDescent="0.2">
      <c r="A89" s="176">
        <v>12</v>
      </c>
      <c r="B89" s="52" t="s">
        <v>72</v>
      </c>
      <c r="C89" s="64">
        <v>43654</v>
      </c>
      <c r="D89" s="41">
        <v>18.2</v>
      </c>
      <c r="E89" s="41">
        <v>3.4</v>
      </c>
      <c r="F89" s="52">
        <v>50</v>
      </c>
      <c r="G89" s="39">
        <v>0.23</v>
      </c>
      <c r="H89" s="52">
        <v>12</v>
      </c>
      <c r="I89" s="41">
        <v>8.84</v>
      </c>
      <c r="J89" s="41">
        <v>6.9</v>
      </c>
      <c r="K89" s="39">
        <v>0.18</v>
      </c>
      <c r="L89" s="52">
        <v>130</v>
      </c>
      <c r="M89" s="52">
        <v>570</v>
      </c>
      <c r="N89" s="52">
        <v>22</v>
      </c>
      <c r="O89" s="41">
        <v>7.9</v>
      </c>
      <c r="P89" s="52">
        <v>85</v>
      </c>
      <c r="Q89" s="35"/>
      <c r="R89" s="35"/>
      <c r="S89" s="35"/>
      <c r="T89" s="35"/>
      <c r="U89" s="35"/>
      <c r="V89" s="35"/>
      <c r="W89" s="35"/>
      <c r="X89" s="35"/>
      <c r="Y89" s="35"/>
      <c r="Z89" s="35"/>
      <c r="AA89" s="35"/>
      <c r="AB89" s="35"/>
      <c r="AC89" s="35"/>
      <c r="AD89" s="35"/>
      <c r="AE89" s="35"/>
      <c r="AF89" s="35"/>
      <c r="AG89" s="35"/>
      <c r="AH89" s="35"/>
      <c r="AI89" s="35"/>
      <c r="AJ89" s="35"/>
      <c r="AK89" s="35"/>
      <c r="AL89" s="35"/>
      <c r="AM89" s="35"/>
    </row>
    <row r="90" spans="1:39" s="36" customFormat="1" ht="12" x14ac:dyDescent="0.2">
      <c r="A90" s="176">
        <v>12</v>
      </c>
      <c r="B90" s="52" t="s">
        <v>72</v>
      </c>
      <c r="C90" s="64">
        <v>43684</v>
      </c>
      <c r="D90" s="41">
        <v>20.9</v>
      </c>
      <c r="E90" s="41">
        <v>3.6</v>
      </c>
      <c r="F90" s="52">
        <v>80</v>
      </c>
      <c r="G90" s="39">
        <v>0.19</v>
      </c>
      <c r="H90" s="52">
        <v>10</v>
      </c>
      <c r="I90" s="41">
        <v>9.07</v>
      </c>
      <c r="J90" s="41">
        <v>6.8</v>
      </c>
      <c r="K90" s="39">
        <v>0.21</v>
      </c>
      <c r="L90" s="52">
        <v>110</v>
      </c>
      <c r="M90" s="52">
        <v>570</v>
      </c>
      <c r="N90" s="52">
        <v>18</v>
      </c>
      <c r="O90" s="41">
        <v>7.2</v>
      </c>
      <c r="P90" s="52">
        <v>83</v>
      </c>
      <c r="Q90" s="35"/>
      <c r="R90" s="35"/>
      <c r="S90" s="35"/>
      <c r="T90" s="35"/>
      <c r="U90" s="35"/>
      <c r="V90" s="35"/>
      <c r="W90" s="35"/>
      <c r="X90" s="35"/>
      <c r="Y90" s="35"/>
      <c r="Z90" s="35"/>
      <c r="AA90" s="35"/>
      <c r="AB90" s="35"/>
      <c r="AC90" s="35"/>
      <c r="AD90" s="35"/>
      <c r="AE90" s="35"/>
      <c r="AF90" s="35"/>
      <c r="AG90" s="35"/>
      <c r="AH90" s="35"/>
      <c r="AI90" s="35"/>
      <c r="AJ90" s="35"/>
      <c r="AK90" s="35"/>
      <c r="AL90" s="35"/>
      <c r="AM90" s="35"/>
    </row>
    <row r="91" spans="1:39" s="36" customFormat="1" ht="12" x14ac:dyDescent="0.2">
      <c r="A91" s="176">
        <v>12</v>
      </c>
      <c r="B91" s="52" t="s">
        <v>72</v>
      </c>
      <c r="C91" s="64" t="s">
        <v>148</v>
      </c>
      <c r="D91" s="41">
        <v>13.6</v>
      </c>
      <c r="E91" s="41">
        <v>2.9</v>
      </c>
      <c r="F91" s="52">
        <v>200</v>
      </c>
      <c r="G91" s="39">
        <v>0.3</v>
      </c>
      <c r="H91" s="52">
        <v>18</v>
      </c>
      <c r="I91" s="41">
        <v>9.06</v>
      </c>
      <c r="J91" s="41">
        <v>7</v>
      </c>
      <c r="K91" s="39">
        <v>0.3</v>
      </c>
      <c r="L91" s="52">
        <v>39</v>
      </c>
      <c r="M91" s="52">
        <v>570</v>
      </c>
      <c r="N91" s="52">
        <v>14</v>
      </c>
      <c r="O91" s="41">
        <v>8.5</v>
      </c>
      <c r="P91" s="52">
        <v>84</v>
      </c>
      <c r="Q91" s="35"/>
      <c r="R91" s="35"/>
      <c r="S91" s="35"/>
      <c r="T91" s="35"/>
      <c r="U91" s="35"/>
      <c r="V91" s="35"/>
      <c r="W91" s="35"/>
      <c r="X91" s="35"/>
      <c r="Y91" s="35"/>
      <c r="Z91" s="35"/>
      <c r="AA91" s="35"/>
      <c r="AB91" s="35"/>
      <c r="AC91" s="35"/>
      <c r="AD91" s="35"/>
      <c r="AE91" s="35"/>
      <c r="AF91" s="35"/>
      <c r="AG91" s="35"/>
      <c r="AH91" s="35"/>
      <c r="AI91" s="35"/>
      <c r="AJ91" s="35"/>
      <c r="AK91" s="35"/>
      <c r="AL91" s="35"/>
      <c r="AM91" s="35"/>
    </row>
    <row r="92" spans="1:39" s="36" customFormat="1" ht="12" x14ac:dyDescent="0.2">
      <c r="A92" s="176">
        <v>12</v>
      </c>
      <c r="B92" s="52" t="s">
        <v>72</v>
      </c>
      <c r="C92" s="64" t="s">
        <v>149</v>
      </c>
      <c r="D92" s="41">
        <v>11.2</v>
      </c>
      <c r="E92" s="41">
        <v>2.8</v>
      </c>
      <c r="F92" s="52">
        <v>230</v>
      </c>
      <c r="G92" s="39">
        <v>0.34</v>
      </c>
      <c r="H92" s="52">
        <v>19</v>
      </c>
      <c r="I92" s="41">
        <v>7.86</v>
      </c>
      <c r="J92" s="41">
        <v>6.7</v>
      </c>
      <c r="K92" s="39">
        <v>0.14000000000000001</v>
      </c>
      <c r="L92" s="52">
        <v>94</v>
      </c>
      <c r="M92" s="52">
        <v>750</v>
      </c>
      <c r="N92" s="52">
        <v>17</v>
      </c>
      <c r="O92" s="41">
        <v>10.4</v>
      </c>
      <c r="P92" s="52">
        <v>96</v>
      </c>
      <c r="Q92" s="35"/>
      <c r="R92" s="35"/>
      <c r="S92" s="35"/>
      <c r="T92" s="35"/>
      <c r="U92" s="35"/>
      <c r="V92" s="35"/>
      <c r="W92" s="35"/>
      <c r="X92" s="35"/>
      <c r="Y92" s="35"/>
      <c r="Z92" s="35"/>
      <c r="AA92" s="35"/>
      <c r="AB92" s="35"/>
      <c r="AC92" s="35"/>
      <c r="AD92" s="35"/>
      <c r="AE92" s="35"/>
      <c r="AF92" s="35"/>
      <c r="AG92" s="35"/>
      <c r="AH92" s="35"/>
      <c r="AI92" s="35"/>
      <c r="AJ92" s="35"/>
      <c r="AK92" s="35"/>
      <c r="AL92" s="35"/>
      <c r="AM92" s="35"/>
    </row>
    <row r="93" spans="1:39" s="36" customFormat="1" ht="12" x14ac:dyDescent="0.2">
      <c r="A93" s="176">
        <v>12</v>
      </c>
      <c r="B93" s="52" t="s">
        <v>72</v>
      </c>
      <c r="C93" s="64" t="s">
        <v>152</v>
      </c>
      <c r="D93" s="41">
        <v>5.5</v>
      </c>
      <c r="E93" s="41">
        <v>2.6</v>
      </c>
      <c r="F93" s="52">
        <v>150</v>
      </c>
      <c r="G93" s="40">
        <v>9.5000000000000001E-2</v>
      </c>
      <c r="H93" s="52">
        <v>13</v>
      </c>
      <c r="I93" s="41">
        <v>8.75</v>
      </c>
      <c r="J93" s="41">
        <v>6.9</v>
      </c>
      <c r="K93" s="39">
        <v>0.2</v>
      </c>
      <c r="L93" s="52">
        <v>160</v>
      </c>
      <c r="M93" s="52">
        <v>670</v>
      </c>
      <c r="N93" s="52">
        <v>18</v>
      </c>
      <c r="O93" s="41">
        <v>11.8</v>
      </c>
      <c r="P93" s="52">
        <v>95</v>
      </c>
      <c r="Q93" s="35"/>
      <c r="R93" s="35"/>
      <c r="S93" s="35"/>
      <c r="T93" s="35"/>
      <c r="U93" s="35"/>
      <c r="V93" s="35"/>
      <c r="W93" s="35"/>
      <c r="X93" s="35"/>
      <c r="Y93" s="35"/>
      <c r="Z93" s="35"/>
      <c r="AA93" s="35"/>
      <c r="AB93" s="35"/>
      <c r="AC93" s="35"/>
      <c r="AD93" s="35"/>
      <c r="AE93" s="35"/>
      <c r="AF93" s="35"/>
      <c r="AG93" s="35"/>
      <c r="AH93" s="35"/>
      <c r="AI93" s="35"/>
      <c r="AJ93" s="35"/>
      <c r="AK93" s="35"/>
      <c r="AL93" s="35"/>
      <c r="AM93" s="35"/>
    </row>
    <row r="94" spans="1:39" s="36" customFormat="1" ht="12" x14ac:dyDescent="0.2">
      <c r="A94" s="176">
        <v>12</v>
      </c>
      <c r="B94" s="52" t="s">
        <v>72</v>
      </c>
      <c r="C94" s="64">
        <v>43815</v>
      </c>
      <c r="D94" s="41">
        <v>3.5</v>
      </c>
      <c r="E94" s="41">
        <v>3.7</v>
      </c>
      <c r="F94" s="52">
        <v>150</v>
      </c>
      <c r="G94" s="39">
        <v>0.35</v>
      </c>
      <c r="H94" s="52">
        <v>16</v>
      </c>
      <c r="I94" s="41">
        <v>8.25</v>
      </c>
      <c r="J94" s="41">
        <v>6.7</v>
      </c>
      <c r="K94" s="39">
        <v>0.16</v>
      </c>
      <c r="L94" s="52">
        <v>210</v>
      </c>
      <c r="M94" s="52">
        <v>800</v>
      </c>
      <c r="N94" s="52">
        <v>20</v>
      </c>
      <c r="O94" s="41">
        <v>13.4</v>
      </c>
      <c r="P94" s="52">
        <v>103</v>
      </c>
      <c r="Q94" s="35"/>
      <c r="R94" s="35"/>
      <c r="S94" s="35"/>
      <c r="T94" s="35"/>
      <c r="U94" s="35"/>
      <c r="V94" s="35"/>
      <c r="W94" s="35"/>
      <c r="X94" s="35"/>
      <c r="Y94" s="35"/>
      <c r="Z94" s="35"/>
      <c r="AA94" s="35"/>
      <c r="AB94" s="35"/>
      <c r="AC94" s="35"/>
      <c r="AD94" s="35"/>
      <c r="AE94" s="35"/>
      <c r="AF94" s="35"/>
      <c r="AG94" s="35"/>
      <c r="AH94" s="35"/>
      <c r="AI94" s="35"/>
      <c r="AJ94" s="35"/>
      <c r="AK94" s="35"/>
      <c r="AL94" s="35"/>
      <c r="AM94" s="35"/>
    </row>
    <row r="95" spans="1:39" s="36" customFormat="1" ht="12" x14ac:dyDescent="0.2">
      <c r="A95" s="70"/>
      <c r="B95" s="70"/>
      <c r="C95" s="71"/>
      <c r="D95" s="72"/>
      <c r="E95" s="72"/>
      <c r="F95" s="73"/>
      <c r="G95" s="73"/>
      <c r="H95" s="72"/>
      <c r="I95" s="72"/>
      <c r="J95" s="72"/>
      <c r="K95" s="74"/>
      <c r="L95" s="73"/>
      <c r="M95" s="73"/>
      <c r="N95" s="73"/>
      <c r="O95" s="72"/>
      <c r="P95" s="73"/>
      <c r="Q95" s="35"/>
      <c r="R95" s="35"/>
      <c r="S95" s="35"/>
      <c r="T95" s="35"/>
      <c r="U95" s="35"/>
      <c r="V95" s="35"/>
      <c r="W95" s="35"/>
      <c r="X95" s="35"/>
      <c r="Y95" s="35"/>
      <c r="Z95" s="35"/>
      <c r="AA95" s="35"/>
      <c r="AB95" s="35"/>
      <c r="AC95" s="35"/>
      <c r="AD95" s="35"/>
      <c r="AE95" s="35"/>
      <c r="AF95" s="35"/>
      <c r="AG95" s="35"/>
      <c r="AH95" s="35"/>
      <c r="AI95" s="35"/>
      <c r="AJ95" s="35"/>
      <c r="AK95" s="35"/>
      <c r="AL95" s="35"/>
      <c r="AM95" s="35"/>
    </row>
    <row r="96" spans="1:39" s="36" customFormat="1" ht="12" x14ac:dyDescent="0.2">
      <c r="A96" s="35"/>
      <c r="B96" s="35"/>
      <c r="C96" s="145" t="s">
        <v>19</v>
      </c>
      <c r="D96" s="146">
        <f t="shared" ref="D96:P96" si="3">MIN(D83:D94)</f>
        <v>0.5</v>
      </c>
      <c r="E96" s="146">
        <f t="shared" si="3"/>
        <v>2.6</v>
      </c>
      <c r="F96" s="147">
        <f t="shared" si="3"/>
        <v>50</v>
      </c>
      <c r="G96" s="146">
        <f>MIN(G83:G94)</f>
        <v>9.5000000000000001E-2</v>
      </c>
      <c r="H96" s="146">
        <f t="shared" si="3"/>
        <v>10</v>
      </c>
      <c r="I96" s="146">
        <f t="shared" si="3"/>
        <v>7.86</v>
      </c>
      <c r="J96" s="146">
        <f t="shared" si="3"/>
        <v>6.7</v>
      </c>
      <c r="K96" s="148">
        <f t="shared" si="3"/>
        <v>0.14000000000000001</v>
      </c>
      <c r="L96" s="147">
        <f t="shared" si="3"/>
        <v>39</v>
      </c>
      <c r="M96" s="147">
        <f t="shared" si="3"/>
        <v>570</v>
      </c>
      <c r="N96" s="147">
        <f t="shared" si="3"/>
        <v>12</v>
      </c>
      <c r="O96" s="146">
        <f t="shared" si="3"/>
        <v>7.2</v>
      </c>
      <c r="P96" s="147">
        <f t="shared" si="3"/>
        <v>83</v>
      </c>
      <c r="Q96" s="35"/>
      <c r="R96" s="35"/>
      <c r="S96" s="35"/>
      <c r="T96" s="35"/>
      <c r="U96" s="35"/>
      <c r="V96" s="35"/>
      <c r="W96" s="35"/>
      <c r="X96" s="35"/>
      <c r="Y96" s="35"/>
      <c r="Z96" s="35"/>
      <c r="AA96" s="35"/>
      <c r="AB96" s="35"/>
      <c r="AC96" s="35"/>
      <c r="AD96" s="35"/>
      <c r="AE96" s="35"/>
      <c r="AF96" s="35"/>
      <c r="AG96" s="35"/>
      <c r="AH96" s="35"/>
      <c r="AI96" s="35"/>
      <c r="AJ96" s="35"/>
      <c r="AK96" s="35"/>
      <c r="AL96" s="35"/>
      <c r="AM96" s="35"/>
    </row>
    <row r="97" spans="1:39" s="36" customFormat="1" ht="12" x14ac:dyDescent="0.2">
      <c r="A97" s="35"/>
      <c r="B97" s="35"/>
      <c r="C97" s="145" t="s">
        <v>20</v>
      </c>
      <c r="D97" s="146">
        <f t="shared" ref="D97:P97" si="4">AVERAGE(D83:D94)</f>
        <v>9.7916666666666661</v>
      </c>
      <c r="E97" s="146">
        <f t="shared" si="4"/>
        <v>3.1166666666666667</v>
      </c>
      <c r="F97" s="147">
        <f t="shared" si="4"/>
        <v>121.66666666666667</v>
      </c>
      <c r="G97" s="146">
        <f>AVERAGE(G83:G94)</f>
        <v>0.22708333333333333</v>
      </c>
      <c r="H97" s="146">
        <f t="shared" si="4"/>
        <v>13.166666666666666</v>
      </c>
      <c r="I97" s="146">
        <f t="shared" si="4"/>
        <v>8.8816666666666659</v>
      </c>
      <c r="J97" s="146">
        <f t="shared" si="4"/>
        <v>6.8833333333333337</v>
      </c>
      <c r="K97" s="148">
        <f t="shared" si="4"/>
        <v>0.19833333333333336</v>
      </c>
      <c r="L97" s="147">
        <f t="shared" si="4"/>
        <v>202.75</v>
      </c>
      <c r="M97" s="147">
        <f t="shared" si="4"/>
        <v>691.66666666666663</v>
      </c>
      <c r="N97" s="147">
        <f t="shared" si="4"/>
        <v>17.083333333333332</v>
      </c>
      <c r="O97" s="146">
        <f t="shared" si="4"/>
        <v>10.808333333333335</v>
      </c>
      <c r="P97" s="147">
        <f t="shared" si="4"/>
        <v>93.558333333333337</v>
      </c>
      <c r="Q97" s="35"/>
      <c r="R97" s="35"/>
      <c r="S97" s="35"/>
      <c r="T97" s="35"/>
      <c r="U97" s="35"/>
      <c r="V97" s="35"/>
      <c r="W97" s="35"/>
      <c r="X97" s="35"/>
      <c r="Y97" s="35"/>
      <c r="Z97" s="35"/>
      <c r="AA97" s="35"/>
      <c r="AB97" s="35"/>
      <c r="AC97" s="35"/>
      <c r="AD97" s="35"/>
      <c r="AE97" s="35"/>
      <c r="AF97" s="35"/>
      <c r="AG97" s="35"/>
      <c r="AH97" s="35"/>
      <c r="AI97" s="35"/>
      <c r="AJ97" s="35"/>
      <c r="AK97" s="35"/>
      <c r="AL97" s="35"/>
      <c r="AM97" s="35"/>
    </row>
    <row r="98" spans="1:39" s="36" customFormat="1" ht="12" x14ac:dyDescent="0.2">
      <c r="A98" s="35"/>
      <c r="B98" s="35"/>
      <c r="C98" s="145" t="s">
        <v>21</v>
      </c>
      <c r="D98" s="146">
        <f t="shared" ref="D98:P98" si="5">MAX(D83:D94)</f>
        <v>20.9</v>
      </c>
      <c r="E98" s="146">
        <f t="shared" si="5"/>
        <v>3.8</v>
      </c>
      <c r="F98" s="147">
        <f t="shared" si="5"/>
        <v>230</v>
      </c>
      <c r="G98" s="146">
        <f>MAX(G83:G94)</f>
        <v>0.35</v>
      </c>
      <c r="H98" s="146">
        <f t="shared" si="5"/>
        <v>19</v>
      </c>
      <c r="I98" s="146">
        <f t="shared" si="5"/>
        <v>9.92</v>
      </c>
      <c r="J98" s="146">
        <f t="shared" si="5"/>
        <v>7</v>
      </c>
      <c r="K98" s="148">
        <f t="shared" si="5"/>
        <v>0.3</v>
      </c>
      <c r="L98" s="147">
        <f t="shared" si="5"/>
        <v>350</v>
      </c>
      <c r="M98" s="147">
        <f t="shared" si="5"/>
        <v>860</v>
      </c>
      <c r="N98" s="147">
        <f t="shared" si="5"/>
        <v>22</v>
      </c>
      <c r="O98" s="146">
        <f t="shared" si="5"/>
        <v>13.6</v>
      </c>
      <c r="P98" s="147">
        <f t="shared" si="5"/>
        <v>103</v>
      </c>
      <c r="Q98" s="35"/>
      <c r="R98" s="35"/>
      <c r="S98" s="35"/>
      <c r="T98" s="35"/>
      <c r="U98" s="35"/>
      <c r="V98" s="35"/>
      <c r="W98" s="35"/>
      <c r="X98" s="35"/>
      <c r="Y98" s="35"/>
      <c r="Z98" s="35"/>
      <c r="AA98" s="35"/>
      <c r="AB98" s="35"/>
      <c r="AC98" s="35"/>
      <c r="AD98" s="35"/>
      <c r="AE98" s="35"/>
      <c r="AF98" s="35"/>
      <c r="AG98" s="35"/>
      <c r="AH98" s="35"/>
      <c r="AI98" s="35"/>
      <c r="AJ98" s="35"/>
      <c r="AK98" s="35"/>
      <c r="AL98" s="35"/>
      <c r="AM98" s="35"/>
    </row>
    <row r="99" spans="1:39" s="36" customFormat="1" ht="12" x14ac:dyDescent="0.2">
      <c r="A99" s="35"/>
      <c r="B99" s="35"/>
      <c r="C99" s="46"/>
      <c r="D99" s="47"/>
      <c r="E99" s="50"/>
      <c r="F99" s="47"/>
      <c r="G99" s="47"/>
      <c r="H99" s="47"/>
      <c r="I99" s="50"/>
      <c r="J99" s="50"/>
      <c r="K99" s="48"/>
      <c r="L99" s="47"/>
      <c r="M99" s="47"/>
      <c r="N99" s="47"/>
      <c r="O99" s="50"/>
      <c r="P99" s="47"/>
      <c r="Q99" s="35"/>
      <c r="R99" s="35"/>
      <c r="S99" s="35"/>
      <c r="T99" s="35"/>
      <c r="U99" s="35"/>
      <c r="V99" s="35"/>
      <c r="W99" s="35"/>
      <c r="X99" s="35"/>
      <c r="Y99" s="35"/>
      <c r="Z99" s="35"/>
      <c r="AA99" s="35"/>
      <c r="AB99" s="35"/>
      <c r="AC99" s="35"/>
      <c r="AD99" s="35"/>
      <c r="AE99" s="35"/>
      <c r="AF99" s="35"/>
      <c r="AG99" s="35"/>
      <c r="AH99" s="35"/>
      <c r="AI99" s="35"/>
      <c r="AJ99" s="35"/>
      <c r="AK99" s="35"/>
      <c r="AL99" s="35"/>
      <c r="AM99" s="35"/>
    </row>
    <row r="100" spans="1:39" s="36" customFormat="1" ht="12" x14ac:dyDescent="0.2">
      <c r="A100" s="51"/>
      <c r="B100" s="51"/>
      <c r="C100" s="67"/>
      <c r="D100" s="67"/>
      <c r="E100" s="67"/>
      <c r="F100" s="68"/>
      <c r="G100" s="68"/>
      <c r="H100" s="67"/>
      <c r="I100" s="69"/>
      <c r="J100" s="67"/>
      <c r="K100" s="67"/>
      <c r="L100" s="68"/>
      <c r="M100" s="68"/>
      <c r="N100" s="68"/>
      <c r="O100" s="69"/>
      <c r="P100" s="68"/>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row>
    <row r="101" spans="1:39" s="36" customFormat="1" ht="12" x14ac:dyDescent="0.2">
      <c r="A101" s="176">
        <v>14</v>
      </c>
      <c r="B101" s="52" t="s">
        <v>103</v>
      </c>
      <c r="C101" s="64">
        <v>43522</v>
      </c>
      <c r="D101" s="41">
        <v>3.2</v>
      </c>
      <c r="E101" s="41">
        <v>3</v>
      </c>
      <c r="F101" s="52">
        <v>80</v>
      </c>
      <c r="G101" s="39">
        <v>0.2</v>
      </c>
      <c r="H101" s="52">
        <v>11</v>
      </c>
      <c r="I101" s="41">
        <v>9.8699999999999992</v>
      </c>
      <c r="J101" s="41">
        <v>7</v>
      </c>
      <c r="K101" s="39">
        <v>0.26</v>
      </c>
      <c r="L101" s="52">
        <v>370</v>
      </c>
      <c r="M101" s="52">
        <v>860</v>
      </c>
      <c r="N101" s="52">
        <v>13</v>
      </c>
      <c r="O101" s="41">
        <v>13.4</v>
      </c>
      <c r="P101" s="52">
        <v>99</v>
      </c>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row>
    <row r="102" spans="1:39" s="36" customFormat="1" ht="12" x14ac:dyDescent="0.2">
      <c r="A102" s="176">
        <v>14</v>
      </c>
      <c r="B102" s="52" t="s">
        <v>103</v>
      </c>
      <c r="C102" s="64">
        <v>43570</v>
      </c>
      <c r="D102" s="41">
        <v>6.6</v>
      </c>
      <c r="E102" s="41">
        <v>2.4</v>
      </c>
      <c r="F102" s="52">
        <v>100</v>
      </c>
      <c r="G102" s="39">
        <v>0.17</v>
      </c>
      <c r="H102" s="52">
        <v>11</v>
      </c>
      <c r="I102" s="41">
        <v>8.59</v>
      </c>
      <c r="J102" s="41">
        <v>7</v>
      </c>
      <c r="K102" s="39">
        <v>0.18</v>
      </c>
      <c r="L102" s="52">
        <v>300</v>
      </c>
      <c r="M102" s="52">
        <v>710</v>
      </c>
      <c r="N102" s="52">
        <v>13</v>
      </c>
      <c r="O102" s="41">
        <v>11.9</v>
      </c>
      <c r="P102" s="52">
        <v>97</v>
      </c>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row>
    <row r="103" spans="1:39" s="36" customFormat="1" ht="12" x14ac:dyDescent="0.2">
      <c r="A103" s="176">
        <v>14</v>
      </c>
      <c r="B103" s="52" t="s">
        <v>103</v>
      </c>
      <c r="C103" s="64">
        <v>43626</v>
      </c>
      <c r="D103" s="41">
        <v>18.100000000000001</v>
      </c>
      <c r="E103" s="41">
        <v>2.6</v>
      </c>
      <c r="F103" s="52">
        <v>100</v>
      </c>
      <c r="G103" s="39">
        <v>0.16</v>
      </c>
      <c r="H103" s="52">
        <v>12</v>
      </c>
      <c r="I103" s="41">
        <v>8.81</v>
      </c>
      <c r="J103" s="41">
        <v>7.1</v>
      </c>
      <c r="K103" s="39">
        <v>0.18</v>
      </c>
      <c r="L103" s="52">
        <v>170</v>
      </c>
      <c r="M103" s="52">
        <v>650</v>
      </c>
      <c r="N103" s="52">
        <v>17</v>
      </c>
      <c r="O103" s="41">
        <v>8.1999999999999993</v>
      </c>
      <c r="P103" s="52">
        <v>87.5</v>
      </c>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row>
    <row r="104" spans="1:39" s="36" customFormat="1" ht="12" x14ac:dyDescent="0.2">
      <c r="A104" s="176">
        <v>14</v>
      </c>
      <c r="B104" s="52" t="s">
        <v>103</v>
      </c>
      <c r="C104" s="64">
        <v>43684</v>
      </c>
      <c r="D104" s="41">
        <v>20.5</v>
      </c>
      <c r="E104" s="41">
        <v>3.1</v>
      </c>
      <c r="F104" s="52">
        <v>90</v>
      </c>
      <c r="G104" s="39">
        <v>0.16</v>
      </c>
      <c r="H104" s="41">
        <v>9.6</v>
      </c>
      <c r="I104" s="41">
        <v>9</v>
      </c>
      <c r="J104" s="41">
        <v>6.9</v>
      </c>
      <c r="K104" s="39">
        <v>0.21</v>
      </c>
      <c r="L104" s="52">
        <v>85</v>
      </c>
      <c r="M104" s="52">
        <v>520</v>
      </c>
      <c r="N104" s="52">
        <v>16</v>
      </c>
      <c r="O104" s="41">
        <v>7.2</v>
      </c>
      <c r="P104" s="52">
        <v>82</v>
      </c>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row>
    <row r="105" spans="1:39" s="36" customFormat="1" ht="12" x14ac:dyDescent="0.2">
      <c r="A105" s="176">
        <v>14</v>
      </c>
      <c r="B105" s="52" t="s">
        <v>103</v>
      </c>
      <c r="C105" s="64" t="s">
        <v>149</v>
      </c>
      <c r="D105" s="41">
        <v>10.8</v>
      </c>
      <c r="E105" s="41">
        <v>2.4</v>
      </c>
      <c r="F105" s="52">
        <v>200</v>
      </c>
      <c r="G105" s="39">
        <v>0.27</v>
      </c>
      <c r="H105" s="52">
        <v>15</v>
      </c>
      <c r="I105" s="41">
        <v>8.0399999999999991</v>
      </c>
      <c r="J105" s="41">
        <v>6.8</v>
      </c>
      <c r="K105" s="39">
        <v>0.15</v>
      </c>
      <c r="L105" s="52">
        <v>110</v>
      </c>
      <c r="M105" s="52">
        <v>700</v>
      </c>
      <c r="N105" s="52">
        <v>16</v>
      </c>
      <c r="O105" s="41">
        <v>10</v>
      </c>
      <c r="P105" s="52">
        <v>91</v>
      </c>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row>
    <row r="106" spans="1:39" s="36" customFormat="1" ht="12" x14ac:dyDescent="0.2">
      <c r="A106" s="176">
        <v>14</v>
      </c>
      <c r="B106" s="52" t="s">
        <v>103</v>
      </c>
      <c r="C106" s="64">
        <v>43815</v>
      </c>
      <c r="D106" s="41">
        <v>3.4</v>
      </c>
      <c r="E106" s="41">
        <v>3.9</v>
      </c>
      <c r="F106" s="52">
        <v>200</v>
      </c>
      <c r="G106" s="39">
        <v>0.33</v>
      </c>
      <c r="H106" s="52">
        <v>15</v>
      </c>
      <c r="I106" s="41">
        <v>8.32</v>
      </c>
      <c r="J106" s="41">
        <v>6.8</v>
      </c>
      <c r="K106" s="39">
        <v>0.16</v>
      </c>
      <c r="L106" s="52">
        <v>220</v>
      </c>
      <c r="M106" s="52">
        <v>770</v>
      </c>
      <c r="N106" s="52">
        <v>20</v>
      </c>
      <c r="O106" s="41">
        <v>13</v>
      </c>
      <c r="P106" s="52">
        <v>100</v>
      </c>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row>
    <row r="107" spans="1:39" s="36" customFormat="1" ht="12" x14ac:dyDescent="0.2">
      <c r="A107" s="70"/>
      <c r="B107" s="70"/>
      <c r="C107" s="71"/>
      <c r="D107" s="72"/>
      <c r="E107" s="72"/>
      <c r="F107" s="73"/>
      <c r="G107" s="73"/>
      <c r="H107" s="72"/>
      <c r="I107" s="72"/>
      <c r="J107" s="72"/>
      <c r="K107" s="74"/>
      <c r="L107" s="73"/>
      <c r="M107" s="73"/>
      <c r="N107" s="73"/>
      <c r="O107" s="72"/>
      <c r="P107" s="73"/>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row>
    <row r="108" spans="1:39" s="36" customFormat="1" ht="12" x14ac:dyDescent="0.2">
      <c r="A108" s="35"/>
      <c r="B108" s="35"/>
      <c r="C108" s="145" t="s">
        <v>19</v>
      </c>
      <c r="D108" s="146">
        <f t="shared" ref="D108:P108" si="6">MIN(D101:D106)</f>
        <v>3.2</v>
      </c>
      <c r="E108" s="146">
        <f t="shared" si="6"/>
        <v>2.4</v>
      </c>
      <c r="F108" s="147">
        <f t="shared" si="6"/>
        <v>80</v>
      </c>
      <c r="G108" s="146">
        <f>MIN(G101:G106)</f>
        <v>0.16</v>
      </c>
      <c r="H108" s="146">
        <f t="shared" si="6"/>
        <v>9.6</v>
      </c>
      <c r="I108" s="146">
        <f t="shared" si="6"/>
        <v>8.0399999999999991</v>
      </c>
      <c r="J108" s="146">
        <f t="shared" si="6"/>
        <v>6.8</v>
      </c>
      <c r="K108" s="148">
        <f t="shared" si="6"/>
        <v>0.15</v>
      </c>
      <c r="L108" s="147">
        <f t="shared" si="6"/>
        <v>85</v>
      </c>
      <c r="M108" s="147">
        <f t="shared" si="6"/>
        <v>520</v>
      </c>
      <c r="N108" s="147">
        <f t="shared" si="6"/>
        <v>13</v>
      </c>
      <c r="O108" s="146">
        <f t="shared" si="6"/>
        <v>7.2</v>
      </c>
      <c r="P108" s="147">
        <f t="shared" si="6"/>
        <v>82</v>
      </c>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row>
    <row r="109" spans="1:39" s="36" customFormat="1" ht="12" x14ac:dyDescent="0.2">
      <c r="A109" s="35"/>
      <c r="B109" s="35"/>
      <c r="C109" s="145" t="s">
        <v>20</v>
      </c>
      <c r="D109" s="146">
        <f t="shared" ref="D109:P109" si="7">AVERAGE(D101:D106)</f>
        <v>10.433333333333334</v>
      </c>
      <c r="E109" s="146">
        <f t="shared" si="7"/>
        <v>2.9</v>
      </c>
      <c r="F109" s="147">
        <f t="shared" si="7"/>
        <v>128.33333333333334</v>
      </c>
      <c r="G109" s="146">
        <f>AVERAGE(G101:G106)</f>
        <v>0.215</v>
      </c>
      <c r="H109" s="146">
        <f t="shared" si="7"/>
        <v>12.266666666666666</v>
      </c>
      <c r="I109" s="146">
        <f t="shared" si="7"/>
        <v>8.7716666666666665</v>
      </c>
      <c r="J109" s="146">
        <f t="shared" si="7"/>
        <v>6.9333333333333327</v>
      </c>
      <c r="K109" s="148">
        <f t="shared" si="7"/>
        <v>0.18999999999999997</v>
      </c>
      <c r="L109" s="147">
        <f t="shared" si="7"/>
        <v>209.16666666666666</v>
      </c>
      <c r="M109" s="147">
        <f t="shared" si="7"/>
        <v>701.66666666666663</v>
      </c>
      <c r="N109" s="147">
        <f t="shared" si="7"/>
        <v>15.833333333333334</v>
      </c>
      <c r="O109" s="146">
        <f t="shared" si="7"/>
        <v>10.616666666666667</v>
      </c>
      <c r="P109" s="147">
        <f t="shared" si="7"/>
        <v>92.75</v>
      </c>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row>
    <row r="110" spans="1:39" s="36" customFormat="1" ht="12" x14ac:dyDescent="0.2">
      <c r="A110" s="35"/>
      <c r="B110" s="35"/>
      <c r="C110" s="145" t="s">
        <v>21</v>
      </c>
      <c r="D110" s="146">
        <f t="shared" ref="D110:P110" si="8">MAX(D101:D106)</f>
        <v>20.5</v>
      </c>
      <c r="E110" s="146">
        <f t="shared" si="8"/>
        <v>3.9</v>
      </c>
      <c r="F110" s="147">
        <f t="shared" si="8"/>
        <v>200</v>
      </c>
      <c r="G110" s="146">
        <f>MAX(G101:G106)</f>
        <v>0.33</v>
      </c>
      <c r="H110" s="146">
        <f t="shared" si="8"/>
        <v>15</v>
      </c>
      <c r="I110" s="146">
        <f t="shared" si="8"/>
        <v>9.8699999999999992</v>
      </c>
      <c r="J110" s="146">
        <f t="shared" si="8"/>
        <v>7.1</v>
      </c>
      <c r="K110" s="148">
        <f t="shared" si="8"/>
        <v>0.26</v>
      </c>
      <c r="L110" s="147">
        <f t="shared" si="8"/>
        <v>370</v>
      </c>
      <c r="M110" s="147">
        <f t="shared" si="8"/>
        <v>860</v>
      </c>
      <c r="N110" s="147">
        <f t="shared" si="8"/>
        <v>20</v>
      </c>
      <c r="O110" s="146">
        <f t="shared" si="8"/>
        <v>13.4</v>
      </c>
      <c r="P110" s="147">
        <f t="shared" si="8"/>
        <v>100</v>
      </c>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row>
    <row r="111" spans="1:39" s="36" customFormat="1" ht="12" x14ac:dyDescent="0.2">
      <c r="A111" s="35"/>
      <c r="B111" s="35"/>
      <c r="C111" s="54"/>
      <c r="D111" s="35"/>
      <c r="E111" s="35"/>
      <c r="F111" s="62"/>
      <c r="G111" s="62"/>
      <c r="H111" s="35"/>
      <c r="I111" s="56"/>
      <c r="J111" s="35"/>
      <c r="K111" s="35"/>
      <c r="L111" s="62"/>
      <c r="M111" s="62"/>
      <c r="N111" s="62"/>
      <c r="O111" s="56"/>
      <c r="P111" s="62"/>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row>
    <row r="112" spans="1:39" s="36" customFormat="1" ht="12" x14ac:dyDescent="0.2">
      <c r="A112" s="51"/>
      <c r="B112" s="51"/>
      <c r="C112" s="67"/>
      <c r="D112" s="67"/>
      <c r="E112" s="67"/>
      <c r="F112" s="68"/>
      <c r="G112" s="68"/>
      <c r="H112" s="67"/>
      <c r="I112" s="69"/>
      <c r="J112" s="67"/>
      <c r="K112" s="67"/>
      <c r="L112" s="68"/>
      <c r="M112" s="68"/>
      <c r="N112" s="68"/>
      <c r="O112" s="69"/>
      <c r="P112" s="68"/>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row>
    <row r="113" spans="1:39" s="36" customFormat="1" ht="12" x14ac:dyDescent="0.2">
      <c r="A113" s="176">
        <v>18</v>
      </c>
      <c r="B113" s="52" t="s">
        <v>104</v>
      </c>
      <c r="C113" s="64">
        <v>43522</v>
      </c>
      <c r="D113" s="41">
        <v>3.4</v>
      </c>
      <c r="E113" s="41">
        <v>3.2</v>
      </c>
      <c r="F113" s="52">
        <v>100</v>
      </c>
      <c r="G113" s="39">
        <v>0.19</v>
      </c>
      <c r="H113" s="52">
        <v>13</v>
      </c>
      <c r="I113" s="52">
        <v>9.85</v>
      </c>
      <c r="J113" s="41">
        <v>7.1</v>
      </c>
      <c r="K113" s="39">
        <v>0.26</v>
      </c>
      <c r="L113" s="52">
        <v>320</v>
      </c>
      <c r="M113" s="52">
        <v>780</v>
      </c>
      <c r="N113" s="52">
        <v>14</v>
      </c>
      <c r="O113" s="41">
        <v>13.2</v>
      </c>
      <c r="P113" s="52">
        <v>99</v>
      </c>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row>
    <row r="114" spans="1:39" s="36" customFormat="1" ht="12" x14ac:dyDescent="0.2">
      <c r="A114" s="176">
        <v>18</v>
      </c>
      <c r="B114" s="52" t="s">
        <v>104</v>
      </c>
      <c r="C114" s="64">
        <v>43570</v>
      </c>
      <c r="D114" s="41">
        <v>7</v>
      </c>
      <c r="E114" s="41">
        <v>2.2000000000000002</v>
      </c>
      <c r="F114" s="52">
        <v>120</v>
      </c>
      <c r="G114" s="39">
        <v>0.17</v>
      </c>
      <c r="H114" s="52">
        <v>10</v>
      </c>
      <c r="I114" s="41">
        <v>8.5399999999999991</v>
      </c>
      <c r="J114" s="41">
        <v>7</v>
      </c>
      <c r="K114" s="39">
        <v>0.2</v>
      </c>
      <c r="L114" s="52">
        <v>300</v>
      </c>
      <c r="M114" s="52">
        <v>700</v>
      </c>
      <c r="N114" s="52">
        <v>14</v>
      </c>
      <c r="O114" s="41">
        <v>11.9</v>
      </c>
      <c r="P114" s="52">
        <v>98</v>
      </c>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row>
    <row r="115" spans="1:39" s="36" customFormat="1" ht="12" x14ac:dyDescent="0.2">
      <c r="A115" s="176">
        <v>18</v>
      </c>
      <c r="B115" s="52" t="s">
        <v>104</v>
      </c>
      <c r="C115" s="64">
        <v>43626</v>
      </c>
      <c r="D115" s="41">
        <v>19.100000000000001</v>
      </c>
      <c r="E115" s="41">
        <v>3.1</v>
      </c>
      <c r="F115" s="52">
        <v>80</v>
      </c>
      <c r="G115" s="39">
        <v>0.17</v>
      </c>
      <c r="H115" s="52">
        <v>11</v>
      </c>
      <c r="I115" s="41">
        <v>8.65</v>
      </c>
      <c r="J115" s="41">
        <v>7.2</v>
      </c>
      <c r="K115" s="39">
        <v>0.18</v>
      </c>
      <c r="L115" s="52">
        <v>160</v>
      </c>
      <c r="M115" s="52">
        <v>620</v>
      </c>
      <c r="N115" s="52">
        <v>22</v>
      </c>
      <c r="O115" s="41">
        <v>8.4</v>
      </c>
      <c r="P115" s="52">
        <v>91.4</v>
      </c>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row>
    <row r="116" spans="1:39" s="36" customFormat="1" ht="12" x14ac:dyDescent="0.2">
      <c r="A116" s="176">
        <v>18</v>
      </c>
      <c r="B116" s="52" t="s">
        <v>104</v>
      </c>
      <c r="C116" s="64">
        <v>43684</v>
      </c>
      <c r="D116" s="41">
        <v>20.8</v>
      </c>
      <c r="E116" s="41">
        <v>3.7</v>
      </c>
      <c r="F116" s="266">
        <v>50</v>
      </c>
      <c r="G116" s="39">
        <v>0.16</v>
      </c>
      <c r="H116" s="41">
        <v>9.6999999999999993</v>
      </c>
      <c r="I116" s="41">
        <v>8.85</v>
      </c>
      <c r="J116" s="41">
        <v>6.9</v>
      </c>
      <c r="K116" s="39">
        <v>0.21</v>
      </c>
      <c r="L116" s="52">
        <v>57</v>
      </c>
      <c r="M116" s="52">
        <v>500</v>
      </c>
      <c r="N116" s="52">
        <v>17</v>
      </c>
      <c r="O116" s="41">
        <v>7.1</v>
      </c>
      <c r="P116" s="52">
        <v>82</v>
      </c>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row>
    <row r="117" spans="1:39" s="36" customFormat="1" ht="12" x14ac:dyDescent="0.2">
      <c r="A117" s="176">
        <v>18</v>
      </c>
      <c r="B117" s="52" t="s">
        <v>104</v>
      </c>
      <c r="C117" s="64" t="s">
        <v>149</v>
      </c>
      <c r="D117" s="41">
        <v>10.8</v>
      </c>
      <c r="E117" s="41">
        <v>3.8</v>
      </c>
      <c r="F117" s="266">
        <v>150</v>
      </c>
      <c r="G117" s="39">
        <v>0.26</v>
      </c>
      <c r="H117" s="52">
        <v>14</v>
      </c>
      <c r="I117" s="41">
        <v>8.2899999999999991</v>
      </c>
      <c r="J117" s="41">
        <v>6.8</v>
      </c>
      <c r="K117" s="39">
        <v>0.16</v>
      </c>
      <c r="L117" s="52">
        <v>110</v>
      </c>
      <c r="M117" s="52">
        <v>720</v>
      </c>
      <c r="N117" s="52">
        <v>17</v>
      </c>
      <c r="O117" s="41">
        <v>10.7</v>
      </c>
      <c r="P117" s="52">
        <v>98</v>
      </c>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row>
    <row r="118" spans="1:39" s="36" customFormat="1" ht="12" x14ac:dyDescent="0.2">
      <c r="A118" s="176">
        <v>18</v>
      </c>
      <c r="B118" s="52" t="s">
        <v>104</v>
      </c>
      <c r="C118" s="64">
        <v>43815</v>
      </c>
      <c r="D118" s="41">
        <v>3.5</v>
      </c>
      <c r="E118" s="41">
        <v>3.9</v>
      </c>
      <c r="F118" s="266">
        <v>140</v>
      </c>
      <c r="G118" s="39">
        <v>0.28999999999999998</v>
      </c>
      <c r="H118" s="52">
        <v>15</v>
      </c>
      <c r="I118" s="41">
        <v>8.4499999999999993</v>
      </c>
      <c r="J118" s="41">
        <v>6.8</v>
      </c>
      <c r="K118" s="39">
        <v>0.18</v>
      </c>
      <c r="L118" s="52">
        <v>230</v>
      </c>
      <c r="M118" s="52">
        <v>780</v>
      </c>
      <c r="N118" s="52">
        <v>20</v>
      </c>
      <c r="O118" s="41">
        <v>13.6</v>
      </c>
      <c r="P118" s="52">
        <v>105</v>
      </c>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row>
    <row r="119" spans="1:39" s="36" customFormat="1" ht="12" x14ac:dyDescent="0.2">
      <c r="A119" s="70"/>
      <c r="B119" s="70"/>
      <c r="C119" s="71"/>
      <c r="D119" s="72"/>
      <c r="E119" s="72"/>
      <c r="F119" s="73"/>
      <c r="G119" s="73"/>
      <c r="H119" s="72"/>
      <c r="I119" s="72"/>
      <c r="J119" s="72"/>
      <c r="K119" s="74"/>
      <c r="L119" s="73"/>
      <c r="M119" s="73"/>
      <c r="N119" s="73"/>
      <c r="O119" s="72"/>
      <c r="P119" s="73"/>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row>
    <row r="120" spans="1:39" s="36" customFormat="1" ht="12" x14ac:dyDescent="0.2">
      <c r="A120" s="35"/>
      <c r="B120" s="35"/>
      <c r="C120" s="145" t="s">
        <v>19</v>
      </c>
      <c r="D120" s="146">
        <f t="shared" ref="D120:P120" si="9">MIN(D113:D118)</f>
        <v>3.4</v>
      </c>
      <c r="E120" s="146">
        <f t="shared" si="9"/>
        <v>2.2000000000000002</v>
      </c>
      <c r="F120" s="147">
        <f t="shared" si="9"/>
        <v>50</v>
      </c>
      <c r="G120" s="146">
        <f>MIN(G113:G118)</f>
        <v>0.16</v>
      </c>
      <c r="H120" s="146">
        <f t="shared" si="9"/>
        <v>9.6999999999999993</v>
      </c>
      <c r="I120" s="146">
        <f t="shared" si="9"/>
        <v>8.2899999999999991</v>
      </c>
      <c r="J120" s="146">
        <f t="shared" si="9"/>
        <v>6.8</v>
      </c>
      <c r="K120" s="148">
        <f t="shared" si="9"/>
        <v>0.16</v>
      </c>
      <c r="L120" s="147">
        <f t="shared" si="9"/>
        <v>57</v>
      </c>
      <c r="M120" s="147">
        <f t="shared" si="9"/>
        <v>500</v>
      </c>
      <c r="N120" s="147">
        <f t="shared" si="9"/>
        <v>14</v>
      </c>
      <c r="O120" s="146">
        <f t="shared" si="9"/>
        <v>7.1</v>
      </c>
      <c r="P120" s="147">
        <f t="shared" si="9"/>
        <v>82</v>
      </c>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row>
    <row r="121" spans="1:39" s="36" customFormat="1" ht="12" x14ac:dyDescent="0.2">
      <c r="A121" s="35"/>
      <c r="B121" s="35"/>
      <c r="C121" s="145" t="s">
        <v>20</v>
      </c>
      <c r="D121" s="146">
        <f t="shared" ref="D121:P121" si="10">AVERAGE(D113:D118)</f>
        <v>10.766666666666666</v>
      </c>
      <c r="E121" s="146">
        <f t="shared" si="10"/>
        <v>3.3166666666666664</v>
      </c>
      <c r="F121" s="147">
        <f t="shared" si="10"/>
        <v>106.66666666666667</v>
      </c>
      <c r="G121" s="146">
        <f>AVERAGE(G113:G118)</f>
        <v>0.20666666666666667</v>
      </c>
      <c r="H121" s="146">
        <f t="shared" si="10"/>
        <v>12.116666666666667</v>
      </c>
      <c r="I121" s="146">
        <f t="shared" si="10"/>
        <v>8.7716666666666665</v>
      </c>
      <c r="J121" s="146">
        <f t="shared" si="10"/>
        <v>6.9666666666666659</v>
      </c>
      <c r="K121" s="148">
        <f t="shared" si="10"/>
        <v>0.19833333333333333</v>
      </c>
      <c r="L121" s="147">
        <f t="shared" si="10"/>
        <v>196.16666666666666</v>
      </c>
      <c r="M121" s="147">
        <f t="shared" si="10"/>
        <v>683.33333333333337</v>
      </c>
      <c r="N121" s="147">
        <f t="shared" si="10"/>
        <v>17.333333333333332</v>
      </c>
      <c r="O121" s="146">
        <f t="shared" si="10"/>
        <v>10.816666666666665</v>
      </c>
      <c r="P121" s="147">
        <f t="shared" si="10"/>
        <v>95.566666666666663</v>
      </c>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row>
    <row r="122" spans="1:39" s="36" customFormat="1" ht="12" x14ac:dyDescent="0.2">
      <c r="A122" s="35"/>
      <c r="B122" s="35"/>
      <c r="C122" s="145" t="s">
        <v>21</v>
      </c>
      <c r="D122" s="146">
        <f t="shared" ref="D122:P122" si="11">MAX(D113:D118)</f>
        <v>20.8</v>
      </c>
      <c r="E122" s="146">
        <f t="shared" si="11"/>
        <v>3.9</v>
      </c>
      <c r="F122" s="147">
        <f t="shared" si="11"/>
        <v>150</v>
      </c>
      <c r="G122" s="146">
        <f>MAX(G113:G118)</f>
        <v>0.28999999999999998</v>
      </c>
      <c r="H122" s="146">
        <f t="shared" si="11"/>
        <v>15</v>
      </c>
      <c r="I122" s="146">
        <f t="shared" si="11"/>
        <v>9.85</v>
      </c>
      <c r="J122" s="146">
        <f t="shared" si="11"/>
        <v>7.2</v>
      </c>
      <c r="K122" s="148">
        <f t="shared" si="11"/>
        <v>0.26</v>
      </c>
      <c r="L122" s="147">
        <f t="shared" si="11"/>
        <v>320</v>
      </c>
      <c r="M122" s="147">
        <f t="shared" si="11"/>
        <v>780</v>
      </c>
      <c r="N122" s="147">
        <f t="shared" si="11"/>
        <v>22</v>
      </c>
      <c r="O122" s="146">
        <f t="shared" si="11"/>
        <v>13.6</v>
      </c>
      <c r="P122" s="147">
        <f t="shared" si="11"/>
        <v>105</v>
      </c>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row>
    <row r="123" spans="1:39" s="36" customFormat="1" ht="12" x14ac:dyDescent="0.2">
      <c r="A123" s="35"/>
      <c r="B123" s="35"/>
      <c r="C123" s="54"/>
      <c r="D123" s="35"/>
      <c r="E123" s="35"/>
      <c r="F123" s="62"/>
      <c r="G123" s="62"/>
      <c r="H123" s="35"/>
      <c r="I123" s="56"/>
      <c r="J123" s="35"/>
      <c r="K123" s="35"/>
      <c r="L123" s="62"/>
      <c r="M123" s="62"/>
      <c r="N123" s="62"/>
      <c r="O123" s="56"/>
      <c r="P123" s="62"/>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row>
    <row r="124" spans="1:39" s="36" customFormat="1" ht="12" x14ac:dyDescent="0.2">
      <c r="A124" s="51"/>
      <c r="B124" s="51"/>
      <c r="C124" s="67"/>
      <c r="D124" s="67"/>
      <c r="E124" s="67"/>
      <c r="F124" s="68"/>
      <c r="G124" s="68"/>
      <c r="H124" s="67"/>
      <c r="I124" s="69"/>
      <c r="J124" s="67"/>
      <c r="K124" s="67"/>
      <c r="L124" s="68"/>
      <c r="M124" s="68"/>
      <c r="N124" s="68"/>
      <c r="O124" s="69"/>
      <c r="P124" s="68"/>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row>
    <row r="125" spans="1:39" s="36" customFormat="1" ht="12" x14ac:dyDescent="0.2">
      <c r="A125" s="176">
        <v>24</v>
      </c>
      <c r="B125" s="52" t="s">
        <v>105</v>
      </c>
      <c r="C125" s="64">
        <v>43524</v>
      </c>
      <c r="D125" s="41">
        <v>2.7</v>
      </c>
      <c r="E125" s="41">
        <v>2.9</v>
      </c>
      <c r="F125" s="52">
        <v>70</v>
      </c>
      <c r="G125" s="39">
        <v>0.15</v>
      </c>
      <c r="H125" s="52">
        <v>10</v>
      </c>
      <c r="I125" s="52">
        <v>12.4</v>
      </c>
      <c r="J125" s="41">
        <v>7.4</v>
      </c>
      <c r="K125" s="39">
        <v>0.41</v>
      </c>
      <c r="L125" s="52">
        <v>310</v>
      </c>
      <c r="M125" s="52">
        <v>800</v>
      </c>
      <c r="N125" s="52">
        <v>16</v>
      </c>
      <c r="O125" s="41">
        <v>13.2</v>
      </c>
      <c r="P125" s="52">
        <v>100</v>
      </c>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row>
    <row r="126" spans="1:39" s="36" customFormat="1" ht="12" x14ac:dyDescent="0.2">
      <c r="A126" s="176">
        <v>24</v>
      </c>
      <c r="B126" s="52" t="s">
        <v>105</v>
      </c>
      <c r="C126" s="64">
        <v>43572</v>
      </c>
      <c r="D126" s="41">
        <v>6.6</v>
      </c>
      <c r="E126" s="41">
        <v>3</v>
      </c>
      <c r="F126" s="52">
        <v>80</v>
      </c>
      <c r="G126" s="39">
        <v>0.21</v>
      </c>
      <c r="H126" s="52">
        <v>13</v>
      </c>
      <c r="I126" s="52">
        <v>10.6</v>
      </c>
      <c r="J126" s="41">
        <v>7.3</v>
      </c>
      <c r="K126" s="39">
        <v>0.3</v>
      </c>
      <c r="L126" s="52">
        <v>350</v>
      </c>
      <c r="M126" s="52">
        <v>780</v>
      </c>
      <c r="N126" s="52">
        <v>7</v>
      </c>
      <c r="O126" s="41">
        <v>12.1</v>
      </c>
      <c r="P126" s="52">
        <v>98</v>
      </c>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row>
    <row r="127" spans="1:39" s="36" customFormat="1" ht="12" x14ac:dyDescent="0.2">
      <c r="A127" s="176">
        <v>24</v>
      </c>
      <c r="B127" s="52" t="s">
        <v>105</v>
      </c>
      <c r="C127" s="64">
        <v>43626</v>
      </c>
      <c r="D127" s="41">
        <v>17.5</v>
      </c>
      <c r="E127" s="41">
        <v>5.0999999999999996</v>
      </c>
      <c r="F127" s="52">
        <v>120</v>
      </c>
      <c r="G127" s="39">
        <v>0.16</v>
      </c>
      <c r="H127" s="52">
        <v>11</v>
      </c>
      <c r="I127" s="52">
        <v>10.7</v>
      </c>
      <c r="J127" s="41">
        <v>7.5</v>
      </c>
      <c r="K127" s="39">
        <v>0.33</v>
      </c>
      <c r="L127" s="52">
        <v>160</v>
      </c>
      <c r="M127" s="52">
        <v>660</v>
      </c>
      <c r="N127" s="52">
        <v>24</v>
      </c>
      <c r="O127" s="41">
        <v>9.3000000000000007</v>
      </c>
      <c r="P127" s="52">
        <v>99.7</v>
      </c>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row>
    <row r="128" spans="1:39" s="36" customFormat="1" ht="12" x14ac:dyDescent="0.2">
      <c r="A128" s="176">
        <v>24</v>
      </c>
      <c r="B128" s="52" t="s">
        <v>105</v>
      </c>
      <c r="C128" s="64">
        <v>43684</v>
      </c>
      <c r="D128" s="41">
        <v>21</v>
      </c>
      <c r="E128" s="41">
        <v>5.2</v>
      </c>
      <c r="F128" s="52">
        <v>70</v>
      </c>
      <c r="G128" s="39">
        <v>0.13</v>
      </c>
      <c r="H128" s="41">
        <v>9.4</v>
      </c>
      <c r="I128" s="52">
        <v>11.8</v>
      </c>
      <c r="J128" s="41">
        <v>7.4</v>
      </c>
      <c r="K128" s="39">
        <v>0.39</v>
      </c>
      <c r="L128" s="224">
        <v>10</v>
      </c>
      <c r="M128" s="52">
        <v>460</v>
      </c>
      <c r="N128" s="52">
        <v>19</v>
      </c>
      <c r="O128" s="41">
        <v>7.5</v>
      </c>
      <c r="P128" s="52">
        <v>86</v>
      </c>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1:39" s="36" customFormat="1" ht="12" x14ac:dyDescent="0.2">
      <c r="A129" s="176">
        <v>24</v>
      </c>
      <c r="B129" s="52" t="s">
        <v>105</v>
      </c>
      <c r="C129" s="64" t="s">
        <v>150</v>
      </c>
      <c r="D129" s="41">
        <v>10.1</v>
      </c>
      <c r="E129" s="41">
        <v>3.6</v>
      </c>
      <c r="F129" s="52">
        <v>65</v>
      </c>
      <c r="G129" s="39">
        <v>0.1</v>
      </c>
      <c r="H129" s="41">
        <v>9.3000000000000007</v>
      </c>
      <c r="I129" s="52">
        <v>12.5</v>
      </c>
      <c r="J129" s="41">
        <v>7.5</v>
      </c>
      <c r="K129" s="39">
        <v>0.44</v>
      </c>
      <c r="L129" s="52">
        <v>44</v>
      </c>
      <c r="M129" s="52">
        <v>450</v>
      </c>
      <c r="N129" s="52">
        <v>15</v>
      </c>
      <c r="O129" s="41">
        <v>10.3</v>
      </c>
      <c r="P129" s="52">
        <v>93</v>
      </c>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row>
    <row r="130" spans="1:39" s="36" customFormat="1" ht="12" x14ac:dyDescent="0.2">
      <c r="A130" s="176">
        <v>24</v>
      </c>
      <c r="B130" s="52" t="s">
        <v>105</v>
      </c>
      <c r="C130" s="64">
        <v>43816</v>
      </c>
      <c r="D130" s="41">
        <v>3.3</v>
      </c>
      <c r="E130" s="41">
        <v>3.9</v>
      </c>
      <c r="F130" s="52">
        <v>130</v>
      </c>
      <c r="G130" s="39">
        <v>0.25</v>
      </c>
      <c r="H130" s="52">
        <v>14</v>
      </c>
      <c r="I130" s="52">
        <v>11.6</v>
      </c>
      <c r="J130" s="41">
        <v>7.3</v>
      </c>
      <c r="K130" s="39">
        <v>0.39</v>
      </c>
      <c r="L130" s="52">
        <v>200</v>
      </c>
      <c r="M130" s="52">
        <v>720</v>
      </c>
      <c r="N130" s="52">
        <v>17</v>
      </c>
      <c r="O130" s="41">
        <v>12.5</v>
      </c>
      <c r="P130" s="52">
        <v>96</v>
      </c>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row>
    <row r="131" spans="1:39" s="36" customFormat="1" ht="12" x14ac:dyDescent="0.2">
      <c r="A131" s="70"/>
      <c r="B131" s="70"/>
      <c r="C131" s="71"/>
      <c r="D131" s="72"/>
      <c r="E131" s="72"/>
      <c r="F131" s="73"/>
      <c r="G131" s="73"/>
      <c r="H131" s="72"/>
      <c r="I131" s="72"/>
      <c r="J131" s="72"/>
      <c r="K131" s="74"/>
      <c r="L131" s="73"/>
      <c r="M131" s="73"/>
      <c r="N131" s="73"/>
      <c r="O131" s="72"/>
      <c r="P131" s="73"/>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row>
    <row r="132" spans="1:39" s="36" customFormat="1" ht="12" x14ac:dyDescent="0.2">
      <c r="A132" s="35"/>
      <c r="B132" s="35"/>
      <c r="C132" s="145" t="s">
        <v>19</v>
      </c>
      <c r="D132" s="146">
        <f t="shared" ref="D132:P132" si="12">MIN(D125:D130)</f>
        <v>2.7</v>
      </c>
      <c r="E132" s="146">
        <f t="shared" si="12"/>
        <v>2.9</v>
      </c>
      <c r="F132" s="147">
        <f t="shared" si="12"/>
        <v>65</v>
      </c>
      <c r="G132" s="146">
        <f>MIN(G125:G130)</f>
        <v>0.1</v>
      </c>
      <c r="H132" s="146">
        <f t="shared" si="12"/>
        <v>9.3000000000000007</v>
      </c>
      <c r="I132" s="146">
        <f t="shared" si="12"/>
        <v>10.6</v>
      </c>
      <c r="J132" s="146">
        <f t="shared" si="12"/>
        <v>7.3</v>
      </c>
      <c r="K132" s="148">
        <f t="shared" si="12"/>
        <v>0.3</v>
      </c>
      <c r="L132" s="147">
        <f t="shared" si="12"/>
        <v>10</v>
      </c>
      <c r="M132" s="147">
        <f t="shared" si="12"/>
        <v>450</v>
      </c>
      <c r="N132" s="147">
        <f t="shared" si="12"/>
        <v>7</v>
      </c>
      <c r="O132" s="146">
        <f t="shared" si="12"/>
        <v>7.5</v>
      </c>
      <c r="P132" s="147">
        <f t="shared" si="12"/>
        <v>86</v>
      </c>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row>
    <row r="133" spans="1:39" s="36" customFormat="1" ht="12" x14ac:dyDescent="0.2">
      <c r="A133" s="35"/>
      <c r="B133" s="35"/>
      <c r="C133" s="145" t="s">
        <v>20</v>
      </c>
      <c r="D133" s="146">
        <f t="shared" ref="D133:P133" si="13">AVERAGE(D125:D130)</f>
        <v>10.199999999999999</v>
      </c>
      <c r="E133" s="146">
        <f t="shared" si="13"/>
        <v>3.9499999999999997</v>
      </c>
      <c r="F133" s="147">
        <f t="shared" si="13"/>
        <v>89.166666666666671</v>
      </c>
      <c r="G133" s="146">
        <f>AVERAGE(G125:G130)</f>
        <v>0.16666666666666666</v>
      </c>
      <c r="H133" s="146">
        <f t="shared" si="13"/>
        <v>11.116666666666667</v>
      </c>
      <c r="I133" s="146">
        <f t="shared" si="13"/>
        <v>11.6</v>
      </c>
      <c r="J133" s="146">
        <f t="shared" si="13"/>
        <v>7.3999999999999995</v>
      </c>
      <c r="K133" s="148">
        <f t="shared" si="13"/>
        <v>0.37666666666666671</v>
      </c>
      <c r="L133" s="147">
        <f t="shared" si="13"/>
        <v>179</v>
      </c>
      <c r="M133" s="147">
        <f t="shared" si="13"/>
        <v>645</v>
      </c>
      <c r="N133" s="147">
        <f t="shared" si="13"/>
        <v>16.333333333333332</v>
      </c>
      <c r="O133" s="146">
        <f t="shared" si="13"/>
        <v>10.816666666666665</v>
      </c>
      <c r="P133" s="147">
        <f t="shared" si="13"/>
        <v>95.45</v>
      </c>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row>
    <row r="134" spans="1:39" s="36" customFormat="1" ht="12" x14ac:dyDescent="0.2">
      <c r="A134" s="35"/>
      <c r="B134" s="35"/>
      <c r="C134" s="145" t="s">
        <v>21</v>
      </c>
      <c r="D134" s="146">
        <f t="shared" ref="D134:P134" si="14">MAX(D125:D130)</f>
        <v>21</v>
      </c>
      <c r="E134" s="146">
        <f t="shared" si="14"/>
        <v>5.2</v>
      </c>
      <c r="F134" s="147">
        <f t="shared" si="14"/>
        <v>130</v>
      </c>
      <c r="G134" s="146">
        <f>MAX(G125:G130)</f>
        <v>0.25</v>
      </c>
      <c r="H134" s="146">
        <f t="shared" si="14"/>
        <v>14</v>
      </c>
      <c r="I134" s="146">
        <f t="shared" si="14"/>
        <v>12.5</v>
      </c>
      <c r="J134" s="146">
        <f t="shared" si="14"/>
        <v>7.5</v>
      </c>
      <c r="K134" s="148">
        <f t="shared" si="14"/>
        <v>0.44</v>
      </c>
      <c r="L134" s="147">
        <f t="shared" si="14"/>
        <v>350</v>
      </c>
      <c r="M134" s="147">
        <f t="shared" si="14"/>
        <v>800</v>
      </c>
      <c r="N134" s="147">
        <f t="shared" si="14"/>
        <v>24</v>
      </c>
      <c r="O134" s="146">
        <f t="shared" si="14"/>
        <v>13.2</v>
      </c>
      <c r="P134" s="147">
        <f t="shared" si="14"/>
        <v>100</v>
      </c>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1:39" s="36" customFormat="1" ht="12" x14ac:dyDescent="0.2">
      <c r="A135" s="35"/>
      <c r="B135" s="35"/>
      <c r="C135" s="57"/>
      <c r="D135" s="57"/>
      <c r="E135" s="57"/>
      <c r="F135" s="75"/>
      <c r="G135" s="75"/>
      <c r="H135" s="57"/>
      <c r="I135" s="76"/>
      <c r="J135" s="57"/>
      <c r="K135" s="57"/>
      <c r="L135" s="75"/>
      <c r="M135" s="75"/>
      <c r="N135" s="75"/>
      <c r="O135" s="76"/>
      <c r="P135" s="7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row>
    <row r="136" spans="1:39" s="36" customFormat="1" ht="12" x14ac:dyDescent="0.2">
      <c r="A136" s="51"/>
      <c r="B136" s="51"/>
      <c r="C136" s="67"/>
      <c r="D136" s="67"/>
      <c r="E136" s="67"/>
      <c r="F136" s="68"/>
      <c r="G136" s="68"/>
      <c r="H136" s="67"/>
      <c r="I136" s="69"/>
      <c r="J136" s="67"/>
      <c r="K136" s="67"/>
      <c r="L136" s="68"/>
      <c r="M136" s="68"/>
      <c r="N136" s="68"/>
      <c r="O136" s="69"/>
      <c r="P136" s="68"/>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row>
    <row r="137" spans="1:39" s="36" customFormat="1" ht="12" x14ac:dyDescent="0.2">
      <c r="A137" s="176">
        <v>32</v>
      </c>
      <c r="B137" s="52" t="s">
        <v>81</v>
      </c>
      <c r="C137" s="64">
        <v>43486</v>
      </c>
      <c r="D137" s="41">
        <v>0.5</v>
      </c>
      <c r="E137" s="41">
        <v>3.5</v>
      </c>
      <c r="F137" s="52">
        <v>120</v>
      </c>
      <c r="G137" s="39">
        <v>0.28000000000000003</v>
      </c>
      <c r="H137" s="52">
        <v>15</v>
      </c>
      <c r="I137" s="52">
        <v>15</v>
      </c>
      <c r="J137" s="41">
        <v>7.2</v>
      </c>
      <c r="K137" s="39">
        <v>0.52</v>
      </c>
      <c r="L137" s="52">
        <v>400</v>
      </c>
      <c r="M137" s="52">
        <v>950</v>
      </c>
      <c r="N137" s="52">
        <v>23</v>
      </c>
      <c r="O137" s="41">
        <v>13.4</v>
      </c>
      <c r="P137" s="52">
        <v>95</v>
      </c>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row>
    <row r="138" spans="1:39" s="36" customFormat="1" ht="12" x14ac:dyDescent="0.2">
      <c r="A138" s="176">
        <v>32</v>
      </c>
      <c r="B138" s="52" t="s">
        <v>146</v>
      </c>
      <c r="C138" s="64">
        <v>43523</v>
      </c>
      <c r="D138" s="41">
        <v>3.7</v>
      </c>
      <c r="E138" s="41">
        <v>2.9</v>
      </c>
      <c r="F138" s="52">
        <v>140</v>
      </c>
      <c r="G138" s="39">
        <v>0.31</v>
      </c>
      <c r="H138" s="52">
        <v>16</v>
      </c>
      <c r="I138" s="41">
        <v>9.2899999999999991</v>
      </c>
      <c r="J138" s="41">
        <v>6.8</v>
      </c>
      <c r="K138" s="39">
        <v>0.21</v>
      </c>
      <c r="L138" s="52">
        <v>410</v>
      </c>
      <c r="M138" s="52">
        <v>1000</v>
      </c>
      <c r="N138" s="52">
        <v>18</v>
      </c>
      <c r="O138" s="41">
        <v>12.9</v>
      </c>
      <c r="P138" s="52">
        <v>99</v>
      </c>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row>
    <row r="139" spans="1:39" s="36" customFormat="1" ht="12" x14ac:dyDescent="0.2">
      <c r="A139" s="176">
        <v>32</v>
      </c>
      <c r="B139" s="52" t="s">
        <v>146</v>
      </c>
      <c r="C139" s="64">
        <v>43545</v>
      </c>
      <c r="D139" s="41">
        <v>4.4000000000000004</v>
      </c>
      <c r="E139" s="41">
        <v>3.7</v>
      </c>
      <c r="F139" s="52">
        <v>140</v>
      </c>
      <c r="G139" s="39">
        <v>0.33</v>
      </c>
      <c r="H139" s="52">
        <v>16</v>
      </c>
      <c r="I139" s="41">
        <v>8.06</v>
      </c>
      <c r="J139" s="41">
        <v>6.7</v>
      </c>
      <c r="K139" s="39">
        <v>0.16</v>
      </c>
      <c r="L139" s="52">
        <v>370</v>
      </c>
      <c r="M139" s="52">
        <v>990</v>
      </c>
      <c r="N139" s="52">
        <v>17</v>
      </c>
      <c r="O139" s="41">
        <v>12.5</v>
      </c>
      <c r="P139" s="52">
        <v>97</v>
      </c>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row>
    <row r="140" spans="1:39" s="36" customFormat="1" ht="12" x14ac:dyDescent="0.2">
      <c r="A140" s="176">
        <v>32</v>
      </c>
      <c r="B140" s="52" t="s">
        <v>146</v>
      </c>
      <c r="C140" s="64">
        <v>43571</v>
      </c>
      <c r="D140" s="41">
        <v>7</v>
      </c>
      <c r="E140" s="41">
        <v>3.2</v>
      </c>
      <c r="F140" s="52">
        <v>150</v>
      </c>
      <c r="G140" s="39">
        <v>0.22</v>
      </c>
      <c r="H140" s="52">
        <v>11</v>
      </c>
      <c r="I140" s="52">
        <v>13.4</v>
      </c>
      <c r="J140" s="41">
        <v>7.2</v>
      </c>
      <c r="K140" s="39">
        <v>0.48</v>
      </c>
      <c r="L140" s="52">
        <v>440</v>
      </c>
      <c r="M140" s="52">
        <v>960</v>
      </c>
      <c r="N140" s="52">
        <v>21</v>
      </c>
      <c r="O140" s="41">
        <v>11.6</v>
      </c>
      <c r="P140" s="52">
        <v>96</v>
      </c>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row>
    <row r="141" spans="1:39" s="36" customFormat="1" ht="12" x14ac:dyDescent="0.2">
      <c r="A141" s="176">
        <v>32</v>
      </c>
      <c r="B141" s="52" t="s">
        <v>146</v>
      </c>
      <c r="C141" s="64">
        <v>43600</v>
      </c>
      <c r="D141" s="41">
        <v>13.4</v>
      </c>
      <c r="E141" s="41">
        <v>4.2</v>
      </c>
      <c r="F141" s="52">
        <v>100</v>
      </c>
      <c r="G141" s="39">
        <v>0.18</v>
      </c>
      <c r="H141" s="41">
        <v>9.1999999999999993</v>
      </c>
      <c r="I141" s="52">
        <v>17.8</v>
      </c>
      <c r="J141" s="41">
        <v>7.5</v>
      </c>
      <c r="K141" s="39">
        <v>0.8</v>
      </c>
      <c r="L141" s="52">
        <v>310</v>
      </c>
      <c r="M141" s="52">
        <v>680</v>
      </c>
      <c r="N141" s="52">
        <v>27</v>
      </c>
      <c r="O141" s="41">
        <v>9.9</v>
      </c>
      <c r="P141" s="52">
        <v>95</v>
      </c>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row>
    <row r="142" spans="1:39" s="36" customFormat="1" ht="12" x14ac:dyDescent="0.2">
      <c r="A142" s="176">
        <v>32</v>
      </c>
      <c r="B142" s="52" t="s">
        <v>146</v>
      </c>
      <c r="C142" s="64">
        <v>43626</v>
      </c>
      <c r="D142" s="41">
        <v>17.399999999999999</v>
      </c>
      <c r="E142" s="41">
        <v>3.3</v>
      </c>
      <c r="F142" s="52">
        <v>180</v>
      </c>
      <c r="G142" s="39">
        <v>0.17</v>
      </c>
      <c r="H142" s="52">
        <v>11</v>
      </c>
      <c r="I142" s="52">
        <v>17.3</v>
      </c>
      <c r="J142" s="41">
        <v>7.6</v>
      </c>
      <c r="K142" s="39">
        <v>0.84</v>
      </c>
      <c r="L142" s="52">
        <v>160</v>
      </c>
      <c r="M142" s="52">
        <v>600</v>
      </c>
      <c r="N142" s="52">
        <v>23</v>
      </c>
      <c r="O142" s="41">
        <v>7.3</v>
      </c>
      <c r="P142" s="52">
        <v>77.7</v>
      </c>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row>
    <row r="143" spans="1:39" s="36" customFormat="1" ht="12" x14ac:dyDescent="0.2">
      <c r="A143" s="176">
        <v>32</v>
      </c>
      <c r="B143" s="52" t="s">
        <v>146</v>
      </c>
      <c r="C143" s="64">
        <v>43654</v>
      </c>
      <c r="D143" s="41">
        <v>17.399999999999999</v>
      </c>
      <c r="E143" s="41">
        <v>3</v>
      </c>
      <c r="F143" s="52">
        <v>25</v>
      </c>
      <c r="G143" s="39">
        <v>0.21</v>
      </c>
      <c r="H143" s="41">
        <v>9.9</v>
      </c>
      <c r="I143" s="52">
        <v>17.100000000000001</v>
      </c>
      <c r="J143" s="41">
        <v>7.4</v>
      </c>
      <c r="K143" s="39">
        <v>0.75</v>
      </c>
      <c r="L143" s="52">
        <v>150</v>
      </c>
      <c r="M143" s="52">
        <v>520</v>
      </c>
      <c r="N143" s="52">
        <v>26</v>
      </c>
      <c r="O143" s="41">
        <v>8.1</v>
      </c>
      <c r="P143" s="52">
        <v>87</v>
      </c>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row>
    <row r="144" spans="1:39" s="36" customFormat="1" ht="12" x14ac:dyDescent="0.2">
      <c r="A144" s="176">
        <v>32</v>
      </c>
      <c r="B144" s="52" t="s">
        <v>146</v>
      </c>
      <c r="C144" s="64">
        <v>43684</v>
      </c>
      <c r="D144" s="41">
        <v>19.399999999999999</v>
      </c>
      <c r="E144" s="41">
        <v>2.8</v>
      </c>
      <c r="F144" s="52">
        <v>100</v>
      </c>
      <c r="G144" s="39">
        <v>0.17</v>
      </c>
      <c r="H144" s="41">
        <v>8.6</v>
      </c>
      <c r="I144" s="52">
        <v>23</v>
      </c>
      <c r="J144" s="41">
        <v>7.6</v>
      </c>
      <c r="K144" s="41">
        <v>1.1000000000000001</v>
      </c>
      <c r="L144" s="52">
        <v>180</v>
      </c>
      <c r="M144" s="52">
        <v>540</v>
      </c>
      <c r="N144" s="52">
        <v>23</v>
      </c>
      <c r="O144" s="41">
        <v>7.2</v>
      </c>
      <c r="P144" s="52">
        <v>81</v>
      </c>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row>
    <row r="145" spans="1:39" s="36" customFormat="1" ht="12" x14ac:dyDescent="0.2">
      <c r="A145" s="176">
        <v>32</v>
      </c>
      <c r="B145" s="52" t="s">
        <v>146</v>
      </c>
      <c r="C145" s="64" t="s">
        <v>148</v>
      </c>
      <c r="D145" s="41">
        <v>13.9</v>
      </c>
      <c r="E145" s="41">
        <v>5</v>
      </c>
      <c r="F145" s="52">
        <v>400</v>
      </c>
      <c r="G145" s="39">
        <v>0.53</v>
      </c>
      <c r="H145" s="52">
        <v>27</v>
      </c>
      <c r="I145" s="41">
        <v>7.32</v>
      </c>
      <c r="J145" s="41">
        <v>6.6</v>
      </c>
      <c r="K145" s="39">
        <v>0.16</v>
      </c>
      <c r="L145" s="52">
        <v>39</v>
      </c>
      <c r="M145" s="52">
        <v>760</v>
      </c>
      <c r="N145" s="52">
        <v>27</v>
      </c>
      <c r="O145" s="41">
        <v>8.5</v>
      </c>
      <c r="P145" s="52">
        <v>85</v>
      </c>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row>
    <row r="146" spans="1:39" s="36" customFormat="1" ht="12" x14ac:dyDescent="0.2">
      <c r="A146" s="176">
        <v>32</v>
      </c>
      <c r="B146" s="52" t="s">
        <v>146</v>
      </c>
      <c r="C146" s="64" t="s">
        <v>151</v>
      </c>
      <c r="D146" s="41">
        <v>10.3</v>
      </c>
      <c r="E146" s="41">
        <v>5.2</v>
      </c>
      <c r="F146" s="52">
        <v>250</v>
      </c>
      <c r="G146" s="39">
        <v>0.5</v>
      </c>
      <c r="H146" s="52">
        <v>24</v>
      </c>
      <c r="I146" s="52">
        <v>15</v>
      </c>
      <c r="J146" s="41">
        <v>7.3</v>
      </c>
      <c r="K146" s="39">
        <v>0.72</v>
      </c>
      <c r="L146" s="52">
        <v>76</v>
      </c>
      <c r="M146" s="52">
        <v>940</v>
      </c>
      <c r="N146" s="52">
        <v>21</v>
      </c>
      <c r="O146" s="41">
        <v>9.6999999999999993</v>
      </c>
      <c r="P146" s="52">
        <v>89</v>
      </c>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row>
    <row r="147" spans="1:39" s="36" customFormat="1" ht="12" x14ac:dyDescent="0.2">
      <c r="A147" s="176">
        <v>32</v>
      </c>
      <c r="B147" s="52" t="s">
        <v>146</v>
      </c>
      <c r="C147" s="64" t="s">
        <v>152</v>
      </c>
      <c r="D147" s="41">
        <v>5</v>
      </c>
      <c r="E147" s="41">
        <v>2.6</v>
      </c>
      <c r="F147" s="52">
        <v>250</v>
      </c>
      <c r="G147" s="39">
        <v>0.45</v>
      </c>
      <c r="H147" s="52">
        <v>20</v>
      </c>
      <c r="I147" s="52">
        <v>10.4</v>
      </c>
      <c r="J147" s="41">
        <v>7</v>
      </c>
      <c r="K147" s="39">
        <v>0.34</v>
      </c>
      <c r="L147" s="52">
        <v>220</v>
      </c>
      <c r="M147" s="52">
        <v>920</v>
      </c>
      <c r="N147" s="52">
        <v>23</v>
      </c>
      <c r="O147" s="41">
        <v>11.9</v>
      </c>
      <c r="P147" s="52">
        <v>94</v>
      </c>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row>
    <row r="148" spans="1:39" s="36" customFormat="1" ht="12" x14ac:dyDescent="0.2">
      <c r="A148" s="176">
        <v>32</v>
      </c>
      <c r="B148" s="52" t="s">
        <v>146</v>
      </c>
      <c r="C148" s="64">
        <v>43817</v>
      </c>
      <c r="D148" s="41">
        <v>3.8</v>
      </c>
      <c r="E148" s="41">
        <v>5</v>
      </c>
      <c r="F148" s="52">
        <v>280</v>
      </c>
      <c r="G148" s="39">
        <v>0.5</v>
      </c>
      <c r="H148" s="52">
        <v>22</v>
      </c>
      <c r="I148" s="41">
        <v>7.87</v>
      </c>
      <c r="J148" s="41">
        <v>6.5</v>
      </c>
      <c r="K148" s="39">
        <v>0.16</v>
      </c>
      <c r="L148" s="52">
        <v>230</v>
      </c>
      <c r="M148" s="52">
        <v>1100</v>
      </c>
      <c r="N148" s="52">
        <v>27</v>
      </c>
      <c r="O148" s="41">
        <v>12.3</v>
      </c>
      <c r="P148" s="52">
        <v>96</v>
      </c>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row>
    <row r="149" spans="1:39" s="36" customFormat="1" ht="12" x14ac:dyDescent="0.2">
      <c r="A149" s="70"/>
      <c r="B149" s="70"/>
      <c r="C149" s="71"/>
      <c r="D149" s="72"/>
      <c r="E149" s="72"/>
      <c r="F149" s="73"/>
      <c r="G149" s="73"/>
      <c r="H149" s="72"/>
      <c r="I149" s="72"/>
      <c r="J149" s="72"/>
      <c r="K149" s="74"/>
      <c r="L149" s="73"/>
      <c r="M149" s="73"/>
      <c r="N149" s="73"/>
      <c r="O149" s="72"/>
      <c r="P149" s="73"/>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row>
    <row r="150" spans="1:39" s="36" customFormat="1" ht="12" x14ac:dyDescent="0.2">
      <c r="A150" s="35"/>
      <c r="B150" s="35"/>
      <c r="C150" s="145" t="s">
        <v>19</v>
      </c>
      <c r="D150" s="146">
        <f t="shared" ref="D150:P150" si="15">MIN(D137:D148)</f>
        <v>0.5</v>
      </c>
      <c r="E150" s="146">
        <f t="shared" si="15"/>
        <v>2.6</v>
      </c>
      <c r="F150" s="147">
        <f t="shared" si="15"/>
        <v>25</v>
      </c>
      <c r="G150" s="146">
        <f>MIN(G137:G148)</f>
        <v>0.17</v>
      </c>
      <c r="H150" s="146">
        <f t="shared" si="15"/>
        <v>8.6</v>
      </c>
      <c r="I150" s="146">
        <f t="shared" si="15"/>
        <v>7.32</v>
      </c>
      <c r="J150" s="146">
        <f t="shared" si="15"/>
        <v>6.5</v>
      </c>
      <c r="K150" s="148">
        <f t="shared" si="15"/>
        <v>0.16</v>
      </c>
      <c r="L150" s="147">
        <f t="shared" si="15"/>
        <v>39</v>
      </c>
      <c r="M150" s="147">
        <f t="shared" si="15"/>
        <v>520</v>
      </c>
      <c r="N150" s="147">
        <f t="shared" si="15"/>
        <v>17</v>
      </c>
      <c r="O150" s="146">
        <f t="shared" si="15"/>
        <v>7.2</v>
      </c>
      <c r="P150" s="147">
        <f t="shared" si="15"/>
        <v>77.7</v>
      </c>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row>
    <row r="151" spans="1:39" s="36" customFormat="1" ht="12" x14ac:dyDescent="0.2">
      <c r="A151" s="35"/>
      <c r="B151" s="35"/>
      <c r="C151" s="145" t="s">
        <v>20</v>
      </c>
      <c r="D151" s="146">
        <f t="shared" ref="D151:P151" si="16">AVERAGE(D137:D148)</f>
        <v>9.6833333333333318</v>
      </c>
      <c r="E151" s="146">
        <f t="shared" si="16"/>
        <v>3.7000000000000006</v>
      </c>
      <c r="F151" s="147">
        <f t="shared" si="16"/>
        <v>177.91666666666666</v>
      </c>
      <c r="G151" s="146">
        <f>AVERAGE(G137:G148)</f>
        <v>0.32083333333333336</v>
      </c>
      <c r="H151" s="146">
        <f t="shared" si="16"/>
        <v>15.808333333333332</v>
      </c>
      <c r="I151" s="146">
        <f t="shared" si="16"/>
        <v>13.461666666666666</v>
      </c>
      <c r="J151" s="146">
        <f t="shared" si="16"/>
        <v>7.1166666666666663</v>
      </c>
      <c r="K151" s="148">
        <f t="shared" si="16"/>
        <v>0.51999999999999991</v>
      </c>
      <c r="L151" s="147">
        <f t="shared" si="16"/>
        <v>248.75</v>
      </c>
      <c r="M151" s="147">
        <f t="shared" si="16"/>
        <v>830</v>
      </c>
      <c r="N151" s="147">
        <f t="shared" si="16"/>
        <v>23</v>
      </c>
      <c r="O151" s="146">
        <f t="shared" si="16"/>
        <v>10.441666666666666</v>
      </c>
      <c r="P151" s="147">
        <f t="shared" si="16"/>
        <v>90.975000000000009</v>
      </c>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row>
    <row r="152" spans="1:39" s="36" customFormat="1" ht="12" x14ac:dyDescent="0.2">
      <c r="A152" s="35"/>
      <c r="B152" s="35"/>
      <c r="C152" s="145" t="s">
        <v>21</v>
      </c>
      <c r="D152" s="146">
        <f t="shared" ref="D152:P152" si="17">MAX(D137:D148)</f>
        <v>19.399999999999999</v>
      </c>
      <c r="E152" s="146">
        <f t="shared" si="17"/>
        <v>5.2</v>
      </c>
      <c r="F152" s="147">
        <f t="shared" si="17"/>
        <v>400</v>
      </c>
      <c r="G152" s="146">
        <f>MAX(G137:G148)</f>
        <v>0.53</v>
      </c>
      <c r="H152" s="146">
        <f t="shared" si="17"/>
        <v>27</v>
      </c>
      <c r="I152" s="146">
        <f t="shared" si="17"/>
        <v>23</v>
      </c>
      <c r="J152" s="146">
        <f t="shared" si="17"/>
        <v>7.6</v>
      </c>
      <c r="K152" s="148">
        <f t="shared" si="17"/>
        <v>1.1000000000000001</v>
      </c>
      <c r="L152" s="147">
        <f t="shared" si="17"/>
        <v>440</v>
      </c>
      <c r="M152" s="147">
        <f t="shared" si="17"/>
        <v>1100</v>
      </c>
      <c r="N152" s="147">
        <f t="shared" si="17"/>
        <v>27</v>
      </c>
      <c r="O152" s="146">
        <f t="shared" si="17"/>
        <v>13.4</v>
      </c>
      <c r="P152" s="147">
        <f t="shared" si="17"/>
        <v>99</v>
      </c>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row>
    <row r="153" spans="1:39" s="36" customFormat="1" ht="12" x14ac:dyDescent="0.2">
      <c r="A153" s="35"/>
      <c r="B153" s="35"/>
      <c r="C153" s="54"/>
      <c r="D153" s="35"/>
      <c r="E153" s="35"/>
      <c r="F153" s="62"/>
      <c r="G153" s="62"/>
      <c r="H153" s="35"/>
      <c r="I153" s="56"/>
      <c r="J153" s="35"/>
      <c r="K153" s="35"/>
      <c r="L153" s="62"/>
      <c r="M153" s="62"/>
      <c r="N153" s="62"/>
      <c r="O153" s="56"/>
      <c r="P153" s="62"/>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row>
    <row r="154" spans="1:39" s="36" customFormat="1" ht="12" x14ac:dyDescent="0.2">
      <c r="A154" s="51"/>
      <c r="B154" s="51"/>
      <c r="C154" s="67"/>
      <c r="D154" s="67"/>
      <c r="E154" s="67"/>
      <c r="F154" s="68"/>
      <c r="G154" s="68"/>
      <c r="H154" s="67"/>
      <c r="I154" s="69"/>
      <c r="J154" s="67"/>
      <c r="K154" s="67"/>
      <c r="L154" s="68"/>
      <c r="M154" s="68"/>
      <c r="N154" s="68"/>
      <c r="O154" s="69"/>
      <c r="P154" s="68"/>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row>
    <row r="155" spans="1:39" s="36" customFormat="1" ht="12" x14ac:dyDescent="0.2">
      <c r="A155" s="176">
        <v>38</v>
      </c>
      <c r="B155" s="52" t="s">
        <v>106</v>
      </c>
      <c r="C155" s="64">
        <v>43523</v>
      </c>
      <c r="D155" s="41">
        <v>2.9</v>
      </c>
      <c r="E155" s="41">
        <v>1.6</v>
      </c>
      <c r="F155" s="52">
        <v>70</v>
      </c>
      <c r="G155" s="39">
        <v>0.26</v>
      </c>
      <c r="H155" s="52">
        <v>14</v>
      </c>
      <c r="I155" s="52">
        <v>14.1</v>
      </c>
      <c r="J155" s="41">
        <v>7.3</v>
      </c>
      <c r="K155" s="39">
        <v>0.59</v>
      </c>
      <c r="L155" s="52">
        <v>380</v>
      </c>
      <c r="M155" s="52">
        <v>910</v>
      </c>
      <c r="N155" s="52">
        <v>22</v>
      </c>
      <c r="O155" s="41">
        <v>11.8</v>
      </c>
      <c r="P155" s="52">
        <v>89</v>
      </c>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row>
    <row r="156" spans="1:39" s="36" customFormat="1" ht="12" x14ac:dyDescent="0.2">
      <c r="A156" s="176">
        <v>38</v>
      </c>
      <c r="B156" s="52" t="s">
        <v>106</v>
      </c>
      <c r="C156" s="64">
        <v>43571</v>
      </c>
      <c r="D156" s="41">
        <v>6.4</v>
      </c>
      <c r="E156" s="41">
        <v>3.2</v>
      </c>
      <c r="F156" s="52">
        <v>100</v>
      </c>
      <c r="G156" s="39">
        <v>0.21</v>
      </c>
      <c r="H156" s="52">
        <v>12</v>
      </c>
      <c r="I156" s="52">
        <v>19.5</v>
      </c>
      <c r="J156" s="41">
        <v>7.5</v>
      </c>
      <c r="K156" s="39">
        <v>0.97</v>
      </c>
      <c r="L156" s="52">
        <v>450</v>
      </c>
      <c r="M156" s="52">
        <v>850</v>
      </c>
      <c r="N156" s="52">
        <v>35</v>
      </c>
      <c r="O156" s="41">
        <v>10.8</v>
      </c>
      <c r="P156" s="52">
        <v>88</v>
      </c>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row>
    <row r="157" spans="1:39" s="36" customFormat="1" ht="12" x14ac:dyDescent="0.2">
      <c r="A157" s="176">
        <v>38</v>
      </c>
      <c r="B157" s="52" t="s">
        <v>106</v>
      </c>
      <c r="C157" s="64">
        <v>43627</v>
      </c>
      <c r="D157" s="41">
        <v>14.3</v>
      </c>
      <c r="E157" s="41">
        <v>4.3</v>
      </c>
      <c r="F157" s="52">
        <v>120</v>
      </c>
      <c r="G157" s="39">
        <v>0.19</v>
      </c>
      <c r="H157" s="52">
        <v>11</v>
      </c>
      <c r="I157" s="52">
        <v>24.5</v>
      </c>
      <c r="J157" s="41">
        <v>7.6</v>
      </c>
      <c r="K157" s="41">
        <v>1.3</v>
      </c>
      <c r="L157" s="52">
        <v>290</v>
      </c>
      <c r="M157" s="52">
        <v>760</v>
      </c>
      <c r="N157" s="52">
        <v>43</v>
      </c>
      <c r="O157" s="41">
        <v>7.7</v>
      </c>
      <c r="P157" s="52">
        <v>77.099999999999994</v>
      </c>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row>
    <row r="158" spans="1:39" s="36" customFormat="1" ht="12" x14ac:dyDescent="0.2">
      <c r="A158" s="176">
        <v>38</v>
      </c>
      <c r="B158" s="52" t="s">
        <v>106</v>
      </c>
      <c r="C158" s="64">
        <v>43685</v>
      </c>
      <c r="D158" s="41">
        <v>17.2</v>
      </c>
      <c r="E158" s="41">
        <v>2.6</v>
      </c>
      <c r="F158" s="52">
        <v>120</v>
      </c>
      <c r="G158" s="39">
        <v>0.23</v>
      </c>
      <c r="H158" s="52">
        <v>13</v>
      </c>
      <c r="I158" s="52">
        <v>34.799999999999997</v>
      </c>
      <c r="J158" s="41">
        <v>7.7</v>
      </c>
      <c r="K158" s="41">
        <v>1.8</v>
      </c>
      <c r="L158" s="52">
        <v>450</v>
      </c>
      <c r="M158" s="52">
        <v>1000</v>
      </c>
      <c r="N158" s="52">
        <v>36</v>
      </c>
      <c r="O158" s="41">
        <v>7.3</v>
      </c>
      <c r="P158" s="52">
        <v>77</v>
      </c>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row>
    <row r="159" spans="1:39" s="36" customFormat="1" ht="12" x14ac:dyDescent="0.2">
      <c r="A159" s="176">
        <v>38</v>
      </c>
      <c r="B159" s="52" t="s">
        <v>106</v>
      </c>
      <c r="C159" s="64" t="s">
        <v>151</v>
      </c>
      <c r="D159" s="41">
        <v>9.6</v>
      </c>
      <c r="E159" s="41">
        <v>2.2000000000000002</v>
      </c>
      <c r="F159" s="52">
        <v>200</v>
      </c>
      <c r="G159" s="39">
        <v>0.36</v>
      </c>
      <c r="H159" s="52">
        <v>21</v>
      </c>
      <c r="I159" s="52">
        <v>25.6</v>
      </c>
      <c r="J159" s="41">
        <v>7.6</v>
      </c>
      <c r="K159" s="41">
        <v>1.6</v>
      </c>
      <c r="L159" s="52">
        <v>130</v>
      </c>
      <c r="M159" s="52">
        <v>870</v>
      </c>
      <c r="N159" s="52">
        <v>29</v>
      </c>
      <c r="O159" s="41">
        <v>7.9</v>
      </c>
      <c r="P159" s="52">
        <v>71</v>
      </c>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row>
    <row r="160" spans="1:39" s="36" customFormat="1" ht="12" x14ac:dyDescent="0.2">
      <c r="A160" s="176">
        <v>38</v>
      </c>
      <c r="B160" s="52" t="s">
        <v>106</v>
      </c>
      <c r="C160" s="64">
        <v>43817</v>
      </c>
      <c r="D160" s="41">
        <v>3.6</v>
      </c>
      <c r="E160" s="41">
        <v>2.9</v>
      </c>
      <c r="F160" s="52">
        <v>200</v>
      </c>
      <c r="G160" s="39">
        <v>0.34</v>
      </c>
      <c r="H160" s="52">
        <v>16</v>
      </c>
      <c r="I160" s="52">
        <v>11.8</v>
      </c>
      <c r="J160" s="41">
        <v>7</v>
      </c>
      <c r="K160" s="39">
        <v>0.49</v>
      </c>
      <c r="L160" s="52">
        <v>300</v>
      </c>
      <c r="M160" s="52">
        <v>840</v>
      </c>
      <c r="N160" s="52">
        <v>24</v>
      </c>
      <c r="O160" s="41">
        <v>11.6</v>
      </c>
      <c r="P160" s="52">
        <v>90</v>
      </c>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row>
    <row r="161" spans="1:39" s="36" customFormat="1" ht="12" x14ac:dyDescent="0.2">
      <c r="A161" s="70"/>
      <c r="B161" s="70"/>
      <c r="C161" s="71"/>
      <c r="D161" s="72"/>
      <c r="E161" s="72"/>
      <c r="F161" s="73"/>
      <c r="G161" s="73"/>
      <c r="H161" s="72"/>
      <c r="I161" s="72"/>
      <c r="J161" s="72"/>
      <c r="K161" s="74"/>
      <c r="L161" s="73"/>
      <c r="M161" s="73"/>
      <c r="N161" s="73"/>
      <c r="O161" s="72"/>
      <c r="P161" s="73"/>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row>
    <row r="162" spans="1:39" s="36" customFormat="1" ht="12" x14ac:dyDescent="0.2">
      <c r="A162" s="35"/>
      <c r="B162" s="35"/>
      <c r="C162" s="145" t="s">
        <v>19</v>
      </c>
      <c r="D162" s="146">
        <f t="shared" ref="D162:P162" si="18">MIN(D155:D160)</f>
        <v>2.9</v>
      </c>
      <c r="E162" s="146">
        <f t="shared" si="18"/>
        <v>1.6</v>
      </c>
      <c r="F162" s="147">
        <f t="shared" si="18"/>
        <v>70</v>
      </c>
      <c r="G162" s="146">
        <f>MIN(G155:G160)</f>
        <v>0.19</v>
      </c>
      <c r="H162" s="146">
        <f t="shared" si="18"/>
        <v>11</v>
      </c>
      <c r="I162" s="146">
        <f t="shared" si="18"/>
        <v>11.8</v>
      </c>
      <c r="J162" s="146">
        <f t="shared" si="18"/>
        <v>7</v>
      </c>
      <c r="K162" s="148">
        <f t="shared" si="18"/>
        <v>0.49</v>
      </c>
      <c r="L162" s="147">
        <f t="shared" si="18"/>
        <v>130</v>
      </c>
      <c r="M162" s="147">
        <f t="shared" si="18"/>
        <v>760</v>
      </c>
      <c r="N162" s="147">
        <f t="shared" si="18"/>
        <v>22</v>
      </c>
      <c r="O162" s="146">
        <f t="shared" si="18"/>
        <v>7.3</v>
      </c>
      <c r="P162" s="147">
        <f t="shared" si="18"/>
        <v>71</v>
      </c>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row>
    <row r="163" spans="1:39" s="36" customFormat="1" ht="12" x14ac:dyDescent="0.2">
      <c r="A163" s="35"/>
      <c r="B163" s="35"/>
      <c r="C163" s="145" t="s">
        <v>20</v>
      </c>
      <c r="D163" s="146">
        <f t="shared" ref="D163:P163" si="19">AVERAGE(D155:D160)</f>
        <v>9</v>
      </c>
      <c r="E163" s="146">
        <f t="shared" si="19"/>
        <v>2.8000000000000003</v>
      </c>
      <c r="F163" s="147">
        <f t="shared" si="19"/>
        <v>135</v>
      </c>
      <c r="G163" s="146">
        <f>AVERAGE(G155:G160)</f>
        <v>0.26500000000000001</v>
      </c>
      <c r="H163" s="146">
        <f t="shared" si="19"/>
        <v>14.5</v>
      </c>
      <c r="I163" s="146">
        <f t="shared" si="19"/>
        <v>21.716666666666669</v>
      </c>
      <c r="J163" s="146">
        <f t="shared" si="19"/>
        <v>7.4499999999999993</v>
      </c>
      <c r="K163" s="148">
        <f t="shared" si="19"/>
        <v>1.125</v>
      </c>
      <c r="L163" s="147">
        <f t="shared" si="19"/>
        <v>333.33333333333331</v>
      </c>
      <c r="M163" s="147">
        <f t="shared" si="19"/>
        <v>871.66666666666663</v>
      </c>
      <c r="N163" s="147">
        <f t="shared" si="19"/>
        <v>31.5</v>
      </c>
      <c r="O163" s="146">
        <f t="shared" si="19"/>
        <v>9.5166666666666675</v>
      </c>
      <c r="P163" s="147">
        <f t="shared" si="19"/>
        <v>82.016666666666666</v>
      </c>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row>
    <row r="164" spans="1:39" s="36" customFormat="1" ht="12" x14ac:dyDescent="0.2">
      <c r="A164" s="35"/>
      <c r="B164" s="35"/>
      <c r="C164" s="145" t="s">
        <v>21</v>
      </c>
      <c r="D164" s="146">
        <f t="shared" ref="D164:P164" si="20">MAX(D155:D160)</f>
        <v>17.2</v>
      </c>
      <c r="E164" s="146">
        <f t="shared" si="20"/>
        <v>4.3</v>
      </c>
      <c r="F164" s="147">
        <f t="shared" si="20"/>
        <v>200</v>
      </c>
      <c r="G164" s="146">
        <f>MAX(G155:G160)</f>
        <v>0.36</v>
      </c>
      <c r="H164" s="146">
        <f t="shared" si="20"/>
        <v>21</v>
      </c>
      <c r="I164" s="146">
        <f t="shared" si="20"/>
        <v>34.799999999999997</v>
      </c>
      <c r="J164" s="146">
        <f t="shared" si="20"/>
        <v>7.7</v>
      </c>
      <c r="K164" s="148">
        <f t="shared" si="20"/>
        <v>1.8</v>
      </c>
      <c r="L164" s="147">
        <f t="shared" si="20"/>
        <v>450</v>
      </c>
      <c r="M164" s="147">
        <f t="shared" si="20"/>
        <v>1000</v>
      </c>
      <c r="N164" s="147">
        <f t="shared" si="20"/>
        <v>43</v>
      </c>
      <c r="O164" s="146">
        <f t="shared" si="20"/>
        <v>11.8</v>
      </c>
      <c r="P164" s="147">
        <f t="shared" si="20"/>
        <v>90</v>
      </c>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row>
    <row r="165" spans="1:39" s="36" customFormat="1" ht="12" x14ac:dyDescent="0.2">
      <c r="A165" s="35"/>
      <c r="B165" s="35"/>
      <c r="C165" s="54"/>
      <c r="D165" s="35"/>
      <c r="E165" s="35"/>
      <c r="F165" s="62"/>
      <c r="G165" s="62"/>
      <c r="H165" s="35"/>
      <c r="I165" s="56"/>
      <c r="J165" s="35"/>
      <c r="K165" s="35"/>
      <c r="L165" s="62"/>
      <c r="M165" s="62"/>
      <c r="N165" s="62"/>
      <c r="O165" s="56"/>
      <c r="P165" s="62"/>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row>
    <row r="166" spans="1:39" s="36" customFormat="1" ht="12" x14ac:dyDescent="0.2">
      <c r="A166" s="51"/>
      <c r="B166" s="51"/>
      <c r="C166" s="67"/>
      <c r="D166" s="67"/>
      <c r="E166" s="67"/>
      <c r="F166" s="68"/>
      <c r="G166" s="68"/>
      <c r="H166" s="67"/>
      <c r="I166" s="69"/>
      <c r="J166" s="67"/>
      <c r="K166" s="67"/>
      <c r="L166" s="68"/>
      <c r="M166" s="68"/>
      <c r="N166" s="68"/>
      <c r="O166" s="69"/>
      <c r="P166" s="68"/>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row>
    <row r="167" spans="1:39" s="36" customFormat="1" ht="12" x14ac:dyDescent="0.2">
      <c r="A167" s="176">
        <v>40</v>
      </c>
      <c r="B167" s="52" t="s">
        <v>79</v>
      </c>
      <c r="C167" s="64">
        <v>43486</v>
      </c>
      <c r="D167" s="41">
        <v>1</v>
      </c>
      <c r="E167" s="41">
        <v>2.8</v>
      </c>
      <c r="F167" s="52">
        <v>120</v>
      </c>
      <c r="G167" s="39">
        <v>0.28000000000000003</v>
      </c>
      <c r="H167" s="52">
        <v>17</v>
      </c>
      <c r="I167" s="52">
        <v>18.600000000000001</v>
      </c>
      <c r="J167" s="41">
        <v>7.4</v>
      </c>
      <c r="K167" s="39">
        <v>0.85</v>
      </c>
      <c r="L167" s="52">
        <v>330</v>
      </c>
      <c r="M167" s="52">
        <v>1100</v>
      </c>
      <c r="N167" s="52">
        <v>40</v>
      </c>
      <c r="O167" s="41">
        <v>12.6</v>
      </c>
      <c r="P167" s="52">
        <v>91</v>
      </c>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row>
    <row r="168" spans="1:39" s="36" customFormat="1" ht="12" x14ac:dyDescent="0.2">
      <c r="A168" s="176">
        <v>40</v>
      </c>
      <c r="B168" s="52" t="s">
        <v>79</v>
      </c>
      <c r="C168" s="64">
        <v>43523</v>
      </c>
      <c r="D168" s="41">
        <v>3.1</v>
      </c>
      <c r="E168" s="41">
        <v>1.5</v>
      </c>
      <c r="F168" s="52">
        <v>120</v>
      </c>
      <c r="G168" s="39">
        <v>0.26</v>
      </c>
      <c r="H168" s="52">
        <v>14</v>
      </c>
      <c r="I168" s="52">
        <v>13.9</v>
      </c>
      <c r="J168" s="41">
        <v>7.3</v>
      </c>
      <c r="K168" s="39">
        <v>0.61</v>
      </c>
      <c r="L168" s="52">
        <v>350</v>
      </c>
      <c r="M168" s="52">
        <v>890</v>
      </c>
      <c r="N168" s="52">
        <v>21</v>
      </c>
      <c r="O168" s="41">
        <v>11.9</v>
      </c>
      <c r="P168" s="52">
        <v>90</v>
      </c>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row>
    <row r="169" spans="1:39" s="36" customFormat="1" ht="12" x14ac:dyDescent="0.2">
      <c r="A169" s="176">
        <v>40</v>
      </c>
      <c r="B169" s="52" t="s">
        <v>79</v>
      </c>
      <c r="C169" s="64">
        <v>43545</v>
      </c>
      <c r="D169" s="41">
        <v>4.2</v>
      </c>
      <c r="E169" s="41">
        <v>3.1</v>
      </c>
      <c r="F169" s="52">
        <v>120</v>
      </c>
      <c r="G169" s="39">
        <v>0.28000000000000003</v>
      </c>
      <c r="H169" s="52">
        <v>14</v>
      </c>
      <c r="I169" s="52">
        <v>10.5</v>
      </c>
      <c r="J169" s="41">
        <v>7.2</v>
      </c>
      <c r="K169" s="39">
        <v>0.41</v>
      </c>
      <c r="L169" s="52">
        <v>370</v>
      </c>
      <c r="M169" s="52">
        <v>910</v>
      </c>
      <c r="N169" s="52">
        <v>19</v>
      </c>
      <c r="O169" s="41">
        <v>12</v>
      </c>
      <c r="P169" s="52">
        <v>93</v>
      </c>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row>
    <row r="170" spans="1:39" s="36" customFormat="1" ht="12" x14ac:dyDescent="0.2">
      <c r="A170" s="176">
        <v>40</v>
      </c>
      <c r="B170" s="52" t="s">
        <v>79</v>
      </c>
      <c r="C170" s="64">
        <v>43571</v>
      </c>
      <c r="D170" s="41">
        <v>7.3</v>
      </c>
      <c r="E170" s="41">
        <v>1.7</v>
      </c>
      <c r="F170" s="52">
        <v>120</v>
      </c>
      <c r="G170" s="39">
        <v>0.22</v>
      </c>
      <c r="H170" s="52">
        <v>14</v>
      </c>
      <c r="I170" s="52">
        <v>19.5</v>
      </c>
      <c r="J170" s="41">
        <v>7.6</v>
      </c>
      <c r="K170" s="41">
        <v>1</v>
      </c>
      <c r="L170" s="52">
        <v>430</v>
      </c>
      <c r="M170" s="52">
        <v>970</v>
      </c>
      <c r="N170" s="52">
        <v>34</v>
      </c>
      <c r="O170" s="41">
        <v>10.199999999999999</v>
      </c>
      <c r="P170" s="52">
        <v>85</v>
      </c>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row>
    <row r="171" spans="1:39" s="36" customFormat="1" ht="12" x14ac:dyDescent="0.2">
      <c r="A171" s="176">
        <v>40</v>
      </c>
      <c r="B171" s="52" t="s">
        <v>79</v>
      </c>
      <c r="C171" s="64">
        <v>43600</v>
      </c>
      <c r="D171" s="41">
        <v>15</v>
      </c>
      <c r="E171" s="41">
        <v>3.1</v>
      </c>
      <c r="F171" s="52">
        <v>120</v>
      </c>
      <c r="G171" s="39">
        <v>0.25</v>
      </c>
      <c r="H171" s="52">
        <v>17</v>
      </c>
      <c r="I171" s="52">
        <v>26.7</v>
      </c>
      <c r="J171" s="41">
        <v>7.9</v>
      </c>
      <c r="K171" s="41">
        <v>1.6</v>
      </c>
      <c r="L171" s="52">
        <v>250</v>
      </c>
      <c r="M171" s="52">
        <v>930</v>
      </c>
      <c r="N171" s="52">
        <v>52</v>
      </c>
      <c r="O171" s="41">
        <v>10.8</v>
      </c>
      <c r="P171" s="52">
        <v>108</v>
      </c>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row>
    <row r="172" spans="1:39" s="36" customFormat="1" ht="12" x14ac:dyDescent="0.2">
      <c r="A172" s="176">
        <v>40</v>
      </c>
      <c r="B172" s="52" t="s">
        <v>79</v>
      </c>
      <c r="C172" s="64">
        <v>43627</v>
      </c>
      <c r="D172" s="41">
        <v>17.899999999999999</v>
      </c>
      <c r="E172" s="41">
        <v>3.2</v>
      </c>
      <c r="F172" s="52">
        <v>150</v>
      </c>
      <c r="G172" s="39">
        <v>0.23</v>
      </c>
      <c r="H172" s="52">
        <v>15</v>
      </c>
      <c r="I172" s="52">
        <v>28.1</v>
      </c>
      <c r="J172" s="41">
        <v>7.7</v>
      </c>
      <c r="K172" s="41">
        <v>1.6</v>
      </c>
      <c r="L172" s="52">
        <v>180</v>
      </c>
      <c r="M172" s="52">
        <v>840</v>
      </c>
      <c r="N172" s="52">
        <v>40</v>
      </c>
      <c r="O172" s="41">
        <v>7.8</v>
      </c>
      <c r="P172" s="52">
        <v>84</v>
      </c>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row>
    <row r="173" spans="1:39" s="36" customFormat="1" ht="12" x14ac:dyDescent="0.2">
      <c r="A173" s="176">
        <v>40</v>
      </c>
      <c r="B173" s="52" t="s">
        <v>79</v>
      </c>
      <c r="C173" s="64">
        <v>43654</v>
      </c>
      <c r="D173" s="41">
        <v>19.899999999999999</v>
      </c>
      <c r="E173" s="41">
        <v>6.2</v>
      </c>
      <c r="F173" s="52">
        <v>220</v>
      </c>
      <c r="G173" s="39">
        <v>0.35</v>
      </c>
      <c r="H173" s="52">
        <v>18</v>
      </c>
      <c r="I173" s="52">
        <v>34.1</v>
      </c>
      <c r="J173" s="41">
        <v>8</v>
      </c>
      <c r="K173" s="41">
        <v>2</v>
      </c>
      <c r="L173" s="52">
        <v>140</v>
      </c>
      <c r="M173" s="52">
        <v>960</v>
      </c>
      <c r="N173" s="52">
        <v>52</v>
      </c>
      <c r="O173" s="41">
        <v>8.8000000000000007</v>
      </c>
      <c r="P173" s="52">
        <v>100</v>
      </c>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row>
    <row r="174" spans="1:39" s="36" customFormat="1" ht="12" x14ac:dyDescent="0.2">
      <c r="A174" s="176">
        <v>40</v>
      </c>
      <c r="B174" s="52" t="s">
        <v>79</v>
      </c>
      <c r="C174" s="64">
        <v>43685</v>
      </c>
      <c r="D174" s="41">
        <v>21.4</v>
      </c>
      <c r="E174" s="41">
        <v>2.5</v>
      </c>
      <c r="F174" s="52">
        <v>100</v>
      </c>
      <c r="G174" s="39">
        <v>0.27</v>
      </c>
      <c r="H174" s="52">
        <v>17</v>
      </c>
      <c r="I174" s="52">
        <v>39.700000000000003</v>
      </c>
      <c r="J174" s="41">
        <v>7.7</v>
      </c>
      <c r="K174" s="41">
        <v>2</v>
      </c>
      <c r="L174" s="52">
        <v>390</v>
      </c>
      <c r="M174" s="52">
        <v>1100</v>
      </c>
      <c r="N174" s="52">
        <v>33</v>
      </c>
      <c r="O174" s="41">
        <v>4.8</v>
      </c>
      <c r="P174" s="52">
        <v>57</v>
      </c>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row>
    <row r="175" spans="1:39" s="36" customFormat="1" ht="12" x14ac:dyDescent="0.2">
      <c r="A175" s="176">
        <v>40</v>
      </c>
      <c r="B175" s="52" t="s">
        <v>79</v>
      </c>
      <c r="C175" s="64" t="s">
        <v>148</v>
      </c>
      <c r="D175" s="41">
        <v>12.8</v>
      </c>
      <c r="E175" s="52">
        <v>23</v>
      </c>
      <c r="F175" s="266">
        <v>200</v>
      </c>
      <c r="G175" s="39">
        <v>0.27</v>
      </c>
      <c r="H175" s="52">
        <v>20</v>
      </c>
      <c r="I175" s="41">
        <v>9.74</v>
      </c>
      <c r="J175" s="41">
        <v>7.3</v>
      </c>
      <c r="K175" s="39">
        <v>0.33</v>
      </c>
      <c r="L175" s="224">
        <v>10</v>
      </c>
      <c r="M175" s="52">
        <v>1300</v>
      </c>
      <c r="N175" s="52">
        <v>79</v>
      </c>
      <c r="O175" s="41">
        <v>10.1</v>
      </c>
      <c r="P175" s="52">
        <v>98</v>
      </c>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row>
    <row r="176" spans="1:39" s="36" customFormat="1" ht="12" x14ac:dyDescent="0.2">
      <c r="A176" s="176">
        <v>40</v>
      </c>
      <c r="B176" s="52" t="s">
        <v>79</v>
      </c>
      <c r="C176" s="64" t="s">
        <v>151</v>
      </c>
      <c r="D176" s="41">
        <v>10.1</v>
      </c>
      <c r="E176" s="41">
        <v>2.4</v>
      </c>
      <c r="F176" s="52">
        <v>220</v>
      </c>
      <c r="G176" s="39">
        <v>0.39</v>
      </c>
      <c r="H176" s="52">
        <v>23</v>
      </c>
      <c r="I176" s="52">
        <v>27.2</v>
      </c>
      <c r="J176" s="41">
        <v>7.6</v>
      </c>
      <c r="K176" s="41">
        <v>1.8</v>
      </c>
      <c r="L176" s="52">
        <v>77</v>
      </c>
      <c r="M176" s="52">
        <v>890</v>
      </c>
      <c r="N176" s="52">
        <v>25</v>
      </c>
      <c r="O176" s="41">
        <v>7.7</v>
      </c>
      <c r="P176" s="52">
        <v>71</v>
      </c>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row>
    <row r="177" spans="1:39" s="36" customFormat="1" ht="12" x14ac:dyDescent="0.2">
      <c r="A177" s="176">
        <v>40</v>
      </c>
      <c r="B177" s="52" t="s">
        <v>79</v>
      </c>
      <c r="C177" s="64" t="s">
        <v>152</v>
      </c>
      <c r="D177" s="41">
        <v>5.4</v>
      </c>
      <c r="E177" s="41">
        <v>2.8</v>
      </c>
      <c r="F177" s="266">
        <v>220</v>
      </c>
      <c r="G177" s="39">
        <v>0.39</v>
      </c>
      <c r="H177" s="52">
        <v>17</v>
      </c>
      <c r="I177" s="52">
        <v>14.7</v>
      </c>
      <c r="J177" s="41">
        <v>7.3</v>
      </c>
      <c r="K177" s="39">
        <v>0.7</v>
      </c>
      <c r="L177" s="52">
        <v>120</v>
      </c>
      <c r="M177" s="52">
        <v>820</v>
      </c>
      <c r="N177" s="52">
        <v>30</v>
      </c>
      <c r="O177" s="41">
        <v>10.5</v>
      </c>
      <c r="P177" s="52">
        <v>85</v>
      </c>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row>
    <row r="178" spans="1:39" s="36" customFormat="1" ht="12" x14ac:dyDescent="0.2">
      <c r="A178" s="176">
        <v>40</v>
      </c>
      <c r="B178" s="52" t="s">
        <v>79</v>
      </c>
      <c r="C178" s="64">
        <v>43817</v>
      </c>
      <c r="D178" s="41">
        <v>3.3</v>
      </c>
      <c r="E178" s="41">
        <v>2.6</v>
      </c>
      <c r="F178" s="52">
        <v>200</v>
      </c>
      <c r="G178" s="39">
        <v>0.35</v>
      </c>
      <c r="H178" s="52">
        <v>16</v>
      </c>
      <c r="I178" s="52">
        <v>11.9</v>
      </c>
      <c r="J178" s="41">
        <v>7.1</v>
      </c>
      <c r="K178" s="39">
        <v>0.51</v>
      </c>
      <c r="L178" s="52">
        <v>270</v>
      </c>
      <c r="M178" s="52">
        <v>830</v>
      </c>
      <c r="N178" s="52">
        <v>23</v>
      </c>
      <c r="O178" s="41">
        <v>11.8</v>
      </c>
      <c r="P178" s="52">
        <v>91</v>
      </c>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row>
    <row r="179" spans="1:39" s="36" customFormat="1" ht="12" x14ac:dyDescent="0.2">
      <c r="A179" s="70"/>
      <c r="B179" s="70"/>
      <c r="C179" s="71"/>
      <c r="D179" s="72"/>
      <c r="E179" s="72"/>
      <c r="F179" s="73"/>
      <c r="G179" s="73"/>
      <c r="H179" s="72"/>
      <c r="I179" s="72"/>
      <c r="J179" s="72"/>
      <c r="K179" s="74"/>
      <c r="L179" s="73"/>
      <c r="M179" s="73"/>
      <c r="N179" s="73"/>
      <c r="O179" s="72"/>
      <c r="P179" s="73"/>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row>
    <row r="180" spans="1:39" s="36" customFormat="1" ht="12" x14ac:dyDescent="0.2">
      <c r="A180" s="35"/>
      <c r="B180" s="35"/>
      <c r="C180" s="145" t="s">
        <v>19</v>
      </c>
      <c r="D180" s="146">
        <f t="shared" ref="D180:P180" si="21">MIN(D167:D178)</f>
        <v>1</v>
      </c>
      <c r="E180" s="146">
        <f t="shared" si="21"/>
        <v>1.5</v>
      </c>
      <c r="F180" s="147">
        <f t="shared" si="21"/>
        <v>100</v>
      </c>
      <c r="G180" s="146">
        <f>MIN(G167:G178)</f>
        <v>0.22</v>
      </c>
      <c r="H180" s="146">
        <f t="shared" si="21"/>
        <v>14</v>
      </c>
      <c r="I180" s="146">
        <f t="shared" si="21"/>
        <v>9.74</v>
      </c>
      <c r="J180" s="146">
        <f t="shared" si="21"/>
        <v>7.1</v>
      </c>
      <c r="K180" s="148">
        <f t="shared" si="21"/>
        <v>0.33</v>
      </c>
      <c r="L180" s="147">
        <f t="shared" si="21"/>
        <v>10</v>
      </c>
      <c r="M180" s="147">
        <f t="shared" si="21"/>
        <v>820</v>
      </c>
      <c r="N180" s="147">
        <f t="shared" si="21"/>
        <v>19</v>
      </c>
      <c r="O180" s="146">
        <f t="shared" si="21"/>
        <v>4.8</v>
      </c>
      <c r="P180" s="147">
        <f t="shared" si="21"/>
        <v>57</v>
      </c>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row>
    <row r="181" spans="1:39" s="36" customFormat="1" ht="12" x14ac:dyDescent="0.2">
      <c r="A181" s="35"/>
      <c r="B181" s="35"/>
      <c r="C181" s="145" t="s">
        <v>20</v>
      </c>
      <c r="D181" s="146">
        <f t="shared" ref="D181:P181" si="22">AVERAGE(D167:D178)</f>
        <v>10.116666666666667</v>
      </c>
      <c r="E181" s="146">
        <f t="shared" si="22"/>
        <v>4.5749999999999993</v>
      </c>
      <c r="F181" s="147">
        <f t="shared" si="22"/>
        <v>159.16666666666666</v>
      </c>
      <c r="G181" s="146">
        <f>AVERAGE(G167:G178)</f>
        <v>0.29500000000000004</v>
      </c>
      <c r="H181" s="146">
        <f t="shared" si="22"/>
        <v>16.833333333333332</v>
      </c>
      <c r="I181" s="146">
        <f t="shared" si="22"/>
        <v>21.220000000000002</v>
      </c>
      <c r="J181" s="146">
        <f t="shared" si="22"/>
        <v>7.5083333333333329</v>
      </c>
      <c r="K181" s="148">
        <f t="shared" si="22"/>
        <v>1.1174999999999999</v>
      </c>
      <c r="L181" s="147">
        <f t="shared" si="22"/>
        <v>243.08333333333334</v>
      </c>
      <c r="M181" s="147">
        <f t="shared" si="22"/>
        <v>961.66666666666663</v>
      </c>
      <c r="N181" s="147">
        <f t="shared" si="22"/>
        <v>37.333333333333336</v>
      </c>
      <c r="O181" s="146">
        <f t="shared" si="22"/>
        <v>9.9166666666666661</v>
      </c>
      <c r="P181" s="147">
        <f t="shared" si="22"/>
        <v>87.75</v>
      </c>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row>
    <row r="182" spans="1:39" s="36" customFormat="1" ht="12" x14ac:dyDescent="0.2">
      <c r="A182" s="35"/>
      <c r="B182" s="35"/>
      <c r="C182" s="145" t="s">
        <v>21</v>
      </c>
      <c r="D182" s="146">
        <f t="shared" ref="D182:P182" si="23">MAX(D167:D178)</f>
        <v>21.4</v>
      </c>
      <c r="E182" s="146">
        <f t="shared" si="23"/>
        <v>23</v>
      </c>
      <c r="F182" s="147">
        <f t="shared" si="23"/>
        <v>220</v>
      </c>
      <c r="G182" s="146">
        <f>MAX(G167:G178)</f>
        <v>0.39</v>
      </c>
      <c r="H182" s="146">
        <f t="shared" si="23"/>
        <v>23</v>
      </c>
      <c r="I182" s="146">
        <f t="shared" si="23"/>
        <v>39.700000000000003</v>
      </c>
      <c r="J182" s="146">
        <f t="shared" si="23"/>
        <v>8</v>
      </c>
      <c r="K182" s="148">
        <f t="shared" si="23"/>
        <v>2</v>
      </c>
      <c r="L182" s="147">
        <f t="shared" si="23"/>
        <v>430</v>
      </c>
      <c r="M182" s="147">
        <f t="shared" si="23"/>
        <v>1300</v>
      </c>
      <c r="N182" s="147">
        <f t="shared" si="23"/>
        <v>79</v>
      </c>
      <c r="O182" s="146">
        <f t="shared" si="23"/>
        <v>12.6</v>
      </c>
      <c r="P182" s="147">
        <f t="shared" si="23"/>
        <v>108</v>
      </c>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row>
    <row r="183" spans="1:39" s="36" customFormat="1" ht="12" x14ac:dyDescent="0.2">
      <c r="A183" s="35"/>
      <c r="B183" s="35"/>
      <c r="C183" s="54"/>
      <c r="D183" s="35"/>
      <c r="E183" s="35"/>
      <c r="F183" s="62"/>
      <c r="G183" s="62"/>
      <c r="H183" s="35"/>
      <c r="I183" s="56"/>
      <c r="J183" s="35"/>
      <c r="K183" s="35"/>
      <c r="L183" s="62"/>
      <c r="M183" s="62"/>
      <c r="N183" s="62"/>
      <c r="O183" s="56"/>
      <c r="P183" s="62"/>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row>
    <row r="184" spans="1:39" s="36" customFormat="1" ht="12" x14ac:dyDescent="0.2">
      <c r="A184" s="51"/>
      <c r="B184" s="51"/>
      <c r="C184" s="67"/>
      <c r="D184" s="67"/>
      <c r="E184" s="67"/>
      <c r="F184" s="68"/>
      <c r="G184" s="68"/>
      <c r="H184" s="67"/>
      <c r="I184" s="69"/>
      <c r="J184" s="67"/>
      <c r="K184" s="67"/>
      <c r="L184" s="68"/>
      <c r="M184" s="68"/>
      <c r="N184" s="68"/>
      <c r="O184" s="69"/>
      <c r="P184" s="68"/>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row>
    <row r="185" spans="1:39" s="36" customFormat="1" ht="12" x14ac:dyDescent="0.2">
      <c r="A185" s="176">
        <v>41</v>
      </c>
      <c r="B185" s="52" t="s">
        <v>107</v>
      </c>
      <c r="C185" s="64">
        <v>43523</v>
      </c>
      <c r="D185" s="41">
        <v>2.5</v>
      </c>
      <c r="E185" s="41">
        <v>1.9</v>
      </c>
      <c r="F185" s="52">
        <v>100</v>
      </c>
      <c r="G185" s="39">
        <v>0.24</v>
      </c>
      <c r="H185" s="52">
        <v>12</v>
      </c>
      <c r="I185" s="41">
        <v>9.1199999999999992</v>
      </c>
      <c r="J185" s="41">
        <v>7</v>
      </c>
      <c r="K185" s="39">
        <v>0.3</v>
      </c>
      <c r="L185" s="52">
        <v>390</v>
      </c>
      <c r="M185" s="52">
        <v>810</v>
      </c>
      <c r="N185" s="52">
        <v>15</v>
      </c>
      <c r="O185" s="41">
        <v>12.5</v>
      </c>
      <c r="P185" s="52">
        <v>93</v>
      </c>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row>
    <row r="186" spans="1:39" s="36" customFormat="1" ht="12" x14ac:dyDescent="0.2">
      <c r="A186" s="176">
        <v>41</v>
      </c>
      <c r="B186" s="52" t="s">
        <v>107</v>
      </c>
      <c r="C186" s="64">
        <v>43571</v>
      </c>
      <c r="D186" s="41">
        <v>6.7</v>
      </c>
      <c r="E186" s="41">
        <v>4</v>
      </c>
      <c r="F186" s="52">
        <v>150</v>
      </c>
      <c r="G186" s="39">
        <v>0.19</v>
      </c>
      <c r="H186" s="52">
        <v>13</v>
      </c>
      <c r="I186" s="52">
        <v>20.8</v>
      </c>
      <c r="J186" s="41">
        <v>7.7</v>
      </c>
      <c r="K186" s="41">
        <v>1.1000000000000001</v>
      </c>
      <c r="L186" s="52">
        <v>400</v>
      </c>
      <c r="M186" s="52">
        <v>890</v>
      </c>
      <c r="N186" s="52">
        <v>48</v>
      </c>
      <c r="O186" s="41">
        <v>11.1</v>
      </c>
      <c r="P186" s="52">
        <v>92</v>
      </c>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row>
    <row r="187" spans="1:39" s="36" customFormat="1" ht="12" x14ac:dyDescent="0.2">
      <c r="A187" s="176">
        <v>41</v>
      </c>
      <c r="B187" s="52" t="s">
        <v>107</v>
      </c>
      <c r="C187" s="64">
        <v>43627</v>
      </c>
      <c r="D187" s="41">
        <v>16.5</v>
      </c>
      <c r="E187" s="41">
        <v>5.5</v>
      </c>
      <c r="F187" s="52">
        <v>250</v>
      </c>
      <c r="G187" s="39">
        <v>0.31</v>
      </c>
      <c r="H187" s="52">
        <v>25</v>
      </c>
      <c r="I187" s="52">
        <v>39.799999999999997</v>
      </c>
      <c r="J187" s="41">
        <v>8</v>
      </c>
      <c r="K187" s="41">
        <v>2.2999999999999998</v>
      </c>
      <c r="L187" s="52">
        <v>290</v>
      </c>
      <c r="M187" s="52">
        <v>1400</v>
      </c>
      <c r="N187" s="52">
        <v>89</v>
      </c>
      <c r="O187" s="41">
        <v>7.5</v>
      </c>
      <c r="P187" s="52">
        <v>78.2</v>
      </c>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row>
    <row r="188" spans="1:39" s="36" customFormat="1" ht="12" x14ac:dyDescent="0.2">
      <c r="A188" s="176">
        <v>41</v>
      </c>
      <c r="B188" s="52" t="s">
        <v>107</v>
      </c>
      <c r="C188" s="64">
        <v>43685</v>
      </c>
      <c r="D188" s="41">
        <v>19</v>
      </c>
      <c r="E188" s="52">
        <v>11</v>
      </c>
      <c r="F188" s="52">
        <v>160</v>
      </c>
      <c r="G188" s="40">
        <v>6.9000000000000006E-2</v>
      </c>
      <c r="H188" s="52">
        <v>11</v>
      </c>
      <c r="I188" s="52">
        <v>54.2</v>
      </c>
      <c r="J188" s="41">
        <v>6.2</v>
      </c>
      <c r="K188" s="39">
        <v>0.21</v>
      </c>
      <c r="L188" s="52">
        <v>1000</v>
      </c>
      <c r="M188" s="52">
        <v>1300</v>
      </c>
      <c r="N188" s="52">
        <v>39</v>
      </c>
      <c r="O188" s="41">
        <v>7.5</v>
      </c>
      <c r="P188" s="52">
        <v>84</v>
      </c>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row>
    <row r="189" spans="1:39" s="36" customFormat="1" ht="12" x14ac:dyDescent="0.2">
      <c r="A189" s="176">
        <v>41</v>
      </c>
      <c r="B189" s="52" t="s">
        <v>107</v>
      </c>
      <c r="C189" s="64" t="s">
        <v>151</v>
      </c>
      <c r="D189" s="41">
        <v>10</v>
      </c>
      <c r="E189" s="41">
        <v>2.6</v>
      </c>
      <c r="F189" s="52">
        <v>220</v>
      </c>
      <c r="G189" s="39">
        <v>0.43</v>
      </c>
      <c r="H189" s="52">
        <v>24</v>
      </c>
      <c r="I189" s="52">
        <v>25.7</v>
      </c>
      <c r="J189" s="41">
        <v>7.7</v>
      </c>
      <c r="K189" s="41">
        <v>1.6</v>
      </c>
      <c r="L189" s="52">
        <v>51</v>
      </c>
      <c r="M189" s="52">
        <v>930</v>
      </c>
      <c r="N189" s="52">
        <v>39</v>
      </c>
      <c r="O189" s="41">
        <v>9.1999999999999993</v>
      </c>
      <c r="P189" s="52">
        <v>84</v>
      </c>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row>
    <row r="190" spans="1:39" s="36" customFormat="1" ht="12" x14ac:dyDescent="0.2">
      <c r="A190" s="176">
        <v>41</v>
      </c>
      <c r="B190" s="52" t="s">
        <v>107</v>
      </c>
      <c r="C190" s="64">
        <v>43817</v>
      </c>
      <c r="D190" s="41">
        <v>4.0999999999999996</v>
      </c>
      <c r="E190" s="41">
        <v>2.8</v>
      </c>
      <c r="F190" s="52">
        <v>200</v>
      </c>
      <c r="G190" s="39">
        <v>0.36</v>
      </c>
      <c r="H190" s="52">
        <v>17</v>
      </c>
      <c r="I190" s="52">
        <v>11.4</v>
      </c>
      <c r="J190" s="41">
        <v>7.1</v>
      </c>
      <c r="K190" s="39">
        <v>0.49</v>
      </c>
      <c r="L190" s="52">
        <v>290</v>
      </c>
      <c r="M190" s="52">
        <v>880</v>
      </c>
      <c r="N190" s="52">
        <v>33</v>
      </c>
      <c r="O190" s="41">
        <v>11.9</v>
      </c>
      <c r="P190" s="52">
        <v>94</v>
      </c>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row>
    <row r="191" spans="1:39" s="36" customFormat="1" ht="12" x14ac:dyDescent="0.2">
      <c r="A191" s="70"/>
      <c r="B191" s="70"/>
      <c r="C191" s="71"/>
      <c r="D191" s="72"/>
      <c r="E191" s="72"/>
      <c r="F191" s="73"/>
      <c r="G191" s="73"/>
      <c r="H191" s="72"/>
      <c r="I191" s="72"/>
      <c r="J191" s="72"/>
      <c r="K191" s="74"/>
      <c r="L191" s="73"/>
      <c r="M191" s="73"/>
      <c r="N191" s="73"/>
      <c r="O191" s="72"/>
      <c r="P191" s="73"/>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row>
    <row r="192" spans="1:39" s="36" customFormat="1" ht="12" x14ac:dyDescent="0.2">
      <c r="A192" s="35"/>
      <c r="B192" s="35"/>
      <c r="C192" s="145" t="s">
        <v>19</v>
      </c>
      <c r="D192" s="146">
        <f t="shared" ref="D192:P192" si="24">MIN(D185:D190)</f>
        <v>2.5</v>
      </c>
      <c r="E192" s="146">
        <f t="shared" si="24"/>
        <v>1.9</v>
      </c>
      <c r="F192" s="147">
        <f t="shared" si="24"/>
        <v>100</v>
      </c>
      <c r="G192" s="146">
        <f>MIN(G185:G190)</f>
        <v>6.9000000000000006E-2</v>
      </c>
      <c r="H192" s="146">
        <f t="shared" si="24"/>
        <v>11</v>
      </c>
      <c r="I192" s="146">
        <f t="shared" si="24"/>
        <v>9.1199999999999992</v>
      </c>
      <c r="J192" s="146">
        <f t="shared" si="24"/>
        <v>6.2</v>
      </c>
      <c r="K192" s="148">
        <f t="shared" si="24"/>
        <v>0.21</v>
      </c>
      <c r="L192" s="147">
        <f t="shared" si="24"/>
        <v>51</v>
      </c>
      <c r="M192" s="147">
        <f t="shared" si="24"/>
        <v>810</v>
      </c>
      <c r="N192" s="147">
        <f t="shared" si="24"/>
        <v>15</v>
      </c>
      <c r="O192" s="146">
        <f t="shared" si="24"/>
        <v>7.5</v>
      </c>
      <c r="P192" s="147">
        <f t="shared" si="24"/>
        <v>78.2</v>
      </c>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row>
    <row r="193" spans="1:39" s="36" customFormat="1" ht="12" x14ac:dyDescent="0.2">
      <c r="A193" s="35"/>
      <c r="B193" s="35"/>
      <c r="C193" s="145" t="s">
        <v>20</v>
      </c>
      <c r="D193" s="146">
        <f t="shared" ref="D193:P193" si="25">AVERAGE(D185:D190)</f>
        <v>9.8000000000000007</v>
      </c>
      <c r="E193" s="146">
        <f t="shared" si="25"/>
        <v>4.6333333333333337</v>
      </c>
      <c r="F193" s="147">
        <f t="shared" si="25"/>
        <v>180</v>
      </c>
      <c r="G193" s="146">
        <f>AVERAGE(G185:G190)</f>
        <v>0.26649999999999996</v>
      </c>
      <c r="H193" s="146">
        <f t="shared" si="25"/>
        <v>17</v>
      </c>
      <c r="I193" s="146">
        <f t="shared" si="25"/>
        <v>26.83666666666667</v>
      </c>
      <c r="J193" s="146">
        <f t="shared" si="25"/>
        <v>7.2833333333333341</v>
      </c>
      <c r="K193" s="148">
        <f t="shared" si="25"/>
        <v>1</v>
      </c>
      <c r="L193" s="147">
        <f t="shared" si="25"/>
        <v>403.5</v>
      </c>
      <c r="M193" s="147">
        <f t="shared" si="25"/>
        <v>1035</v>
      </c>
      <c r="N193" s="147">
        <f t="shared" si="25"/>
        <v>43.833333333333336</v>
      </c>
      <c r="O193" s="146">
        <f t="shared" si="25"/>
        <v>9.9499999999999993</v>
      </c>
      <c r="P193" s="147">
        <f t="shared" si="25"/>
        <v>87.533333333333346</v>
      </c>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row>
    <row r="194" spans="1:39" s="36" customFormat="1" ht="12" x14ac:dyDescent="0.2">
      <c r="A194" s="35"/>
      <c r="B194" s="35"/>
      <c r="C194" s="145" t="s">
        <v>21</v>
      </c>
      <c r="D194" s="146">
        <f t="shared" ref="D194:P194" si="26">MAX(D185:D190)</f>
        <v>19</v>
      </c>
      <c r="E194" s="146">
        <f t="shared" si="26"/>
        <v>11</v>
      </c>
      <c r="F194" s="147">
        <f t="shared" si="26"/>
        <v>250</v>
      </c>
      <c r="G194" s="146">
        <f>MAX(G185:G190)</f>
        <v>0.43</v>
      </c>
      <c r="H194" s="146">
        <f t="shared" si="26"/>
        <v>25</v>
      </c>
      <c r="I194" s="146">
        <f t="shared" si="26"/>
        <v>54.2</v>
      </c>
      <c r="J194" s="146">
        <f t="shared" si="26"/>
        <v>8</v>
      </c>
      <c r="K194" s="148">
        <f t="shared" si="26"/>
        <v>2.2999999999999998</v>
      </c>
      <c r="L194" s="147">
        <f t="shared" si="26"/>
        <v>1000</v>
      </c>
      <c r="M194" s="147">
        <f t="shared" si="26"/>
        <v>1400</v>
      </c>
      <c r="N194" s="147">
        <f t="shared" si="26"/>
        <v>89</v>
      </c>
      <c r="O194" s="146">
        <f t="shared" si="26"/>
        <v>12.5</v>
      </c>
      <c r="P194" s="147">
        <f t="shared" si="26"/>
        <v>94</v>
      </c>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row>
    <row r="195" spans="1:39" s="36" customFormat="1" ht="12" x14ac:dyDescent="0.2">
      <c r="A195" s="35"/>
      <c r="B195" s="35"/>
      <c r="C195" s="54"/>
      <c r="D195" s="35"/>
      <c r="E195" s="35"/>
      <c r="F195" s="62"/>
      <c r="G195" s="62"/>
      <c r="H195" s="35"/>
      <c r="I195" s="56"/>
      <c r="J195" s="35"/>
      <c r="K195" s="35"/>
      <c r="L195" s="62"/>
      <c r="M195" s="62"/>
      <c r="N195" s="62"/>
      <c r="O195" s="56"/>
      <c r="P195" s="62"/>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row>
    <row r="196" spans="1:39" s="36" customFormat="1" ht="12" x14ac:dyDescent="0.2">
      <c r="A196" s="51"/>
      <c r="B196" s="51"/>
      <c r="C196" s="67"/>
      <c r="D196" s="67"/>
      <c r="E196" s="67"/>
      <c r="F196" s="68"/>
      <c r="G196" s="68"/>
      <c r="H196" s="67"/>
      <c r="I196" s="69"/>
      <c r="J196" s="67"/>
      <c r="K196" s="67"/>
      <c r="L196" s="68"/>
      <c r="M196" s="68"/>
      <c r="N196" s="68"/>
      <c r="O196" s="69"/>
      <c r="P196" s="68"/>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row>
    <row r="197" spans="1:39" s="36" customFormat="1" ht="12" x14ac:dyDescent="0.2">
      <c r="A197" s="176">
        <v>42</v>
      </c>
      <c r="B197" s="52" t="s">
        <v>108</v>
      </c>
      <c r="C197" s="64">
        <v>43523</v>
      </c>
      <c r="D197" s="41">
        <v>2.5</v>
      </c>
      <c r="E197" s="41">
        <v>1.4</v>
      </c>
      <c r="F197" s="52">
        <v>80</v>
      </c>
      <c r="G197" s="39">
        <v>0.14000000000000001</v>
      </c>
      <c r="H197" s="41">
        <v>8.6999999999999993</v>
      </c>
      <c r="I197" s="52">
        <v>10.8</v>
      </c>
      <c r="J197" s="41">
        <v>7.1</v>
      </c>
      <c r="K197" s="39">
        <v>0.39</v>
      </c>
      <c r="L197" s="52">
        <v>530</v>
      </c>
      <c r="M197" s="52">
        <v>860</v>
      </c>
      <c r="N197" s="52">
        <v>13</v>
      </c>
      <c r="O197" s="41">
        <v>12.2</v>
      </c>
      <c r="P197" s="52">
        <v>91</v>
      </c>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row>
    <row r="198" spans="1:39" s="36" customFormat="1" ht="12" x14ac:dyDescent="0.2">
      <c r="A198" s="176">
        <v>42</v>
      </c>
      <c r="B198" s="52" t="s">
        <v>108</v>
      </c>
      <c r="C198" s="64">
        <v>43571</v>
      </c>
      <c r="D198" s="41">
        <v>6.4</v>
      </c>
      <c r="E198" s="41">
        <v>2</v>
      </c>
      <c r="F198" s="52">
        <v>70</v>
      </c>
      <c r="G198" s="39">
        <v>0.11</v>
      </c>
      <c r="H198" s="41">
        <v>7.8</v>
      </c>
      <c r="I198" s="52">
        <v>11.4</v>
      </c>
      <c r="J198" s="41">
        <v>7.3</v>
      </c>
      <c r="K198" s="39">
        <v>0.46</v>
      </c>
      <c r="L198" s="52">
        <v>460</v>
      </c>
      <c r="M198" s="52">
        <v>770</v>
      </c>
      <c r="N198" s="52">
        <v>12</v>
      </c>
      <c r="O198" s="41">
        <v>11.5</v>
      </c>
      <c r="P198" s="52">
        <v>94</v>
      </c>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row>
    <row r="199" spans="1:39" s="36" customFormat="1" ht="12" x14ac:dyDescent="0.2">
      <c r="A199" s="176">
        <v>42</v>
      </c>
      <c r="B199" s="52" t="s">
        <v>108</v>
      </c>
      <c r="C199" s="64">
        <v>43627</v>
      </c>
      <c r="D199" s="41">
        <v>15</v>
      </c>
      <c r="E199" s="41">
        <v>5.0999999999999996</v>
      </c>
      <c r="F199" s="52">
        <v>70</v>
      </c>
      <c r="G199" s="39">
        <v>0.1</v>
      </c>
      <c r="H199" s="41">
        <v>7.6</v>
      </c>
      <c r="I199" s="52">
        <v>12.5</v>
      </c>
      <c r="J199" s="41">
        <v>7.4</v>
      </c>
      <c r="K199" s="39">
        <v>0.64</v>
      </c>
      <c r="L199" s="52">
        <v>140</v>
      </c>
      <c r="M199" s="52">
        <v>510</v>
      </c>
      <c r="N199" s="52">
        <v>45</v>
      </c>
      <c r="O199" s="41">
        <v>7.5</v>
      </c>
      <c r="P199" s="52">
        <v>76.5</v>
      </c>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row>
    <row r="200" spans="1:39" s="36" customFormat="1" ht="12" x14ac:dyDescent="0.2">
      <c r="A200" s="176">
        <v>42</v>
      </c>
      <c r="B200" s="52" t="s">
        <v>108</v>
      </c>
      <c r="C200" s="64">
        <v>43685</v>
      </c>
      <c r="D200" s="41">
        <v>17.399999999999999</v>
      </c>
      <c r="E200" s="41">
        <v>1.6</v>
      </c>
      <c r="F200" s="52">
        <v>100</v>
      </c>
      <c r="G200" s="39">
        <v>0.1</v>
      </c>
      <c r="H200" s="41">
        <v>6.1</v>
      </c>
      <c r="I200" s="52">
        <v>13.4</v>
      </c>
      <c r="J200" s="41">
        <v>7.5</v>
      </c>
      <c r="K200" s="39">
        <v>0.66</v>
      </c>
      <c r="L200" s="52">
        <v>79</v>
      </c>
      <c r="M200" s="52">
        <v>330</v>
      </c>
      <c r="N200" s="52">
        <v>25</v>
      </c>
      <c r="O200" s="41">
        <v>6.9</v>
      </c>
      <c r="P200" s="52">
        <v>75</v>
      </c>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row>
    <row r="201" spans="1:39" s="36" customFormat="1" ht="12" x14ac:dyDescent="0.2">
      <c r="A201" s="176">
        <v>42</v>
      </c>
      <c r="B201" s="52" t="s">
        <v>108</v>
      </c>
      <c r="C201" s="64" t="s">
        <v>151</v>
      </c>
      <c r="D201" s="41">
        <v>9.4</v>
      </c>
      <c r="E201" s="41">
        <v>1.7</v>
      </c>
      <c r="F201" s="52">
        <v>50</v>
      </c>
      <c r="G201" s="39">
        <v>0.13</v>
      </c>
      <c r="H201" s="41">
        <v>9.4</v>
      </c>
      <c r="I201" s="52">
        <v>14</v>
      </c>
      <c r="J201" s="41">
        <v>7.3</v>
      </c>
      <c r="K201" s="39">
        <v>0.67</v>
      </c>
      <c r="L201" s="52">
        <v>150</v>
      </c>
      <c r="M201" s="52">
        <v>530</v>
      </c>
      <c r="N201" s="52">
        <v>16</v>
      </c>
      <c r="O201" s="41">
        <v>8.8000000000000007</v>
      </c>
      <c r="P201" s="52">
        <v>79</v>
      </c>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row>
    <row r="202" spans="1:39" s="36" customFormat="1" ht="12" x14ac:dyDescent="0.2">
      <c r="A202" s="176">
        <v>42</v>
      </c>
      <c r="B202" s="52" t="s">
        <v>108</v>
      </c>
      <c r="C202" s="64">
        <v>43817</v>
      </c>
      <c r="D202" s="41">
        <v>3.6</v>
      </c>
      <c r="E202" s="41">
        <v>3</v>
      </c>
      <c r="F202" s="52">
        <v>180</v>
      </c>
      <c r="G202" s="39">
        <v>0.22</v>
      </c>
      <c r="H202" s="52">
        <v>12</v>
      </c>
      <c r="I202" s="52">
        <v>10.7</v>
      </c>
      <c r="J202" s="41">
        <v>7</v>
      </c>
      <c r="K202" s="39">
        <v>0.39</v>
      </c>
      <c r="L202" s="52">
        <v>410</v>
      </c>
      <c r="M202" s="52">
        <v>850</v>
      </c>
      <c r="N202" s="52">
        <v>25</v>
      </c>
      <c r="O202" s="41">
        <v>12.1</v>
      </c>
      <c r="P202" s="52">
        <v>94</v>
      </c>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row>
    <row r="203" spans="1:39" s="36" customFormat="1" ht="12" x14ac:dyDescent="0.2">
      <c r="A203" s="70"/>
      <c r="B203" s="70"/>
      <c r="C203" s="71"/>
      <c r="D203" s="72"/>
      <c r="E203" s="72"/>
      <c r="F203" s="73"/>
      <c r="G203" s="73"/>
      <c r="H203" s="72"/>
      <c r="I203" s="72"/>
      <c r="J203" s="72"/>
      <c r="K203" s="74"/>
      <c r="L203" s="73"/>
      <c r="M203" s="73"/>
      <c r="N203" s="73"/>
      <c r="O203" s="72"/>
      <c r="P203" s="73"/>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row>
    <row r="204" spans="1:39" s="36" customFormat="1" ht="12" x14ac:dyDescent="0.2">
      <c r="A204" s="35"/>
      <c r="B204" s="35"/>
      <c r="C204" s="145" t="s">
        <v>19</v>
      </c>
      <c r="D204" s="146">
        <f t="shared" ref="D204:P204" si="27">MIN(D197:D202)</f>
        <v>2.5</v>
      </c>
      <c r="E204" s="146">
        <f t="shared" si="27"/>
        <v>1.4</v>
      </c>
      <c r="F204" s="147">
        <f t="shared" si="27"/>
        <v>50</v>
      </c>
      <c r="G204" s="146">
        <f>MIN(G197:G202)</f>
        <v>0.1</v>
      </c>
      <c r="H204" s="146">
        <f t="shared" si="27"/>
        <v>6.1</v>
      </c>
      <c r="I204" s="146">
        <f t="shared" si="27"/>
        <v>10.7</v>
      </c>
      <c r="J204" s="146">
        <f t="shared" si="27"/>
        <v>7</v>
      </c>
      <c r="K204" s="148">
        <f t="shared" si="27"/>
        <v>0.39</v>
      </c>
      <c r="L204" s="147">
        <f t="shared" si="27"/>
        <v>79</v>
      </c>
      <c r="M204" s="147">
        <f t="shared" si="27"/>
        <v>330</v>
      </c>
      <c r="N204" s="147">
        <f t="shared" si="27"/>
        <v>12</v>
      </c>
      <c r="O204" s="146">
        <f t="shared" si="27"/>
        <v>6.9</v>
      </c>
      <c r="P204" s="147">
        <f t="shared" si="27"/>
        <v>75</v>
      </c>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row>
    <row r="205" spans="1:39" s="36" customFormat="1" ht="12" x14ac:dyDescent="0.2">
      <c r="A205" s="35"/>
      <c r="B205" s="35"/>
      <c r="C205" s="145" t="s">
        <v>20</v>
      </c>
      <c r="D205" s="146">
        <f t="shared" ref="D205:P205" si="28">AVERAGE(D197:D202)</f>
        <v>9.0499999999999989</v>
      </c>
      <c r="E205" s="146">
        <f t="shared" si="28"/>
        <v>2.4666666666666663</v>
      </c>
      <c r="F205" s="147">
        <f t="shared" si="28"/>
        <v>91.666666666666671</v>
      </c>
      <c r="G205" s="146">
        <f>AVERAGE(G197:G202)</f>
        <v>0.13333333333333333</v>
      </c>
      <c r="H205" s="146">
        <f t="shared" si="28"/>
        <v>8.6</v>
      </c>
      <c r="I205" s="146">
        <f t="shared" si="28"/>
        <v>12.133333333333333</v>
      </c>
      <c r="J205" s="146">
        <f t="shared" si="28"/>
        <v>7.2666666666666657</v>
      </c>
      <c r="K205" s="148">
        <f t="shared" si="28"/>
        <v>0.53500000000000003</v>
      </c>
      <c r="L205" s="147">
        <f t="shared" si="28"/>
        <v>294.83333333333331</v>
      </c>
      <c r="M205" s="147">
        <f t="shared" si="28"/>
        <v>641.66666666666663</v>
      </c>
      <c r="N205" s="147">
        <f t="shared" si="28"/>
        <v>22.666666666666668</v>
      </c>
      <c r="O205" s="146">
        <f t="shared" si="28"/>
        <v>9.8333333333333339</v>
      </c>
      <c r="P205" s="147">
        <f t="shared" si="28"/>
        <v>84.916666666666671</v>
      </c>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row>
    <row r="206" spans="1:39" s="36" customFormat="1" ht="12" x14ac:dyDescent="0.2">
      <c r="A206" s="35"/>
      <c r="B206" s="35"/>
      <c r="C206" s="145" t="s">
        <v>21</v>
      </c>
      <c r="D206" s="146">
        <f t="shared" ref="D206:P206" si="29">MAX(D197:D202)</f>
        <v>17.399999999999999</v>
      </c>
      <c r="E206" s="146">
        <f t="shared" si="29"/>
        <v>5.0999999999999996</v>
      </c>
      <c r="F206" s="147">
        <f t="shared" si="29"/>
        <v>180</v>
      </c>
      <c r="G206" s="146">
        <f>MAX(G197:G202)</f>
        <v>0.22</v>
      </c>
      <c r="H206" s="146">
        <f t="shared" si="29"/>
        <v>12</v>
      </c>
      <c r="I206" s="146">
        <f t="shared" si="29"/>
        <v>14</v>
      </c>
      <c r="J206" s="146">
        <f t="shared" si="29"/>
        <v>7.5</v>
      </c>
      <c r="K206" s="148">
        <f t="shared" si="29"/>
        <v>0.67</v>
      </c>
      <c r="L206" s="147">
        <f t="shared" si="29"/>
        <v>530</v>
      </c>
      <c r="M206" s="147">
        <f t="shared" si="29"/>
        <v>860</v>
      </c>
      <c r="N206" s="147">
        <f t="shared" si="29"/>
        <v>45</v>
      </c>
      <c r="O206" s="146">
        <f t="shared" si="29"/>
        <v>12.2</v>
      </c>
      <c r="P206" s="147">
        <f t="shared" si="29"/>
        <v>94</v>
      </c>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row>
    <row r="207" spans="1:39" s="36" customFormat="1" ht="12" x14ac:dyDescent="0.2">
      <c r="A207" s="35"/>
      <c r="B207" s="35"/>
      <c r="C207" s="54"/>
      <c r="D207" s="35"/>
      <c r="E207" s="35"/>
      <c r="F207" s="62"/>
      <c r="G207" s="62"/>
      <c r="H207" s="35"/>
      <c r="I207" s="56"/>
      <c r="J207" s="35"/>
      <c r="K207" s="35"/>
      <c r="L207" s="62"/>
      <c r="M207" s="62"/>
      <c r="N207" s="62"/>
      <c r="O207" s="56"/>
      <c r="P207" s="62"/>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row>
    <row r="208" spans="1:39" s="36" customFormat="1" ht="12" x14ac:dyDescent="0.2">
      <c r="A208" s="51"/>
      <c r="B208" s="51"/>
      <c r="C208" s="67"/>
      <c r="D208" s="67"/>
      <c r="E208" s="67"/>
      <c r="F208" s="68"/>
      <c r="G208" s="68"/>
      <c r="H208" s="67"/>
      <c r="I208" s="69"/>
      <c r="J208" s="67"/>
      <c r="K208" s="67"/>
      <c r="L208" s="68"/>
      <c r="M208" s="68"/>
      <c r="N208" s="68"/>
      <c r="O208" s="69"/>
      <c r="P208" s="68"/>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row>
    <row r="209" spans="1:39" s="36" customFormat="1" ht="12" x14ac:dyDescent="0.2">
      <c r="A209" s="176">
        <v>202</v>
      </c>
      <c r="B209" s="52" t="s">
        <v>69</v>
      </c>
      <c r="C209" s="64">
        <v>43486</v>
      </c>
      <c r="D209" s="41">
        <v>1.1000000000000001</v>
      </c>
      <c r="E209" s="41">
        <v>2.1</v>
      </c>
      <c r="F209" s="52">
        <v>100</v>
      </c>
      <c r="G209" s="39">
        <v>0.37</v>
      </c>
      <c r="H209" s="52">
        <v>15</v>
      </c>
      <c r="I209" s="41">
        <v>5.97</v>
      </c>
      <c r="J209" s="41">
        <v>6.4</v>
      </c>
      <c r="K209" s="40">
        <v>4.9000000000000002E-2</v>
      </c>
      <c r="L209" s="52">
        <v>300</v>
      </c>
      <c r="M209" s="52">
        <v>820</v>
      </c>
      <c r="N209" s="52">
        <v>10</v>
      </c>
      <c r="O209" s="41">
        <v>14.2</v>
      </c>
      <c r="P209" s="52">
        <v>101</v>
      </c>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row>
    <row r="210" spans="1:39" s="36" customFormat="1" ht="12" x14ac:dyDescent="0.2">
      <c r="A210" s="177">
        <v>202</v>
      </c>
      <c r="B210" s="52" t="s">
        <v>69</v>
      </c>
      <c r="C210" s="64">
        <v>43522</v>
      </c>
      <c r="D210" s="41">
        <v>4.5</v>
      </c>
      <c r="E210" s="41">
        <v>2</v>
      </c>
      <c r="F210" s="52">
        <v>180</v>
      </c>
      <c r="G210" s="39">
        <v>0.35</v>
      </c>
      <c r="H210" s="52">
        <v>14</v>
      </c>
      <c r="I210" s="41">
        <v>5.54</v>
      </c>
      <c r="J210" s="41">
        <v>6.6</v>
      </c>
      <c r="K210" s="40">
        <v>7.9000000000000001E-2</v>
      </c>
      <c r="L210" s="52">
        <v>350</v>
      </c>
      <c r="M210" s="52">
        <v>840</v>
      </c>
      <c r="N210" s="41">
        <v>9</v>
      </c>
      <c r="O210" s="41">
        <v>12.2</v>
      </c>
      <c r="P210" s="52">
        <v>101</v>
      </c>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row>
    <row r="211" spans="1:39" s="36" customFormat="1" ht="12" x14ac:dyDescent="0.2">
      <c r="A211" s="176">
        <v>202</v>
      </c>
      <c r="B211" s="52" t="s">
        <v>69</v>
      </c>
      <c r="C211" s="64">
        <v>43545</v>
      </c>
      <c r="D211" s="41">
        <v>4.5</v>
      </c>
      <c r="E211" s="41">
        <v>2</v>
      </c>
      <c r="F211" s="52">
        <v>180</v>
      </c>
      <c r="G211" s="39">
        <v>0.4</v>
      </c>
      <c r="H211" s="52">
        <v>15</v>
      </c>
      <c r="I211" s="52">
        <v>4.91</v>
      </c>
      <c r="J211" s="41">
        <v>6.6</v>
      </c>
      <c r="K211" s="40">
        <v>8.8999999999999996E-2</v>
      </c>
      <c r="L211" s="52">
        <v>270</v>
      </c>
      <c r="M211" s="52">
        <v>800</v>
      </c>
      <c r="N211" s="52">
        <v>11</v>
      </c>
      <c r="O211" s="41">
        <v>13</v>
      </c>
      <c r="P211" s="52">
        <v>100</v>
      </c>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row>
    <row r="212" spans="1:39" s="36" customFormat="1" ht="12" x14ac:dyDescent="0.2">
      <c r="A212" s="177">
        <v>202</v>
      </c>
      <c r="B212" s="52" t="s">
        <v>69</v>
      </c>
      <c r="C212" s="64">
        <v>43570</v>
      </c>
      <c r="D212" s="41">
        <v>6.5</v>
      </c>
      <c r="E212" s="41">
        <v>3.8</v>
      </c>
      <c r="F212" s="52">
        <v>180</v>
      </c>
      <c r="G212" s="39">
        <v>0.22</v>
      </c>
      <c r="H212" s="41">
        <v>7.8</v>
      </c>
      <c r="I212" s="41">
        <v>6.75</v>
      </c>
      <c r="J212" s="41">
        <v>7</v>
      </c>
      <c r="K212" s="39">
        <v>0.15</v>
      </c>
      <c r="L212" s="52">
        <v>360</v>
      </c>
      <c r="M212" s="52">
        <v>600</v>
      </c>
      <c r="N212" s="41">
        <v>9</v>
      </c>
      <c r="O212" s="41">
        <v>12.6</v>
      </c>
      <c r="P212" s="52">
        <v>101</v>
      </c>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row>
    <row r="213" spans="1:39" s="36" customFormat="1" ht="12" x14ac:dyDescent="0.2">
      <c r="A213" s="176">
        <v>202</v>
      </c>
      <c r="B213" s="52" t="s">
        <v>69</v>
      </c>
      <c r="C213" s="64">
        <v>43600</v>
      </c>
      <c r="D213" s="41">
        <v>10.9</v>
      </c>
      <c r="E213" s="41">
        <v>2.9</v>
      </c>
      <c r="F213" s="52">
        <v>200</v>
      </c>
      <c r="G213" s="39">
        <v>0.44</v>
      </c>
      <c r="H213" s="52">
        <v>15</v>
      </c>
      <c r="I213" s="41">
        <v>5.89</v>
      </c>
      <c r="J213" s="41">
        <v>6.7</v>
      </c>
      <c r="K213" s="39">
        <v>0.1</v>
      </c>
      <c r="L213" s="52">
        <v>110</v>
      </c>
      <c r="M213" s="52">
        <v>700</v>
      </c>
      <c r="N213" s="52">
        <v>17</v>
      </c>
      <c r="O213" s="41">
        <v>11</v>
      </c>
      <c r="P213" s="52">
        <v>99</v>
      </c>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row>
    <row r="214" spans="1:39" s="36" customFormat="1" ht="12" x14ac:dyDescent="0.2">
      <c r="A214" s="177">
        <v>202</v>
      </c>
      <c r="B214" s="52" t="s">
        <v>69</v>
      </c>
      <c r="C214" s="64">
        <v>43626</v>
      </c>
      <c r="D214" s="41">
        <v>18.3</v>
      </c>
      <c r="E214" s="41">
        <v>5</v>
      </c>
      <c r="F214" s="52">
        <v>400</v>
      </c>
      <c r="G214" s="39">
        <v>0.55000000000000004</v>
      </c>
      <c r="H214" s="52">
        <v>22</v>
      </c>
      <c r="I214" s="41">
        <v>6.5</v>
      </c>
      <c r="J214" s="41">
        <v>7</v>
      </c>
      <c r="K214" s="39">
        <v>0.16</v>
      </c>
      <c r="L214" s="52">
        <v>91</v>
      </c>
      <c r="M214" s="52">
        <v>840</v>
      </c>
      <c r="N214" s="52">
        <v>22</v>
      </c>
      <c r="O214" s="41">
        <v>9.1999999999999993</v>
      </c>
      <c r="P214" s="52">
        <v>98</v>
      </c>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row>
    <row r="215" spans="1:39" s="36" customFormat="1" ht="12" x14ac:dyDescent="0.2">
      <c r="A215" s="176">
        <v>202</v>
      </c>
      <c r="B215" s="52" t="s">
        <v>69</v>
      </c>
      <c r="C215" s="64">
        <v>43654</v>
      </c>
      <c r="D215" s="41">
        <v>16.7</v>
      </c>
      <c r="E215" s="52">
        <v>10</v>
      </c>
      <c r="F215" s="52">
        <v>350</v>
      </c>
      <c r="G215" s="39">
        <v>0.75</v>
      </c>
      <c r="H215" s="52">
        <v>24</v>
      </c>
      <c r="I215" s="41">
        <v>7.15</v>
      </c>
      <c r="J215" s="41">
        <v>7.1</v>
      </c>
      <c r="K215" s="39">
        <v>0.2</v>
      </c>
      <c r="L215" s="52">
        <v>74</v>
      </c>
      <c r="M215" s="52">
        <v>680</v>
      </c>
      <c r="N215" s="52">
        <v>23</v>
      </c>
      <c r="O215" s="41">
        <v>9.5</v>
      </c>
      <c r="P215" s="52">
        <v>99</v>
      </c>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row>
    <row r="216" spans="1:39" s="36" customFormat="1" ht="12" x14ac:dyDescent="0.2">
      <c r="A216" s="177">
        <v>202</v>
      </c>
      <c r="B216" s="52" t="s">
        <v>69</v>
      </c>
      <c r="C216" s="64">
        <v>43684</v>
      </c>
      <c r="D216" s="41">
        <v>21.4</v>
      </c>
      <c r="E216" s="41">
        <v>8.8000000000000007</v>
      </c>
      <c r="F216" s="52">
        <v>400</v>
      </c>
      <c r="G216" s="39">
        <v>0.76</v>
      </c>
      <c r="H216" s="52">
        <v>19</v>
      </c>
      <c r="I216" s="41">
        <v>7.74</v>
      </c>
      <c r="J216" s="41">
        <v>7.2</v>
      </c>
      <c r="K216" s="39">
        <v>0.23</v>
      </c>
      <c r="L216" s="52">
        <v>230</v>
      </c>
      <c r="M216" s="52">
        <v>840</v>
      </c>
      <c r="N216" s="52">
        <v>20</v>
      </c>
      <c r="O216" s="41">
        <v>8.3699999999999992</v>
      </c>
      <c r="P216" s="52">
        <v>96</v>
      </c>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row>
    <row r="217" spans="1:39" s="36" customFormat="1" ht="12" x14ac:dyDescent="0.2">
      <c r="A217" s="176">
        <v>202</v>
      </c>
      <c r="B217" s="52" t="s">
        <v>69</v>
      </c>
      <c r="C217" s="64" t="s">
        <v>148</v>
      </c>
      <c r="D217" s="41">
        <v>12.1</v>
      </c>
      <c r="E217" s="41">
        <v>5.0999999999999996</v>
      </c>
      <c r="F217" s="52">
        <v>550</v>
      </c>
      <c r="G217" s="39">
        <v>0.76</v>
      </c>
      <c r="H217" s="52">
        <v>36</v>
      </c>
      <c r="I217" s="41">
        <v>6.48</v>
      </c>
      <c r="J217" s="41">
        <v>6.8</v>
      </c>
      <c r="K217" s="39">
        <v>0.16</v>
      </c>
      <c r="L217" s="52">
        <v>21</v>
      </c>
      <c r="M217" s="52">
        <v>1000</v>
      </c>
      <c r="N217" s="52">
        <v>27</v>
      </c>
      <c r="O217" s="41">
        <v>10.1</v>
      </c>
      <c r="P217" s="52">
        <v>95</v>
      </c>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row>
    <row r="218" spans="1:39" s="36" customFormat="1" ht="12" x14ac:dyDescent="0.2">
      <c r="A218" s="177">
        <v>202</v>
      </c>
      <c r="B218" s="52" t="s">
        <v>69</v>
      </c>
      <c r="C218" s="64" t="s">
        <v>149</v>
      </c>
      <c r="D218" s="41">
        <v>10.199999999999999</v>
      </c>
      <c r="E218" s="41">
        <v>2.6</v>
      </c>
      <c r="F218" s="52">
        <v>450</v>
      </c>
      <c r="G218" s="39">
        <v>0.6</v>
      </c>
      <c r="H218" s="52">
        <v>25</v>
      </c>
      <c r="I218" s="41">
        <v>5.65</v>
      </c>
      <c r="J218" s="41">
        <v>6.4</v>
      </c>
      <c r="K218" s="40">
        <v>7.4999999999999997E-2</v>
      </c>
      <c r="L218" s="52">
        <v>38</v>
      </c>
      <c r="M218" s="52">
        <v>870</v>
      </c>
      <c r="N218" s="52">
        <v>18</v>
      </c>
      <c r="O218" s="41">
        <v>10.8</v>
      </c>
      <c r="P218" s="52">
        <v>96</v>
      </c>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row>
    <row r="219" spans="1:39" s="36" customFormat="1" ht="12" x14ac:dyDescent="0.2">
      <c r="A219" s="176">
        <v>202</v>
      </c>
      <c r="B219" s="52" t="s">
        <v>69</v>
      </c>
      <c r="C219" s="64" t="s">
        <v>152</v>
      </c>
      <c r="D219" s="41">
        <v>5.7</v>
      </c>
      <c r="E219" s="41">
        <v>3.1</v>
      </c>
      <c r="F219" s="52">
        <v>350</v>
      </c>
      <c r="G219" s="39">
        <v>0.54</v>
      </c>
      <c r="H219" s="52">
        <v>22</v>
      </c>
      <c r="I219" s="41">
        <v>5.28</v>
      </c>
      <c r="J219" s="41">
        <v>6.6</v>
      </c>
      <c r="K219" s="40">
        <v>8.6999999999999994E-2</v>
      </c>
      <c r="L219" s="52">
        <v>110</v>
      </c>
      <c r="M219" s="52">
        <v>780</v>
      </c>
      <c r="N219" s="52">
        <v>14</v>
      </c>
      <c r="O219" s="41">
        <v>12.3</v>
      </c>
      <c r="P219" s="52">
        <v>99</v>
      </c>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row>
    <row r="220" spans="1:39" s="36" customFormat="1" ht="12" x14ac:dyDescent="0.2">
      <c r="A220" s="177">
        <v>202</v>
      </c>
      <c r="B220" s="52" t="s">
        <v>69</v>
      </c>
      <c r="C220" s="64">
        <v>43815</v>
      </c>
      <c r="D220" s="41">
        <v>4</v>
      </c>
      <c r="E220" s="41">
        <v>1.8</v>
      </c>
      <c r="F220" s="52">
        <v>350</v>
      </c>
      <c r="G220" s="39">
        <v>0.52</v>
      </c>
      <c r="H220" s="52">
        <v>20</v>
      </c>
      <c r="I220" s="41">
        <v>4.6399999999999997</v>
      </c>
      <c r="J220" s="41">
        <v>6.4</v>
      </c>
      <c r="K220" s="40">
        <v>7.0000000000000007E-2</v>
      </c>
      <c r="L220" s="52">
        <v>140</v>
      </c>
      <c r="M220" s="52">
        <v>800</v>
      </c>
      <c r="N220" s="52">
        <v>14</v>
      </c>
      <c r="O220" s="41">
        <v>12.8</v>
      </c>
      <c r="P220" s="52">
        <v>100</v>
      </c>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row>
    <row r="221" spans="1:39" s="36" customFormat="1" ht="12" x14ac:dyDescent="0.2">
      <c r="A221" s="70"/>
      <c r="B221" s="70"/>
      <c r="C221" s="71"/>
      <c r="D221" s="72"/>
      <c r="E221" s="72"/>
      <c r="F221" s="73"/>
      <c r="G221" s="73"/>
      <c r="H221" s="72"/>
      <c r="I221" s="72"/>
      <c r="J221" s="72"/>
      <c r="K221" s="74"/>
      <c r="L221" s="73"/>
      <c r="M221" s="73"/>
      <c r="N221" s="73"/>
      <c r="O221" s="72"/>
      <c r="P221" s="73"/>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row>
    <row r="222" spans="1:39" s="36" customFormat="1" ht="12" x14ac:dyDescent="0.2">
      <c r="A222" s="35"/>
      <c r="B222" s="35"/>
      <c r="C222" s="145" t="s">
        <v>19</v>
      </c>
      <c r="D222" s="146">
        <f t="shared" ref="D222:P222" si="30">MIN(D209:D220)</f>
        <v>1.1000000000000001</v>
      </c>
      <c r="E222" s="146">
        <f t="shared" si="30"/>
        <v>1.8</v>
      </c>
      <c r="F222" s="147">
        <f t="shared" si="30"/>
        <v>100</v>
      </c>
      <c r="G222" s="146">
        <f>MIN(G209:G220)</f>
        <v>0.22</v>
      </c>
      <c r="H222" s="146">
        <f t="shared" si="30"/>
        <v>7.8</v>
      </c>
      <c r="I222" s="146">
        <f t="shared" si="30"/>
        <v>4.6399999999999997</v>
      </c>
      <c r="J222" s="146">
        <f t="shared" si="30"/>
        <v>6.4</v>
      </c>
      <c r="K222" s="148">
        <f t="shared" si="30"/>
        <v>4.9000000000000002E-2</v>
      </c>
      <c r="L222" s="147">
        <f t="shared" si="30"/>
        <v>21</v>
      </c>
      <c r="M222" s="147">
        <f t="shared" si="30"/>
        <v>600</v>
      </c>
      <c r="N222" s="147">
        <f t="shared" si="30"/>
        <v>9</v>
      </c>
      <c r="O222" s="146">
        <f t="shared" si="30"/>
        <v>8.3699999999999992</v>
      </c>
      <c r="P222" s="147">
        <f t="shared" si="30"/>
        <v>95</v>
      </c>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row>
    <row r="223" spans="1:39" s="36" customFormat="1" ht="12" x14ac:dyDescent="0.2">
      <c r="A223" s="35"/>
      <c r="B223" s="35"/>
      <c r="C223" s="145" t="s">
        <v>20</v>
      </c>
      <c r="D223" s="146">
        <f t="shared" ref="D223:P223" si="31">AVERAGE(D209:D220)</f>
        <v>9.6583333333333332</v>
      </c>
      <c r="E223" s="146">
        <f t="shared" si="31"/>
        <v>4.0999999999999996</v>
      </c>
      <c r="F223" s="147">
        <f t="shared" si="31"/>
        <v>307.5</v>
      </c>
      <c r="G223" s="146">
        <f>AVERAGE(G209:G220)</f>
        <v>0.52166666666666661</v>
      </c>
      <c r="H223" s="146">
        <f t="shared" si="31"/>
        <v>19.566666666666666</v>
      </c>
      <c r="I223" s="146">
        <f t="shared" si="31"/>
        <v>6.041666666666667</v>
      </c>
      <c r="J223" s="146">
        <f t="shared" si="31"/>
        <v>6.7333333333333343</v>
      </c>
      <c r="K223" s="148">
        <f t="shared" si="31"/>
        <v>0.12074999999999998</v>
      </c>
      <c r="L223" s="147">
        <f t="shared" si="31"/>
        <v>174.5</v>
      </c>
      <c r="M223" s="147">
        <f t="shared" si="31"/>
        <v>797.5</v>
      </c>
      <c r="N223" s="147">
        <f t="shared" si="31"/>
        <v>16.166666666666668</v>
      </c>
      <c r="O223" s="146">
        <f t="shared" si="31"/>
        <v>11.339166666666666</v>
      </c>
      <c r="P223" s="147">
        <f t="shared" si="31"/>
        <v>98.75</v>
      </c>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row>
    <row r="224" spans="1:39" s="36" customFormat="1" ht="12" x14ac:dyDescent="0.2">
      <c r="A224" s="35"/>
      <c r="B224" s="35"/>
      <c r="C224" s="145" t="s">
        <v>21</v>
      </c>
      <c r="D224" s="146">
        <f t="shared" ref="D224:P224" si="32">MAX(D209:D220)</f>
        <v>21.4</v>
      </c>
      <c r="E224" s="146">
        <f t="shared" si="32"/>
        <v>10</v>
      </c>
      <c r="F224" s="147">
        <f t="shared" si="32"/>
        <v>550</v>
      </c>
      <c r="G224" s="146">
        <f>MAX(G209:G220)</f>
        <v>0.76</v>
      </c>
      <c r="H224" s="146">
        <f t="shared" si="32"/>
        <v>36</v>
      </c>
      <c r="I224" s="146">
        <f t="shared" si="32"/>
        <v>7.74</v>
      </c>
      <c r="J224" s="146">
        <f t="shared" si="32"/>
        <v>7.2</v>
      </c>
      <c r="K224" s="148">
        <f t="shared" si="32"/>
        <v>0.23</v>
      </c>
      <c r="L224" s="147">
        <f t="shared" si="32"/>
        <v>360</v>
      </c>
      <c r="M224" s="147">
        <f t="shared" si="32"/>
        <v>1000</v>
      </c>
      <c r="N224" s="147">
        <f t="shared" si="32"/>
        <v>27</v>
      </c>
      <c r="O224" s="146">
        <f t="shared" si="32"/>
        <v>14.2</v>
      </c>
      <c r="P224" s="147">
        <f t="shared" si="32"/>
        <v>101</v>
      </c>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row>
    <row r="225" spans="1:39" s="36" customFormat="1" ht="12" x14ac:dyDescent="0.2">
      <c r="A225" s="35"/>
      <c r="B225" s="35"/>
      <c r="C225" s="54"/>
      <c r="D225" s="35"/>
      <c r="E225" s="35"/>
      <c r="F225" s="62"/>
      <c r="G225" s="62"/>
      <c r="H225" s="35"/>
      <c r="I225" s="56"/>
      <c r="J225" s="35"/>
      <c r="K225" s="35"/>
      <c r="L225" s="62"/>
      <c r="M225" s="62"/>
      <c r="N225" s="62"/>
      <c r="O225" s="56"/>
      <c r="P225" s="62"/>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row>
    <row r="226" spans="1:39" s="36" customFormat="1" ht="12" x14ac:dyDescent="0.2">
      <c r="A226" s="51"/>
      <c r="B226" s="51"/>
      <c r="C226" s="67"/>
      <c r="D226" s="67"/>
      <c r="E226" s="67"/>
      <c r="F226" s="68"/>
      <c r="G226" s="68"/>
      <c r="H226" s="67"/>
      <c r="I226" s="69"/>
      <c r="J226" s="67"/>
      <c r="K226" s="67"/>
      <c r="L226" s="68"/>
      <c r="M226" s="68"/>
      <c r="N226" s="68"/>
      <c r="O226" s="69"/>
      <c r="P226" s="68"/>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row>
    <row r="227" spans="1:39" s="36" customFormat="1" ht="12" x14ac:dyDescent="0.2">
      <c r="A227" s="176">
        <v>302</v>
      </c>
      <c r="B227" s="52" t="s">
        <v>70</v>
      </c>
      <c r="C227" s="64">
        <v>43486</v>
      </c>
      <c r="D227" s="41">
        <v>1.1000000000000001</v>
      </c>
      <c r="E227" s="41">
        <v>2.2999999999999998</v>
      </c>
      <c r="F227" s="52">
        <v>180</v>
      </c>
      <c r="G227" s="39">
        <v>0.36</v>
      </c>
      <c r="H227" s="52">
        <v>15</v>
      </c>
      <c r="I227" s="41">
        <v>7.16</v>
      </c>
      <c r="J227" s="41">
        <v>6.7</v>
      </c>
      <c r="K227" s="39">
        <v>0.11</v>
      </c>
      <c r="L227" s="52">
        <v>380</v>
      </c>
      <c r="M227" s="52">
        <v>870</v>
      </c>
      <c r="N227" s="52">
        <v>12</v>
      </c>
      <c r="O227" s="41">
        <v>13.9</v>
      </c>
      <c r="P227" s="52">
        <v>99</v>
      </c>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row>
    <row r="228" spans="1:39" s="36" customFormat="1" ht="12" x14ac:dyDescent="0.2">
      <c r="A228" s="177">
        <v>302</v>
      </c>
      <c r="B228" s="52" t="s">
        <v>70</v>
      </c>
      <c r="C228" s="64">
        <v>43522</v>
      </c>
      <c r="D228" s="41">
        <v>4.7</v>
      </c>
      <c r="E228" s="41">
        <v>2.2000000000000002</v>
      </c>
      <c r="F228" s="52">
        <v>160</v>
      </c>
      <c r="G228" s="39">
        <v>0.34</v>
      </c>
      <c r="H228" s="52">
        <v>13</v>
      </c>
      <c r="I228" s="41">
        <v>6.44</v>
      </c>
      <c r="J228" s="41">
        <v>6.7</v>
      </c>
      <c r="K228" s="39">
        <v>0.11</v>
      </c>
      <c r="L228" s="52">
        <v>410</v>
      </c>
      <c r="M228" s="52">
        <v>950</v>
      </c>
      <c r="N228" s="52">
        <v>11</v>
      </c>
      <c r="O228" s="41">
        <v>12.9</v>
      </c>
      <c r="P228" s="52">
        <v>100</v>
      </c>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row>
    <row r="229" spans="1:39" s="36" customFormat="1" ht="12" x14ac:dyDescent="0.2">
      <c r="A229" s="176">
        <v>302</v>
      </c>
      <c r="B229" s="52" t="s">
        <v>70</v>
      </c>
      <c r="C229" s="64">
        <v>43545</v>
      </c>
      <c r="D229" s="41">
        <v>4.4000000000000004</v>
      </c>
      <c r="E229" s="41">
        <v>1.7</v>
      </c>
      <c r="F229" s="52">
        <v>160</v>
      </c>
      <c r="G229" s="39">
        <v>0.39</v>
      </c>
      <c r="H229" s="52">
        <v>17</v>
      </c>
      <c r="I229" s="41">
        <v>5.53</v>
      </c>
      <c r="J229" s="41">
        <v>6.4</v>
      </c>
      <c r="K229" s="40">
        <v>7.3999999999999996E-2</v>
      </c>
      <c r="L229" s="52">
        <v>340</v>
      </c>
      <c r="M229" s="52">
        <v>900</v>
      </c>
      <c r="N229" s="52">
        <v>11</v>
      </c>
      <c r="O229" s="41">
        <v>12.9</v>
      </c>
      <c r="P229" s="52">
        <v>99</v>
      </c>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row>
    <row r="230" spans="1:39" s="36" customFormat="1" ht="12" x14ac:dyDescent="0.2">
      <c r="A230" s="177">
        <v>302</v>
      </c>
      <c r="B230" s="52" t="s">
        <v>70</v>
      </c>
      <c r="C230" s="64">
        <v>43570</v>
      </c>
      <c r="D230" s="41">
        <v>4.8</v>
      </c>
      <c r="E230" s="41">
        <v>2.6</v>
      </c>
      <c r="F230" s="52">
        <v>140</v>
      </c>
      <c r="G230" s="39">
        <v>0.2</v>
      </c>
      <c r="H230" s="41">
        <v>8.1999999999999993</v>
      </c>
      <c r="I230" s="41">
        <v>7.81</v>
      </c>
      <c r="J230" s="41">
        <v>7.1</v>
      </c>
      <c r="K230" s="39">
        <v>0.23</v>
      </c>
      <c r="L230" s="52">
        <v>520</v>
      </c>
      <c r="M230" s="52">
        <v>710</v>
      </c>
      <c r="N230" s="52">
        <v>13</v>
      </c>
      <c r="O230" s="41">
        <v>12.8</v>
      </c>
      <c r="P230" s="52">
        <v>98</v>
      </c>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row>
    <row r="231" spans="1:39" s="36" customFormat="1" ht="12" x14ac:dyDescent="0.2">
      <c r="A231" s="176">
        <v>302</v>
      </c>
      <c r="B231" s="52" t="s">
        <v>70</v>
      </c>
      <c r="C231" s="64">
        <v>43600</v>
      </c>
      <c r="D231" s="41">
        <v>9.6999999999999993</v>
      </c>
      <c r="E231" s="41">
        <v>2.2999999999999998</v>
      </c>
      <c r="F231" s="52">
        <v>200</v>
      </c>
      <c r="G231" s="39">
        <v>0.38</v>
      </c>
      <c r="H231" s="52">
        <v>13</v>
      </c>
      <c r="I231" s="41">
        <v>7.26</v>
      </c>
      <c r="J231" s="41">
        <v>6.9</v>
      </c>
      <c r="K231" s="39">
        <v>0.2</v>
      </c>
      <c r="L231" s="52">
        <v>240</v>
      </c>
      <c r="M231" s="52">
        <v>680</v>
      </c>
      <c r="N231" s="52">
        <v>16</v>
      </c>
      <c r="O231" s="41">
        <v>10.9</v>
      </c>
      <c r="P231" s="52">
        <v>96</v>
      </c>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row>
    <row r="232" spans="1:39" s="36" customFormat="1" ht="12" x14ac:dyDescent="0.2">
      <c r="A232" s="177">
        <v>302</v>
      </c>
      <c r="B232" s="52" t="s">
        <v>70</v>
      </c>
      <c r="C232" s="64">
        <v>43626</v>
      </c>
      <c r="D232" s="41">
        <v>17</v>
      </c>
      <c r="E232" s="41">
        <v>4.8</v>
      </c>
      <c r="F232" s="52">
        <v>350</v>
      </c>
      <c r="G232" s="39">
        <v>0.54</v>
      </c>
      <c r="H232" s="52">
        <v>20</v>
      </c>
      <c r="I232" s="41">
        <v>8.41</v>
      </c>
      <c r="J232" s="41">
        <v>7.1</v>
      </c>
      <c r="K232" s="39">
        <v>0.3</v>
      </c>
      <c r="L232" s="52">
        <v>260</v>
      </c>
      <c r="M232" s="52">
        <v>980</v>
      </c>
      <c r="N232" s="52">
        <v>35</v>
      </c>
      <c r="O232" s="41">
        <v>9.1999999999999993</v>
      </c>
      <c r="P232" s="52">
        <v>96.5</v>
      </c>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row>
    <row r="233" spans="1:39" s="36" customFormat="1" ht="12" x14ac:dyDescent="0.2">
      <c r="A233" s="176">
        <v>302</v>
      </c>
      <c r="B233" s="52" t="s">
        <v>70</v>
      </c>
      <c r="C233" s="64">
        <v>43654</v>
      </c>
      <c r="D233" s="41">
        <v>13.6</v>
      </c>
      <c r="E233" s="41">
        <v>7.7</v>
      </c>
      <c r="F233" s="52">
        <v>400</v>
      </c>
      <c r="G233" s="39">
        <v>0.74</v>
      </c>
      <c r="H233" s="52">
        <v>28</v>
      </c>
      <c r="I233" s="41">
        <v>7.03</v>
      </c>
      <c r="J233" s="41">
        <v>6.9</v>
      </c>
      <c r="K233" s="39">
        <v>0.18</v>
      </c>
      <c r="L233" s="52">
        <v>42</v>
      </c>
      <c r="M233" s="52">
        <v>780</v>
      </c>
      <c r="N233" s="52">
        <v>34</v>
      </c>
      <c r="O233" s="41">
        <v>9.8000000000000007</v>
      </c>
      <c r="P233" s="52">
        <v>96</v>
      </c>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row>
    <row r="234" spans="1:39" s="36" customFormat="1" ht="12" x14ac:dyDescent="0.2">
      <c r="A234" s="177">
        <v>302</v>
      </c>
      <c r="B234" s="52" t="s">
        <v>70</v>
      </c>
      <c r="C234" s="64">
        <v>43684</v>
      </c>
      <c r="D234" s="41">
        <v>20.2</v>
      </c>
      <c r="E234" s="41">
        <v>9.1</v>
      </c>
      <c r="F234" s="52">
        <v>400</v>
      </c>
      <c r="G234" s="39">
        <v>0.7</v>
      </c>
      <c r="H234" s="52">
        <v>20</v>
      </c>
      <c r="I234" s="41">
        <v>9.48</v>
      </c>
      <c r="J234" s="41">
        <v>7.2</v>
      </c>
      <c r="K234" s="39">
        <v>0.36</v>
      </c>
      <c r="L234" s="52">
        <v>480</v>
      </c>
      <c r="M234" s="52">
        <v>1200</v>
      </c>
      <c r="N234" s="52">
        <v>41</v>
      </c>
      <c r="O234" s="41">
        <v>8</v>
      </c>
      <c r="P234" s="52">
        <v>90</v>
      </c>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row>
    <row r="235" spans="1:39" s="36" customFormat="1" ht="12" x14ac:dyDescent="0.2">
      <c r="A235" s="176">
        <v>302</v>
      </c>
      <c r="B235" s="52" t="s">
        <v>70</v>
      </c>
      <c r="C235" s="64" t="s">
        <v>148</v>
      </c>
      <c r="D235" s="41">
        <v>12.9</v>
      </c>
      <c r="E235" s="41">
        <v>5.5</v>
      </c>
      <c r="F235" s="52">
        <v>650</v>
      </c>
      <c r="G235" s="39">
        <v>0.87</v>
      </c>
      <c r="H235" s="52">
        <v>39</v>
      </c>
      <c r="I235" s="41">
        <v>5.48</v>
      </c>
      <c r="J235" s="41">
        <v>6.6</v>
      </c>
      <c r="K235" s="39">
        <v>0.1</v>
      </c>
      <c r="L235" s="224">
        <v>10</v>
      </c>
      <c r="M235" s="52">
        <v>1100</v>
      </c>
      <c r="N235" s="52">
        <v>28</v>
      </c>
      <c r="O235" s="41">
        <v>10</v>
      </c>
      <c r="P235" s="52">
        <v>96</v>
      </c>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row>
    <row r="236" spans="1:39" s="36" customFormat="1" ht="12" x14ac:dyDescent="0.2">
      <c r="A236" s="177">
        <v>302</v>
      </c>
      <c r="B236" s="52" t="s">
        <v>70</v>
      </c>
      <c r="C236" s="64" t="s">
        <v>149</v>
      </c>
      <c r="D236" s="41">
        <v>10.1</v>
      </c>
      <c r="E236" s="41">
        <v>2.4</v>
      </c>
      <c r="F236" s="52">
        <v>520</v>
      </c>
      <c r="G236" s="39">
        <v>0.63</v>
      </c>
      <c r="H236" s="52">
        <v>28</v>
      </c>
      <c r="I236" s="41">
        <v>6.54</v>
      </c>
      <c r="J236" s="41">
        <v>6.6</v>
      </c>
      <c r="K236" s="39">
        <v>0.12</v>
      </c>
      <c r="L236" s="52">
        <v>56</v>
      </c>
      <c r="M236" s="52">
        <v>980</v>
      </c>
      <c r="N236" s="52">
        <v>19</v>
      </c>
      <c r="O236" s="41">
        <v>10.6</v>
      </c>
      <c r="P236" s="52">
        <v>95</v>
      </c>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row>
    <row r="237" spans="1:39" s="36" customFormat="1" ht="12" x14ac:dyDescent="0.2">
      <c r="A237" s="176">
        <v>302</v>
      </c>
      <c r="B237" s="52" t="s">
        <v>70</v>
      </c>
      <c r="C237" s="64" t="s">
        <v>152</v>
      </c>
      <c r="D237" s="41">
        <v>5.6</v>
      </c>
      <c r="E237" s="41">
        <v>3.1</v>
      </c>
      <c r="F237" s="52">
        <v>300</v>
      </c>
      <c r="G237" s="39">
        <v>0.56999999999999995</v>
      </c>
      <c r="H237" s="52">
        <v>21</v>
      </c>
      <c r="I237" s="41">
        <v>5.95</v>
      </c>
      <c r="J237" s="41">
        <v>6.6</v>
      </c>
      <c r="K237" s="39">
        <v>0.12</v>
      </c>
      <c r="L237" s="52">
        <v>210</v>
      </c>
      <c r="M237" s="52">
        <v>900</v>
      </c>
      <c r="N237" s="52">
        <v>17</v>
      </c>
      <c r="O237" s="41">
        <v>12.2</v>
      </c>
      <c r="P237" s="52">
        <v>97</v>
      </c>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row>
    <row r="238" spans="1:39" s="36" customFormat="1" ht="12" x14ac:dyDescent="0.2">
      <c r="A238" s="177">
        <v>302</v>
      </c>
      <c r="B238" s="52" t="s">
        <v>70</v>
      </c>
      <c r="C238" s="64">
        <v>43815</v>
      </c>
      <c r="D238" s="41">
        <v>4.0999999999999996</v>
      </c>
      <c r="E238" s="41">
        <v>2.6</v>
      </c>
      <c r="F238" s="52">
        <v>450</v>
      </c>
      <c r="G238" s="39">
        <v>0.6</v>
      </c>
      <c r="H238" s="52">
        <v>23</v>
      </c>
      <c r="I238" s="41">
        <v>4.82</v>
      </c>
      <c r="J238" s="41">
        <v>6.1</v>
      </c>
      <c r="K238" s="40">
        <v>5.1999999999999998E-2</v>
      </c>
      <c r="L238" s="52">
        <v>230</v>
      </c>
      <c r="M238" s="52">
        <v>990</v>
      </c>
      <c r="N238" s="52">
        <v>18</v>
      </c>
      <c r="O238" s="41">
        <v>12.6</v>
      </c>
      <c r="P238" s="52">
        <v>98</v>
      </c>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row>
    <row r="239" spans="1:39" s="36" customFormat="1" ht="12" x14ac:dyDescent="0.2">
      <c r="A239" s="70"/>
      <c r="B239" s="70"/>
      <c r="C239" s="71"/>
      <c r="D239" s="72"/>
      <c r="E239" s="72"/>
      <c r="F239" s="73"/>
      <c r="G239" s="73"/>
      <c r="H239" s="72"/>
      <c r="I239" s="72"/>
      <c r="J239" s="72"/>
      <c r="K239" s="74"/>
      <c r="L239" s="73"/>
      <c r="M239" s="73"/>
      <c r="N239" s="73"/>
      <c r="O239" s="72"/>
      <c r="P239" s="73"/>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row>
    <row r="240" spans="1:39" s="36" customFormat="1" ht="12" x14ac:dyDescent="0.2">
      <c r="A240" s="35"/>
      <c r="B240" s="35"/>
      <c r="C240" s="145" t="s">
        <v>19</v>
      </c>
      <c r="D240" s="146">
        <f t="shared" ref="D240:P240" si="33">MIN(D227:D238)</f>
        <v>1.1000000000000001</v>
      </c>
      <c r="E240" s="146">
        <f t="shared" si="33"/>
        <v>1.7</v>
      </c>
      <c r="F240" s="147">
        <f t="shared" si="33"/>
        <v>140</v>
      </c>
      <c r="G240" s="146">
        <f>MIN(G227:G238)</f>
        <v>0.2</v>
      </c>
      <c r="H240" s="146">
        <f t="shared" si="33"/>
        <v>8.1999999999999993</v>
      </c>
      <c r="I240" s="146">
        <f t="shared" si="33"/>
        <v>4.82</v>
      </c>
      <c r="J240" s="146">
        <f t="shared" si="33"/>
        <v>6.1</v>
      </c>
      <c r="K240" s="148">
        <f t="shared" si="33"/>
        <v>5.1999999999999998E-2</v>
      </c>
      <c r="L240" s="147">
        <f t="shared" si="33"/>
        <v>10</v>
      </c>
      <c r="M240" s="147">
        <f t="shared" si="33"/>
        <v>680</v>
      </c>
      <c r="N240" s="147">
        <f t="shared" si="33"/>
        <v>11</v>
      </c>
      <c r="O240" s="146">
        <f t="shared" si="33"/>
        <v>8</v>
      </c>
      <c r="P240" s="147">
        <f t="shared" si="33"/>
        <v>90</v>
      </c>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row>
    <row r="241" spans="1:39" s="36" customFormat="1" ht="12" x14ac:dyDescent="0.2">
      <c r="A241" s="35"/>
      <c r="B241" s="35"/>
      <c r="C241" s="145" t="s">
        <v>20</v>
      </c>
      <c r="D241" s="146">
        <f t="shared" ref="D241:P241" si="34">AVERAGE(D227:D238)</f>
        <v>9.0166666666666657</v>
      </c>
      <c r="E241" s="146">
        <f t="shared" si="34"/>
        <v>3.8583333333333338</v>
      </c>
      <c r="F241" s="147">
        <f t="shared" si="34"/>
        <v>325.83333333333331</v>
      </c>
      <c r="G241" s="146">
        <f>AVERAGE(G227:G238)</f>
        <v>0.52666666666666673</v>
      </c>
      <c r="H241" s="146">
        <f t="shared" si="34"/>
        <v>20.433333333333334</v>
      </c>
      <c r="I241" s="146">
        <f t="shared" si="34"/>
        <v>6.8258333333333354</v>
      </c>
      <c r="J241" s="146">
        <f t="shared" si="34"/>
        <v>6.7416666666666663</v>
      </c>
      <c r="K241" s="148">
        <f t="shared" si="34"/>
        <v>0.16300000000000003</v>
      </c>
      <c r="L241" s="147">
        <f t="shared" si="34"/>
        <v>264.83333333333331</v>
      </c>
      <c r="M241" s="147">
        <f t="shared" si="34"/>
        <v>920</v>
      </c>
      <c r="N241" s="147">
        <f t="shared" si="34"/>
        <v>21.25</v>
      </c>
      <c r="O241" s="146">
        <f t="shared" si="34"/>
        <v>11.316666666666665</v>
      </c>
      <c r="P241" s="147">
        <f t="shared" si="34"/>
        <v>96.708333333333329</v>
      </c>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row>
    <row r="242" spans="1:39" s="36" customFormat="1" ht="12" x14ac:dyDescent="0.2">
      <c r="A242" s="35"/>
      <c r="B242" s="35"/>
      <c r="C242" s="145" t="s">
        <v>21</v>
      </c>
      <c r="D242" s="146">
        <f t="shared" ref="D242:P242" si="35">MAX(D227:D238)</f>
        <v>20.2</v>
      </c>
      <c r="E242" s="146">
        <f t="shared" si="35"/>
        <v>9.1</v>
      </c>
      <c r="F242" s="147">
        <f t="shared" si="35"/>
        <v>650</v>
      </c>
      <c r="G242" s="146">
        <f>MAX(G227:G238)</f>
        <v>0.87</v>
      </c>
      <c r="H242" s="146">
        <f t="shared" si="35"/>
        <v>39</v>
      </c>
      <c r="I242" s="146">
        <f t="shared" si="35"/>
        <v>9.48</v>
      </c>
      <c r="J242" s="146">
        <f t="shared" si="35"/>
        <v>7.2</v>
      </c>
      <c r="K242" s="148">
        <f t="shared" si="35"/>
        <v>0.36</v>
      </c>
      <c r="L242" s="147">
        <f t="shared" si="35"/>
        <v>520</v>
      </c>
      <c r="M242" s="147">
        <f t="shared" si="35"/>
        <v>1200</v>
      </c>
      <c r="N242" s="147">
        <f t="shared" si="35"/>
        <v>41</v>
      </c>
      <c r="O242" s="146">
        <f t="shared" si="35"/>
        <v>13.9</v>
      </c>
      <c r="P242" s="147">
        <f t="shared" si="35"/>
        <v>100</v>
      </c>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row>
    <row r="243" spans="1:39" s="36" customFormat="1" ht="12" x14ac:dyDescent="0.2">
      <c r="A243" s="35"/>
      <c r="B243" s="35"/>
      <c r="C243" s="54"/>
      <c r="D243" s="35"/>
      <c r="E243" s="35"/>
      <c r="F243" s="62"/>
      <c r="G243" s="62"/>
      <c r="H243" s="35"/>
      <c r="I243" s="56"/>
      <c r="J243" s="35"/>
      <c r="K243" s="35"/>
      <c r="L243" s="62"/>
      <c r="M243" s="62"/>
      <c r="N243" s="62"/>
      <c r="O243" s="56"/>
      <c r="P243" s="62"/>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row>
    <row r="244" spans="1:39" s="36" customFormat="1" ht="12" x14ac:dyDescent="0.2">
      <c r="A244" s="51"/>
      <c r="B244" s="51"/>
      <c r="C244" s="67"/>
      <c r="D244" s="67"/>
      <c r="E244" s="67"/>
      <c r="F244" s="68"/>
      <c r="G244" s="68"/>
      <c r="H244" s="67"/>
      <c r="I244" s="69"/>
      <c r="J244" s="67"/>
      <c r="K244" s="67"/>
      <c r="L244" s="68"/>
      <c r="M244" s="68"/>
      <c r="N244" s="68"/>
      <c r="O244" s="69"/>
      <c r="P244" s="68"/>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row>
    <row r="245" spans="1:39" s="36" customFormat="1" ht="12" x14ac:dyDescent="0.2">
      <c r="A245" s="177">
        <v>506</v>
      </c>
      <c r="B245" s="52" t="s">
        <v>109</v>
      </c>
      <c r="C245" s="64">
        <v>43522</v>
      </c>
      <c r="D245" s="41">
        <v>4.2</v>
      </c>
      <c r="E245" s="41">
        <v>1.8</v>
      </c>
      <c r="F245" s="52">
        <v>120</v>
      </c>
      <c r="G245" s="39">
        <v>0.27</v>
      </c>
      <c r="H245" s="52">
        <v>12</v>
      </c>
      <c r="I245" s="41">
        <v>7.02</v>
      </c>
      <c r="J245" s="41">
        <v>6.5</v>
      </c>
      <c r="K245" s="40">
        <v>9.2999999999999999E-2</v>
      </c>
      <c r="L245" s="52">
        <v>330</v>
      </c>
      <c r="M245" s="52">
        <v>840</v>
      </c>
      <c r="N245" s="41">
        <v>8</v>
      </c>
      <c r="O245" s="41">
        <v>12.9</v>
      </c>
      <c r="P245" s="52">
        <v>99</v>
      </c>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row>
    <row r="246" spans="1:39" s="36" customFormat="1" ht="12" x14ac:dyDescent="0.2">
      <c r="A246" s="177">
        <v>506</v>
      </c>
      <c r="B246" s="52" t="s">
        <v>109</v>
      </c>
      <c r="C246" s="64">
        <v>43570</v>
      </c>
      <c r="D246" s="41">
        <v>6.9</v>
      </c>
      <c r="E246" s="41">
        <v>1.9</v>
      </c>
      <c r="F246" s="52">
        <v>150</v>
      </c>
      <c r="G246" s="39">
        <v>0.17</v>
      </c>
      <c r="H246" s="52">
        <v>10</v>
      </c>
      <c r="I246" s="41">
        <v>6.92</v>
      </c>
      <c r="J246" s="41">
        <v>6.9</v>
      </c>
      <c r="K246" s="39">
        <v>0.13</v>
      </c>
      <c r="L246" s="52">
        <v>250</v>
      </c>
      <c r="M246" s="52">
        <v>600</v>
      </c>
      <c r="N246" s="52">
        <v>10</v>
      </c>
      <c r="O246" s="41">
        <v>12.1</v>
      </c>
      <c r="P246" s="52">
        <v>100</v>
      </c>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row>
    <row r="247" spans="1:39" s="36" customFormat="1" ht="12" x14ac:dyDescent="0.2">
      <c r="A247" s="177">
        <v>506</v>
      </c>
      <c r="B247" s="52" t="s">
        <v>109</v>
      </c>
      <c r="C247" s="64">
        <v>43626</v>
      </c>
      <c r="D247" s="41">
        <v>17.399999999999999</v>
      </c>
      <c r="E247" s="41">
        <v>2</v>
      </c>
      <c r="F247" s="52">
        <v>250</v>
      </c>
      <c r="G247" s="39">
        <v>0.16</v>
      </c>
      <c r="H247" s="41">
        <v>9.9</v>
      </c>
      <c r="I247" s="41">
        <v>7</v>
      </c>
      <c r="J247" s="41">
        <v>7</v>
      </c>
      <c r="K247" s="39">
        <v>0.13</v>
      </c>
      <c r="L247" s="52">
        <v>150</v>
      </c>
      <c r="M247" s="52">
        <v>550</v>
      </c>
      <c r="N247" s="52">
        <v>13</v>
      </c>
      <c r="O247" s="41">
        <v>9.1999999999999993</v>
      </c>
      <c r="P247" s="52">
        <v>99</v>
      </c>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row>
    <row r="248" spans="1:39" s="36" customFormat="1" ht="12" x14ac:dyDescent="0.2">
      <c r="A248" s="177">
        <v>506</v>
      </c>
      <c r="B248" s="52" t="s">
        <v>109</v>
      </c>
      <c r="C248" s="64">
        <v>43684</v>
      </c>
      <c r="D248" s="41">
        <v>21.7</v>
      </c>
      <c r="E248" s="41">
        <v>1.7</v>
      </c>
      <c r="F248" s="52">
        <v>70</v>
      </c>
      <c r="G248" s="39">
        <v>0.14000000000000001</v>
      </c>
      <c r="H248" s="41">
        <v>8.6</v>
      </c>
      <c r="I248" s="41">
        <v>7.13</v>
      </c>
      <c r="J248" s="41">
        <v>7</v>
      </c>
      <c r="K248" s="39">
        <v>0.15</v>
      </c>
      <c r="L248" s="52">
        <v>42</v>
      </c>
      <c r="M248" s="52">
        <v>390</v>
      </c>
      <c r="N248" s="52">
        <v>10</v>
      </c>
      <c r="O248" s="267">
        <v>7.9</v>
      </c>
      <c r="P248" s="266">
        <v>92</v>
      </c>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row>
    <row r="249" spans="1:39" s="36" customFormat="1" ht="12" x14ac:dyDescent="0.2">
      <c r="A249" s="177">
        <v>506</v>
      </c>
      <c r="B249" s="52" t="s">
        <v>109</v>
      </c>
      <c r="C249" s="64" t="s">
        <v>149</v>
      </c>
      <c r="D249" s="41">
        <v>10.8</v>
      </c>
      <c r="E249" s="41">
        <v>3.1</v>
      </c>
      <c r="F249" s="52">
        <v>150</v>
      </c>
      <c r="G249" s="39">
        <v>0.22</v>
      </c>
      <c r="H249" s="52">
        <v>12</v>
      </c>
      <c r="I249" s="41">
        <v>7.15</v>
      </c>
      <c r="J249" s="41">
        <v>6.8</v>
      </c>
      <c r="K249" s="39">
        <v>0.14000000000000001</v>
      </c>
      <c r="L249" s="52">
        <v>98</v>
      </c>
      <c r="M249" s="52">
        <v>570</v>
      </c>
      <c r="N249" s="52">
        <v>12</v>
      </c>
      <c r="O249" s="267">
        <v>9.8000000000000007</v>
      </c>
      <c r="P249" s="266">
        <v>90</v>
      </c>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row>
    <row r="250" spans="1:39" s="36" customFormat="1" ht="12" x14ac:dyDescent="0.2">
      <c r="A250" s="177">
        <v>506</v>
      </c>
      <c r="B250" s="52" t="s">
        <v>109</v>
      </c>
      <c r="C250" s="64">
        <v>43815</v>
      </c>
      <c r="D250" s="41">
        <v>3.6</v>
      </c>
      <c r="E250" s="41">
        <v>1.9</v>
      </c>
      <c r="F250" s="52">
        <v>140</v>
      </c>
      <c r="G250" s="39">
        <v>0.24</v>
      </c>
      <c r="H250" s="52">
        <v>14</v>
      </c>
      <c r="I250" s="41">
        <v>6.79</v>
      </c>
      <c r="J250" s="41">
        <v>6.7</v>
      </c>
      <c r="K250" s="39">
        <v>0.11</v>
      </c>
      <c r="L250" s="52">
        <v>150</v>
      </c>
      <c r="M250" s="52">
        <v>610</v>
      </c>
      <c r="N250" s="52">
        <v>14</v>
      </c>
      <c r="O250" s="267">
        <v>12.2</v>
      </c>
      <c r="P250" s="266">
        <v>95</v>
      </c>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row>
    <row r="251" spans="1:39" s="36" customFormat="1" ht="12" x14ac:dyDescent="0.2">
      <c r="A251" s="70"/>
      <c r="B251" s="70"/>
      <c r="C251" s="71"/>
      <c r="D251" s="72"/>
      <c r="E251" s="72"/>
      <c r="F251" s="73"/>
      <c r="G251" s="73"/>
      <c r="H251" s="72"/>
      <c r="I251" s="72"/>
      <c r="J251" s="72"/>
      <c r="K251" s="74"/>
      <c r="L251" s="73"/>
      <c r="M251" s="73"/>
      <c r="N251" s="73"/>
      <c r="O251" s="72"/>
      <c r="P251" s="73"/>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row>
    <row r="252" spans="1:39" s="36" customFormat="1" ht="12" x14ac:dyDescent="0.2">
      <c r="A252" s="35"/>
      <c r="B252" s="35"/>
      <c r="C252" s="145" t="s">
        <v>19</v>
      </c>
      <c r="D252" s="146">
        <f t="shared" ref="D252:P252" si="36">MIN(D245:D250)</f>
        <v>3.6</v>
      </c>
      <c r="E252" s="146">
        <f t="shared" si="36"/>
        <v>1.7</v>
      </c>
      <c r="F252" s="147">
        <f t="shared" si="36"/>
        <v>70</v>
      </c>
      <c r="G252" s="146">
        <f>MIN(G245:G250)</f>
        <v>0.14000000000000001</v>
      </c>
      <c r="H252" s="146">
        <f t="shared" si="36"/>
        <v>8.6</v>
      </c>
      <c r="I252" s="146">
        <f t="shared" si="36"/>
        <v>6.79</v>
      </c>
      <c r="J252" s="146">
        <f t="shared" si="36"/>
        <v>6.5</v>
      </c>
      <c r="K252" s="148">
        <f t="shared" si="36"/>
        <v>9.2999999999999999E-2</v>
      </c>
      <c r="L252" s="147">
        <f t="shared" si="36"/>
        <v>42</v>
      </c>
      <c r="M252" s="147">
        <f t="shared" si="36"/>
        <v>390</v>
      </c>
      <c r="N252" s="147">
        <f t="shared" si="36"/>
        <v>8</v>
      </c>
      <c r="O252" s="146">
        <f t="shared" si="36"/>
        <v>7.9</v>
      </c>
      <c r="P252" s="147">
        <f t="shared" si="36"/>
        <v>90</v>
      </c>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row>
    <row r="253" spans="1:39" s="36" customFormat="1" ht="12" x14ac:dyDescent="0.2">
      <c r="A253" s="35"/>
      <c r="B253" s="35"/>
      <c r="C253" s="145" t="s">
        <v>20</v>
      </c>
      <c r="D253" s="146">
        <f t="shared" ref="D253:P253" si="37">AVERAGE(D245:D250)</f>
        <v>10.766666666666666</v>
      </c>
      <c r="E253" s="146">
        <f t="shared" si="37"/>
        <v>2.0666666666666669</v>
      </c>
      <c r="F253" s="147">
        <f t="shared" si="37"/>
        <v>146.66666666666666</v>
      </c>
      <c r="G253" s="146">
        <f>AVERAGE(G245:G250)</f>
        <v>0.20000000000000004</v>
      </c>
      <c r="H253" s="146">
        <f t="shared" si="37"/>
        <v>11.083333333333334</v>
      </c>
      <c r="I253" s="146">
        <f t="shared" si="37"/>
        <v>7.001666666666666</v>
      </c>
      <c r="J253" s="146">
        <f t="shared" si="37"/>
        <v>6.8166666666666664</v>
      </c>
      <c r="K253" s="148">
        <f t="shared" si="37"/>
        <v>0.1255</v>
      </c>
      <c r="L253" s="147">
        <f t="shared" si="37"/>
        <v>170</v>
      </c>
      <c r="M253" s="147">
        <f t="shared" si="37"/>
        <v>593.33333333333337</v>
      </c>
      <c r="N253" s="147">
        <f t="shared" si="37"/>
        <v>11.166666666666666</v>
      </c>
      <c r="O253" s="146">
        <f t="shared" si="37"/>
        <v>10.683333333333335</v>
      </c>
      <c r="P253" s="147">
        <f t="shared" si="37"/>
        <v>95.833333333333329</v>
      </c>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row>
    <row r="254" spans="1:39" s="36" customFormat="1" ht="12" x14ac:dyDescent="0.2">
      <c r="A254" s="35"/>
      <c r="B254" s="35"/>
      <c r="C254" s="145" t="s">
        <v>21</v>
      </c>
      <c r="D254" s="146">
        <f t="shared" ref="D254:P254" si="38">MAX(D245:D250)</f>
        <v>21.7</v>
      </c>
      <c r="E254" s="146">
        <f t="shared" si="38"/>
        <v>3.1</v>
      </c>
      <c r="F254" s="147">
        <f t="shared" si="38"/>
        <v>250</v>
      </c>
      <c r="G254" s="146">
        <f>MAX(G245:G250)</f>
        <v>0.27</v>
      </c>
      <c r="H254" s="146">
        <f t="shared" si="38"/>
        <v>14</v>
      </c>
      <c r="I254" s="146">
        <f t="shared" si="38"/>
        <v>7.15</v>
      </c>
      <c r="J254" s="146">
        <f t="shared" si="38"/>
        <v>7</v>
      </c>
      <c r="K254" s="148">
        <f t="shared" si="38"/>
        <v>0.15</v>
      </c>
      <c r="L254" s="147">
        <f t="shared" si="38"/>
        <v>330</v>
      </c>
      <c r="M254" s="147">
        <f t="shared" si="38"/>
        <v>840</v>
      </c>
      <c r="N254" s="147">
        <f t="shared" si="38"/>
        <v>14</v>
      </c>
      <c r="O254" s="146">
        <f t="shared" si="38"/>
        <v>12.9</v>
      </c>
      <c r="P254" s="147">
        <f t="shared" si="38"/>
        <v>100</v>
      </c>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row>
    <row r="255" spans="1:39" s="36" customFormat="1" ht="12" x14ac:dyDescent="0.2">
      <c r="A255" s="35"/>
      <c r="B255" s="35"/>
      <c r="C255" s="54"/>
      <c r="D255" s="35"/>
      <c r="E255" s="35"/>
      <c r="F255" s="62"/>
      <c r="G255" s="62"/>
      <c r="H255" s="35"/>
      <c r="I255" s="56"/>
      <c r="J255" s="35"/>
      <c r="K255" s="35"/>
      <c r="L255" s="62"/>
      <c r="M255" s="62"/>
      <c r="N255" s="62"/>
      <c r="O255" s="56"/>
      <c r="P255" s="62"/>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row>
    <row r="256" spans="1:39" s="36" customFormat="1" ht="12" x14ac:dyDescent="0.2">
      <c r="A256" s="51"/>
      <c r="B256" s="51"/>
      <c r="C256" s="67"/>
      <c r="D256" s="67"/>
      <c r="E256" s="67"/>
      <c r="F256" s="68"/>
      <c r="G256" s="68"/>
      <c r="H256" s="67"/>
      <c r="I256" s="69"/>
      <c r="J256" s="67"/>
      <c r="K256" s="67"/>
      <c r="L256" s="68"/>
      <c r="M256" s="68"/>
      <c r="N256" s="68"/>
      <c r="O256" s="69"/>
      <c r="P256" s="68"/>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row>
    <row r="257" spans="1:39" s="36" customFormat="1" ht="12" x14ac:dyDescent="0.2">
      <c r="A257" s="177">
        <v>508</v>
      </c>
      <c r="B257" s="52" t="s">
        <v>110</v>
      </c>
      <c r="C257" s="64">
        <v>43522</v>
      </c>
      <c r="D257" s="41">
        <v>3.9</v>
      </c>
      <c r="E257" s="41">
        <v>0.98</v>
      </c>
      <c r="F257" s="52">
        <v>90</v>
      </c>
      <c r="G257" s="39">
        <v>0.19</v>
      </c>
      <c r="H257" s="52">
        <v>11</v>
      </c>
      <c r="I257" s="41">
        <v>6.22</v>
      </c>
      <c r="J257" s="41">
        <v>6.7</v>
      </c>
      <c r="K257" s="39">
        <v>0.11</v>
      </c>
      <c r="L257" s="52">
        <v>140</v>
      </c>
      <c r="M257" s="52">
        <v>580</v>
      </c>
      <c r="N257" s="41">
        <v>8</v>
      </c>
      <c r="O257" s="41">
        <v>13.1</v>
      </c>
      <c r="P257" s="52">
        <v>100</v>
      </c>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row>
    <row r="258" spans="1:39" s="36" customFormat="1" ht="12" x14ac:dyDescent="0.2">
      <c r="A258" s="177">
        <v>508</v>
      </c>
      <c r="B258" s="52" t="s">
        <v>110</v>
      </c>
      <c r="C258" s="64">
        <v>43570</v>
      </c>
      <c r="D258" s="41">
        <v>6.7</v>
      </c>
      <c r="E258" s="41">
        <v>1.2</v>
      </c>
      <c r="F258" s="52">
        <v>100</v>
      </c>
      <c r="G258" s="39">
        <v>0.12</v>
      </c>
      <c r="H258" s="41">
        <v>9</v>
      </c>
      <c r="I258" s="41">
        <v>6.59</v>
      </c>
      <c r="J258" s="41">
        <v>6.9</v>
      </c>
      <c r="K258" s="39">
        <v>0.13</v>
      </c>
      <c r="L258" s="52">
        <v>140</v>
      </c>
      <c r="M258" s="52">
        <v>470</v>
      </c>
      <c r="N258" s="41">
        <v>8</v>
      </c>
      <c r="O258" s="41">
        <v>12.3</v>
      </c>
      <c r="P258" s="52">
        <v>100</v>
      </c>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row>
    <row r="259" spans="1:39" s="36" customFormat="1" ht="12" x14ac:dyDescent="0.2">
      <c r="A259" s="177">
        <v>508</v>
      </c>
      <c r="B259" s="52" t="s">
        <v>110</v>
      </c>
      <c r="C259" s="64">
        <v>43626</v>
      </c>
      <c r="D259" s="41">
        <v>18.100000000000001</v>
      </c>
      <c r="E259" s="41">
        <v>2.4</v>
      </c>
      <c r="F259" s="52">
        <v>120</v>
      </c>
      <c r="G259" s="39">
        <v>0.13</v>
      </c>
      <c r="H259" s="41">
        <v>9.6999999999999993</v>
      </c>
      <c r="I259" s="41">
        <v>6.69</v>
      </c>
      <c r="J259" s="41">
        <v>7.1</v>
      </c>
      <c r="K259" s="39">
        <v>0.13</v>
      </c>
      <c r="L259" s="52">
        <v>110</v>
      </c>
      <c r="M259" s="52">
        <v>500</v>
      </c>
      <c r="N259" s="52">
        <v>13</v>
      </c>
      <c r="O259" s="41">
        <v>8.6999999999999993</v>
      </c>
      <c r="P259" s="52">
        <v>93.1</v>
      </c>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row>
    <row r="260" spans="1:39" s="36" customFormat="1" ht="12" x14ac:dyDescent="0.2">
      <c r="A260" s="177">
        <v>508</v>
      </c>
      <c r="B260" s="52" t="s">
        <v>110</v>
      </c>
      <c r="C260" s="64">
        <v>43684</v>
      </c>
      <c r="D260" s="41">
        <v>21.2</v>
      </c>
      <c r="E260" s="41">
        <v>3.5</v>
      </c>
      <c r="F260" s="52">
        <v>50</v>
      </c>
      <c r="G260" s="39">
        <v>0.1</v>
      </c>
      <c r="H260" s="41">
        <v>9.4</v>
      </c>
      <c r="I260" s="41">
        <v>7.02</v>
      </c>
      <c r="J260" s="41">
        <v>7.1</v>
      </c>
      <c r="K260" s="39">
        <v>0.15</v>
      </c>
      <c r="L260" s="52">
        <v>21</v>
      </c>
      <c r="M260" s="52">
        <v>400</v>
      </c>
      <c r="N260" s="52">
        <v>18</v>
      </c>
      <c r="O260" s="267">
        <v>8.27</v>
      </c>
      <c r="P260" s="266">
        <v>95.7</v>
      </c>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row>
    <row r="261" spans="1:39" s="36" customFormat="1" ht="12" x14ac:dyDescent="0.2">
      <c r="A261" s="177">
        <v>508</v>
      </c>
      <c r="B261" s="52" t="s">
        <v>110</v>
      </c>
      <c r="C261" s="64" t="s">
        <v>149</v>
      </c>
      <c r="D261" s="41">
        <v>10.7</v>
      </c>
      <c r="E261" s="41">
        <v>2.1</v>
      </c>
      <c r="F261" s="52">
        <v>90</v>
      </c>
      <c r="G261" s="39">
        <v>0.14000000000000001</v>
      </c>
      <c r="H261" s="52">
        <v>10</v>
      </c>
      <c r="I261" s="41">
        <v>6.99</v>
      </c>
      <c r="J261" s="41">
        <v>6.9</v>
      </c>
      <c r="K261" s="39">
        <v>0.14000000000000001</v>
      </c>
      <c r="L261" s="52">
        <v>61</v>
      </c>
      <c r="M261" s="52">
        <v>480</v>
      </c>
      <c r="N261" s="52">
        <v>10</v>
      </c>
      <c r="O261" s="267">
        <v>10</v>
      </c>
      <c r="P261" s="266">
        <v>92</v>
      </c>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row>
    <row r="262" spans="1:39" s="36" customFormat="1" ht="12" x14ac:dyDescent="0.2">
      <c r="A262" s="177">
        <v>508</v>
      </c>
      <c r="B262" s="52" t="s">
        <v>110</v>
      </c>
      <c r="C262" s="64">
        <v>43815</v>
      </c>
      <c r="D262" s="41">
        <v>3.7</v>
      </c>
      <c r="E262" s="41">
        <v>1.6</v>
      </c>
      <c r="F262" s="52">
        <v>60</v>
      </c>
      <c r="G262" s="39">
        <v>0.14000000000000001</v>
      </c>
      <c r="H262" s="52">
        <v>10</v>
      </c>
      <c r="I262" s="41">
        <v>6.96</v>
      </c>
      <c r="J262" s="41">
        <v>6.9</v>
      </c>
      <c r="K262" s="39">
        <v>0.14000000000000001</v>
      </c>
      <c r="L262" s="52">
        <v>130</v>
      </c>
      <c r="M262" s="52">
        <v>500</v>
      </c>
      <c r="N262" s="52">
        <v>12</v>
      </c>
      <c r="O262" s="267">
        <v>12.3</v>
      </c>
      <c r="P262" s="266">
        <v>96</v>
      </c>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row>
    <row r="263" spans="1:39" s="36" customFormat="1" ht="12" x14ac:dyDescent="0.2">
      <c r="A263" s="70"/>
      <c r="B263" s="70"/>
      <c r="C263" s="71"/>
      <c r="D263" s="72"/>
      <c r="E263" s="72"/>
      <c r="F263" s="73"/>
      <c r="G263" s="73"/>
      <c r="H263" s="72"/>
      <c r="I263" s="72"/>
      <c r="J263" s="72"/>
      <c r="K263" s="74"/>
      <c r="L263" s="73"/>
      <c r="M263" s="73"/>
      <c r="N263" s="73"/>
      <c r="O263" s="72"/>
      <c r="P263" s="73"/>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row>
    <row r="264" spans="1:39" s="36" customFormat="1" ht="12" x14ac:dyDescent="0.2">
      <c r="A264" s="35"/>
      <c r="B264" s="35"/>
      <c r="C264" s="145" t="s">
        <v>19</v>
      </c>
      <c r="D264" s="146">
        <f t="shared" ref="D264:P264" si="39">MIN(D257:D262)</f>
        <v>3.7</v>
      </c>
      <c r="E264" s="146">
        <f t="shared" si="39"/>
        <v>0.98</v>
      </c>
      <c r="F264" s="147">
        <f t="shared" si="39"/>
        <v>50</v>
      </c>
      <c r="G264" s="146">
        <f>MIN(G257:G262)</f>
        <v>0.1</v>
      </c>
      <c r="H264" s="146">
        <f t="shared" si="39"/>
        <v>9</v>
      </c>
      <c r="I264" s="146">
        <f t="shared" si="39"/>
        <v>6.22</v>
      </c>
      <c r="J264" s="146">
        <f t="shared" si="39"/>
        <v>6.7</v>
      </c>
      <c r="K264" s="148">
        <f t="shared" si="39"/>
        <v>0.11</v>
      </c>
      <c r="L264" s="147">
        <f t="shared" si="39"/>
        <v>21</v>
      </c>
      <c r="M264" s="147">
        <f t="shared" si="39"/>
        <v>400</v>
      </c>
      <c r="N264" s="147">
        <f t="shared" si="39"/>
        <v>8</v>
      </c>
      <c r="O264" s="146">
        <f t="shared" si="39"/>
        <v>8.27</v>
      </c>
      <c r="P264" s="147">
        <f t="shared" si="39"/>
        <v>92</v>
      </c>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row>
    <row r="265" spans="1:39" s="36" customFormat="1" ht="12" x14ac:dyDescent="0.2">
      <c r="A265" s="35"/>
      <c r="B265" s="35"/>
      <c r="C265" s="145" t="s">
        <v>20</v>
      </c>
      <c r="D265" s="146">
        <f t="shared" ref="D265:P265" si="40">AVERAGE(D257:D262)</f>
        <v>10.716666666666669</v>
      </c>
      <c r="E265" s="146">
        <f t="shared" si="40"/>
        <v>1.9633333333333332</v>
      </c>
      <c r="F265" s="147">
        <f t="shared" si="40"/>
        <v>85</v>
      </c>
      <c r="G265" s="146">
        <f>AVERAGE(G257:G262)</f>
        <v>0.13666666666666669</v>
      </c>
      <c r="H265" s="146">
        <f t="shared" si="40"/>
        <v>9.85</v>
      </c>
      <c r="I265" s="146">
        <f t="shared" si="40"/>
        <v>6.7450000000000001</v>
      </c>
      <c r="J265" s="146">
        <f t="shared" si="40"/>
        <v>6.9333333333333336</v>
      </c>
      <c r="K265" s="148">
        <f t="shared" si="40"/>
        <v>0.13333333333333333</v>
      </c>
      <c r="L265" s="147">
        <f t="shared" si="40"/>
        <v>100.33333333333333</v>
      </c>
      <c r="M265" s="147">
        <f t="shared" si="40"/>
        <v>488.33333333333331</v>
      </c>
      <c r="N265" s="147">
        <f t="shared" si="40"/>
        <v>11.5</v>
      </c>
      <c r="O265" s="146">
        <f t="shared" si="40"/>
        <v>10.778333333333331</v>
      </c>
      <c r="P265" s="147">
        <f t="shared" si="40"/>
        <v>96.133333333333326</v>
      </c>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row>
    <row r="266" spans="1:39" s="36" customFormat="1" ht="12" x14ac:dyDescent="0.2">
      <c r="A266" s="35"/>
      <c r="B266" s="35"/>
      <c r="C266" s="145" t="s">
        <v>21</v>
      </c>
      <c r="D266" s="146">
        <f t="shared" ref="D266:P266" si="41">MAX(D257:D262)</f>
        <v>21.2</v>
      </c>
      <c r="E266" s="146">
        <f t="shared" si="41"/>
        <v>3.5</v>
      </c>
      <c r="F266" s="147">
        <f t="shared" si="41"/>
        <v>120</v>
      </c>
      <c r="G266" s="146">
        <f>MAX(G257:G262)</f>
        <v>0.19</v>
      </c>
      <c r="H266" s="146">
        <f t="shared" si="41"/>
        <v>11</v>
      </c>
      <c r="I266" s="146">
        <f t="shared" si="41"/>
        <v>7.02</v>
      </c>
      <c r="J266" s="146">
        <f t="shared" si="41"/>
        <v>7.1</v>
      </c>
      <c r="K266" s="148">
        <f t="shared" si="41"/>
        <v>0.15</v>
      </c>
      <c r="L266" s="147">
        <f t="shared" si="41"/>
        <v>140</v>
      </c>
      <c r="M266" s="147">
        <f t="shared" si="41"/>
        <v>580</v>
      </c>
      <c r="N266" s="147">
        <f t="shared" si="41"/>
        <v>18</v>
      </c>
      <c r="O266" s="146">
        <f t="shared" si="41"/>
        <v>13.1</v>
      </c>
      <c r="P266" s="147">
        <f t="shared" si="41"/>
        <v>100</v>
      </c>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row>
    <row r="267" spans="1:39" s="36" customFormat="1" ht="12" x14ac:dyDescent="0.2">
      <c r="A267" s="35"/>
      <c r="B267" s="35"/>
      <c r="C267" s="54"/>
      <c r="D267" s="35"/>
      <c r="E267" s="35"/>
      <c r="F267" s="62"/>
      <c r="G267" s="62"/>
      <c r="H267" s="35"/>
      <c r="I267" s="56"/>
      <c r="J267" s="35"/>
      <c r="K267" s="35"/>
      <c r="L267" s="62"/>
      <c r="M267" s="62"/>
      <c r="N267" s="62"/>
      <c r="O267" s="56"/>
      <c r="P267" s="62"/>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row>
    <row r="268" spans="1:39" s="36" customFormat="1" ht="12" x14ac:dyDescent="0.2">
      <c r="A268" s="51"/>
      <c r="B268" s="51"/>
      <c r="C268" s="67"/>
      <c r="D268" s="67"/>
      <c r="E268" s="67"/>
      <c r="F268" s="68"/>
      <c r="G268" s="68"/>
      <c r="H268" s="67"/>
      <c r="I268" s="69"/>
      <c r="J268" s="67"/>
      <c r="K268" s="67"/>
      <c r="L268" s="68"/>
      <c r="M268" s="68"/>
      <c r="N268" s="68"/>
      <c r="O268" s="69"/>
      <c r="P268" s="68"/>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row>
    <row r="269" spans="1:39" s="36" customFormat="1" ht="12" x14ac:dyDescent="0.2">
      <c r="A269" s="177">
        <v>512</v>
      </c>
      <c r="B269" s="52" t="s">
        <v>111</v>
      </c>
      <c r="C269" s="64">
        <v>43522</v>
      </c>
      <c r="D269" s="41">
        <v>5</v>
      </c>
      <c r="E269" s="41">
        <v>3.5</v>
      </c>
      <c r="F269" s="52">
        <v>200</v>
      </c>
      <c r="G269" s="39">
        <v>0.45</v>
      </c>
      <c r="H269" s="52">
        <v>25</v>
      </c>
      <c r="I269" s="52">
        <v>10.5</v>
      </c>
      <c r="J269" s="41">
        <v>5.3</v>
      </c>
      <c r="K269" s="214">
        <v>0.02</v>
      </c>
      <c r="L269" s="52">
        <v>740</v>
      </c>
      <c r="M269" s="52">
        <v>2200</v>
      </c>
      <c r="N269" s="52">
        <v>19</v>
      </c>
      <c r="O269" s="41">
        <v>10.7</v>
      </c>
      <c r="P269" s="52">
        <v>84</v>
      </c>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row>
    <row r="270" spans="1:39" s="36" customFormat="1" ht="12" x14ac:dyDescent="0.2">
      <c r="A270" s="177">
        <v>512</v>
      </c>
      <c r="B270" s="52" t="s">
        <v>111</v>
      </c>
      <c r="C270" s="64">
        <v>43570</v>
      </c>
      <c r="D270" s="41">
        <v>4.9000000000000004</v>
      </c>
      <c r="E270" s="52">
        <v>10</v>
      </c>
      <c r="F270" s="52">
        <v>250</v>
      </c>
      <c r="G270" s="39">
        <v>0.24</v>
      </c>
      <c r="H270" s="52">
        <v>13</v>
      </c>
      <c r="I270" s="52">
        <v>12</v>
      </c>
      <c r="J270" s="41">
        <v>6.6</v>
      </c>
      <c r="K270" s="39">
        <v>0.16</v>
      </c>
      <c r="L270" s="52">
        <v>740</v>
      </c>
      <c r="M270" s="52">
        <v>1400</v>
      </c>
      <c r="N270" s="52">
        <v>16</v>
      </c>
      <c r="O270" s="41">
        <v>12.4</v>
      </c>
      <c r="P270" s="52">
        <v>97</v>
      </c>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row>
    <row r="271" spans="1:39" s="36" customFormat="1" ht="12" x14ac:dyDescent="0.2">
      <c r="A271" s="177">
        <v>512</v>
      </c>
      <c r="B271" s="52" t="s">
        <v>111</v>
      </c>
      <c r="C271" s="64">
        <v>43626</v>
      </c>
      <c r="D271" s="41">
        <v>14.8</v>
      </c>
      <c r="E271" s="52">
        <v>46</v>
      </c>
      <c r="F271" s="52">
        <v>700</v>
      </c>
      <c r="G271" s="39">
        <v>0.84</v>
      </c>
      <c r="H271" s="52">
        <v>33</v>
      </c>
      <c r="I271" s="52">
        <v>12.3</v>
      </c>
      <c r="J271" s="41">
        <v>7</v>
      </c>
      <c r="K271" s="39">
        <v>0.34</v>
      </c>
      <c r="L271" s="52">
        <v>89</v>
      </c>
      <c r="M271" s="52">
        <v>1600</v>
      </c>
      <c r="N271" s="52">
        <v>38</v>
      </c>
      <c r="O271" s="41">
        <v>9.1</v>
      </c>
      <c r="P271" s="52">
        <v>90.9</v>
      </c>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row>
    <row r="272" spans="1:39" s="36" customFormat="1" ht="12" x14ac:dyDescent="0.2">
      <c r="A272" s="177">
        <v>512</v>
      </c>
      <c r="B272" s="52" t="s">
        <v>111</v>
      </c>
      <c r="C272" s="64">
        <v>43684</v>
      </c>
      <c r="D272" s="41">
        <v>20.3</v>
      </c>
      <c r="E272" s="52">
        <v>87</v>
      </c>
      <c r="F272" s="52">
        <v>1000</v>
      </c>
      <c r="G272" s="41">
        <v>1.2</v>
      </c>
      <c r="H272" s="52">
        <v>32</v>
      </c>
      <c r="I272" s="52">
        <v>13.6</v>
      </c>
      <c r="J272" s="41">
        <v>7</v>
      </c>
      <c r="K272" s="39">
        <v>0.49</v>
      </c>
      <c r="L272" s="52">
        <v>24</v>
      </c>
      <c r="M272" s="52">
        <v>1600</v>
      </c>
      <c r="N272" s="52">
        <v>27</v>
      </c>
      <c r="O272" s="41">
        <v>7.5</v>
      </c>
      <c r="P272" s="52">
        <v>85</v>
      </c>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row>
    <row r="273" spans="1:39" s="36" customFormat="1" ht="12" x14ac:dyDescent="0.2">
      <c r="A273" s="177">
        <v>512</v>
      </c>
      <c r="B273" s="52" t="s">
        <v>111</v>
      </c>
      <c r="C273" s="64" t="s">
        <v>149</v>
      </c>
      <c r="D273" s="41">
        <v>10.4</v>
      </c>
      <c r="E273" s="41">
        <v>4.5</v>
      </c>
      <c r="F273" s="52">
        <v>1000</v>
      </c>
      <c r="G273" s="39">
        <v>0.85</v>
      </c>
      <c r="H273" s="52">
        <v>38</v>
      </c>
      <c r="I273" s="41">
        <v>9.77</v>
      </c>
      <c r="J273" s="41">
        <v>5.8</v>
      </c>
      <c r="K273" s="40">
        <v>6.0999999999999999E-2</v>
      </c>
      <c r="L273" s="52">
        <v>45</v>
      </c>
      <c r="M273" s="52">
        <v>1600</v>
      </c>
      <c r="N273" s="52">
        <v>39</v>
      </c>
      <c r="O273" s="41">
        <v>7.9</v>
      </c>
      <c r="P273" s="52">
        <v>71</v>
      </c>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row>
    <row r="274" spans="1:39" s="36" customFormat="1" ht="12" x14ac:dyDescent="0.2">
      <c r="A274" s="177">
        <v>512</v>
      </c>
      <c r="B274" s="52" t="s">
        <v>111</v>
      </c>
      <c r="C274" s="64">
        <v>43815</v>
      </c>
      <c r="D274" s="41">
        <v>3.3</v>
      </c>
      <c r="E274" s="41">
        <v>4.4000000000000004</v>
      </c>
      <c r="F274" s="52">
        <v>400</v>
      </c>
      <c r="G274" s="39">
        <v>0.72</v>
      </c>
      <c r="H274" s="52">
        <v>33</v>
      </c>
      <c r="I274" s="41">
        <v>8.26</v>
      </c>
      <c r="J274" s="41">
        <v>5.4</v>
      </c>
      <c r="K274" s="214">
        <v>0.02</v>
      </c>
      <c r="L274" s="52">
        <v>320</v>
      </c>
      <c r="M274" s="52">
        <v>1700</v>
      </c>
      <c r="N274" s="52">
        <v>29</v>
      </c>
      <c r="O274" s="41">
        <v>10.9</v>
      </c>
      <c r="P274" s="52">
        <v>84</v>
      </c>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row>
    <row r="275" spans="1:39" s="36" customFormat="1" ht="12" x14ac:dyDescent="0.2">
      <c r="A275" s="70"/>
      <c r="B275" s="70"/>
      <c r="C275" s="71"/>
      <c r="D275" s="72"/>
      <c r="E275" s="72"/>
      <c r="F275" s="73"/>
      <c r="G275" s="73"/>
      <c r="H275" s="72"/>
      <c r="I275" s="72"/>
      <c r="J275" s="72"/>
      <c r="K275" s="74"/>
      <c r="L275" s="73"/>
      <c r="M275" s="73"/>
      <c r="N275" s="73"/>
      <c r="O275" s="72"/>
      <c r="P275" s="73"/>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row>
    <row r="276" spans="1:39" s="36" customFormat="1" ht="12" x14ac:dyDescent="0.2">
      <c r="A276" s="35"/>
      <c r="B276" s="35"/>
      <c r="C276" s="145" t="s">
        <v>19</v>
      </c>
      <c r="D276" s="146">
        <f>MIN(D269:D274)</f>
        <v>3.3</v>
      </c>
      <c r="E276" s="146">
        <f>MIN(E269:E274)</f>
        <v>3.5</v>
      </c>
      <c r="F276" s="147">
        <f>MIN(F269:F274)</f>
        <v>200</v>
      </c>
      <c r="G276" s="146">
        <f>MIN(G269:G274)</f>
        <v>0.24</v>
      </c>
      <c r="H276" s="146">
        <f t="shared" ref="H276:P276" si="42">MIN(H269:H274)</f>
        <v>13</v>
      </c>
      <c r="I276" s="146">
        <f t="shared" si="42"/>
        <v>8.26</v>
      </c>
      <c r="J276" s="146">
        <f t="shared" si="42"/>
        <v>5.3</v>
      </c>
      <c r="K276" s="148">
        <f t="shared" si="42"/>
        <v>0.02</v>
      </c>
      <c r="L276" s="147">
        <f t="shared" si="42"/>
        <v>24</v>
      </c>
      <c r="M276" s="147">
        <f t="shared" si="42"/>
        <v>1400</v>
      </c>
      <c r="N276" s="147">
        <f t="shared" si="42"/>
        <v>16</v>
      </c>
      <c r="O276" s="146">
        <f t="shared" si="42"/>
        <v>7.5</v>
      </c>
      <c r="P276" s="147">
        <f t="shared" si="42"/>
        <v>71</v>
      </c>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row>
    <row r="277" spans="1:39" s="36" customFormat="1" ht="12" x14ac:dyDescent="0.2">
      <c r="A277" s="35"/>
      <c r="B277" s="35"/>
      <c r="C277" s="145" t="s">
        <v>20</v>
      </c>
      <c r="D277" s="146">
        <f>AVERAGE(D269:D274)</f>
        <v>9.7833333333333332</v>
      </c>
      <c r="E277" s="146">
        <f>AVERAGE(E269:E274)</f>
        <v>25.900000000000002</v>
      </c>
      <c r="F277" s="147">
        <f>AVERAGE(F269:F274)</f>
        <v>591.66666666666663</v>
      </c>
      <c r="G277" s="146">
        <f>AVERAGE(G269:G274)</f>
        <v>0.71666666666666667</v>
      </c>
      <c r="H277" s="146">
        <f t="shared" ref="H277:P277" si="43">AVERAGE(H269:H274)</f>
        <v>29</v>
      </c>
      <c r="I277" s="146">
        <f t="shared" si="43"/>
        <v>11.071666666666667</v>
      </c>
      <c r="J277" s="146">
        <f t="shared" si="43"/>
        <v>6.1833333333333336</v>
      </c>
      <c r="K277" s="148">
        <f t="shared" si="43"/>
        <v>0.18183333333333332</v>
      </c>
      <c r="L277" s="147">
        <f t="shared" si="43"/>
        <v>326.33333333333331</v>
      </c>
      <c r="M277" s="147">
        <f t="shared" si="43"/>
        <v>1683.3333333333333</v>
      </c>
      <c r="N277" s="147">
        <f t="shared" si="43"/>
        <v>28</v>
      </c>
      <c r="O277" s="146">
        <f t="shared" si="43"/>
        <v>9.75</v>
      </c>
      <c r="P277" s="147">
        <f t="shared" si="43"/>
        <v>85.316666666666663</v>
      </c>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row>
    <row r="278" spans="1:39" s="36" customFormat="1" ht="12" x14ac:dyDescent="0.2">
      <c r="A278" s="35"/>
      <c r="B278" s="35"/>
      <c r="C278" s="145" t="s">
        <v>21</v>
      </c>
      <c r="D278" s="146">
        <f>MAX(D269:D274)</f>
        <v>20.3</v>
      </c>
      <c r="E278" s="146">
        <f>MAX(E269:E274)</f>
        <v>87</v>
      </c>
      <c r="F278" s="147">
        <f>MAX(F269:F274)</f>
        <v>1000</v>
      </c>
      <c r="G278" s="146">
        <f>MAX(G269:G274)</f>
        <v>1.2</v>
      </c>
      <c r="H278" s="146">
        <f t="shared" ref="H278:P278" si="44">MAX(H269:H274)</f>
        <v>38</v>
      </c>
      <c r="I278" s="146">
        <f t="shared" si="44"/>
        <v>13.6</v>
      </c>
      <c r="J278" s="146">
        <f t="shared" si="44"/>
        <v>7</v>
      </c>
      <c r="K278" s="148">
        <f t="shared" si="44"/>
        <v>0.49</v>
      </c>
      <c r="L278" s="147">
        <f t="shared" si="44"/>
        <v>740</v>
      </c>
      <c r="M278" s="147">
        <f t="shared" si="44"/>
        <v>2200</v>
      </c>
      <c r="N278" s="147">
        <f t="shared" si="44"/>
        <v>39</v>
      </c>
      <c r="O278" s="146">
        <f t="shared" si="44"/>
        <v>12.4</v>
      </c>
      <c r="P278" s="147">
        <f t="shared" si="44"/>
        <v>97</v>
      </c>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row>
    <row r="279" spans="1:39" s="36" customFormat="1" ht="12" x14ac:dyDescent="0.2">
      <c r="A279" s="35"/>
      <c r="B279" s="35"/>
      <c r="C279" s="57"/>
      <c r="D279" s="57"/>
      <c r="E279" s="57"/>
      <c r="F279" s="75"/>
      <c r="G279" s="75"/>
      <c r="H279" s="57"/>
      <c r="I279" s="76"/>
      <c r="J279" s="57"/>
      <c r="K279" s="57"/>
      <c r="L279" s="75"/>
      <c r="M279" s="75"/>
      <c r="N279" s="75"/>
      <c r="O279" s="76"/>
      <c r="P279" s="7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row>
    <row r="280" spans="1:39" s="36" customFormat="1" ht="12" x14ac:dyDescent="0.2">
      <c r="A280" s="51"/>
      <c r="B280" s="51"/>
      <c r="C280" s="67"/>
      <c r="D280" s="67"/>
      <c r="E280" s="67"/>
      <c r="F280" s="68"/>
      <c r="G280" s="68"/>
      <c r="H280" s="67"/>
      <c r="I280" s="69"/>
      <c r="J280" s="67"/>
      <c r="K280" s="67"/>
      <c r="L280" s="68"/>
      <c r="M280" s="68"/>
      <c r="N280" s="68"/>
      <c r="O280" s="69"/>
      <c r="P280" s="68"/>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row>
    <row r="281" spans="1:39" s="36" customFormat="1" ht="12" x14ac:dyDescent="0.2">
      <c r="A281" s="177">
        <v>518</v>
      </c>
      <c r="B281" s="52" t="s">
        <v>112</v>
      </c>
      <c r="C281" s="64">
        <v>43522</v>
      </c>
      <c r="D281" s="41">
        <v>4.7</v>
      </c>
      <c r="E281" s="41">
        <v>2.2000000000000002</v>
      </c>
      <c r="F281" s="52">
        <v>250</v>
      </c>
      <c r="G281" s="39">
        <v>0.57999999999999996</v>
      </c>
      <c r="H281" s="52">
        <v>21</v>
      </c>
      <c r="I281" s="41">
        <v>6.66</v>
      </c>
      <c r="J281" s="41">
        <v>4.9000000000000004</v>
      </c>
      <c r="K281" s="214">
        <v>0.02</v>
      </c>
      <c r="L281" s="52">
        <v>230</v>
      </c>
      <c r="M281" s="52">
        <v>1000</v>
      </c>
      <c r="N281" s="52">
        <v>11</v>
      </c>
      <c r="O281" s="41">
        <v>11.5</v>
      </c>
      <c r="P281" s="52">
        <v>89</v>
      </c>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row>
    <row r="282" spans="1:39" s="36" customFormat="1" ht="12" x14ac:dyDescent="0.2">
      <c r="A282" s="177">
        <v>518</v>
      </c>
      <c r="B282" s="52" t="s">
        <v>112</v>
      </c>
      <c r="C282" s="64">
        <v>43570</v>
      </c>
      <c r="D282" s="41">
        <v>5.4</v>
      </c>
      <c r="E282" s="41">
        <v>7.9</v>
      </c>
      <c r="F282" s="52">
        <v>250</v>
      </c>
      <c r="G282" s="39">
        <v>0.3</v>
      </c>
      <c r="H282" s="52">
        <v>11</v>
      </c>
      <c r="I282" s="41">
        <v>7.86</v>
      </c>
      <c r="J282" s="41">
        <v>6.2</v>
      </c>
      <c r="K282" s="39">
        <v>0.1</v>
      </c>
      <c r="L282" s="52">
        <v>230</v>
      </c>
      <c r="M282" s="52">
        <v>610</v>
      </c>
      <c r="N282" s="52">
        <v>10</v>
      </c>
      <c r="O282" s="41">
        <v>11.2</v>
      </c>
      <c r="P282" s="52">
        <v>89</v>
      </c>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row>
    <row r="283" spans="1:39" s="36" customFormat="1" ht="12" x14ac:dyDescent="0.2">
      <c r="A283" s="177">
        <v>518</v>
      </c>
      <c r="B283" s="52" t="s">
        <v>112</v>
      </c>
      <c r="C283" s="64">
        <v>43626</v>
      </c>
      <c r="D283" s="41">
        <v>15.8</v>
      </c>
      <c r="E283" s="41">
        <v>8.1999999999999993</v>
      </c>
      <c r="F283" s="52">
        <v>600</v>
      </c>
      <c r="G283" s="39">
        <v>0.85</v>
      </c>
      <c r="H283" s="52">
        <v>35</v>
      </c>
      <c r="I283" s="41">
        <v>6.94</v>
      </c>
      <c r="J283" s="41">
        <v>6</v>
      </c>
      <c r="K283" s="40">
        <v>6.4000000000000001E-2</v>
      </c>
      <c r="L283" s="52">
        <v>20</v>
      </c>
      <c r="M283" s="52">
        <v>1100</v>
      </c>
      <c r="N283" s="52">
        <v>71</v>
      </c>
      <c r="O283" s="41">
        <v>8.1999999999999993</v>
      </c>
      <c r="P283" s="52">
        <v>84.5</v>
      </c>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row>
    <row r="284" spans="1:39" s="36" customFormat="1" ht="12" x14ac:dyDescent="0.2">
      <c r="A284" s="177">
        <v>518</v>
      </c>
      <c r="B284" s="52" t="s">
        <v>112</v>
      </c>
      <c r="C284" s="64">
        <v>43684</v>
      </c>
      <c r="D284" s="41">
        <v>20.399999999999999</v>
      </c>
      <c r="E284" s="52">
        <v>14</v>
      </c>
      <c r="F284" s="52">
        <v>450</v>
      </c>
      <c r="G284" s="39">
        <v>0.76</v>
      </c>
      <c r="H284" s="52">
        <v>21</v>
      </c>
      <c r="I284" s="41">
        <v>8.33</v>
      </c>
      <c r="J284" s="41">
        <v>6.5</v>
      </c>
      <c r="K284" s="39">
        <v>0.15</v>
      </c>
      <c r="L284" s="52">
        <v>15</v>
      </c>
      <c r="M284" s="52">
        <v>750</v>
      </c>
      <c r="N284" s="52">
        <v>25</v>
      </c>
      <c r="O284" s="41">
        <v>7</v>
      </c>
      <c r="P284" s="52">
        <v>80</v>
      </c>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row>
    <row r="285" spans="1:39" s="36" customFormat="1" ht="12" x14ac:dyDescent="0.2">
      <c r="A285" s="177">
        <v>518</v>
      </c>
      <c r="B285" s="52" t="s">
        <v>112</v>
      </c>
      <c r="C285" s="64" t="s">
        <v>149</v>
      </c>
      <c r="D285" s="41">
        <v>10</v>
      </c>
      <c r="E285" s="41">
        <v>2.2000000000000002</v>
      </c>
      <c r="F285" s="52">
        <v>500</v>
      </c>
      <c r="G285" s="41">
        <v>1.1000000000000001</v>
      </c>
      <c r="H285" s="52">
        <v>39</v>
      </c>
      <c r="I285" s="41">
        <v>6.43</v>
      </c>
      <c r="J285" s="41">
        <v>4.7</v>
      </c>
      <c r="K285" s="214">
        <v>0.02</v>
      </c>
      <c r="L285" s="52">
        <v>22</v>
      </c>
      <c r="M285" s="52">
        <v>1100</v>
      </c>
      <c r="N285" s="52">
        <v>20</v>
      </c>
      <c r="O285" s="41">
        <v>8.8000000000000007</v>
      </c>
      <c r="P285" s="52">
        <v>79</v>
      </c>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row>
    <row r="286" spans="1:39" s="36" customFormat="1" ht="12" x14ac:dyDescent="0.2">
      <c r="A286" s="177">
        <v>518</v>
      </c>
      <c r="B286" s="52" t="s">
        <v>112</v>
      </c>
      <c r="C286" s="64">
        <v>43815</v>
      </c>
      <c r="D286" s="41">
        <v>3.8</v>
      </c>
      <c r="E286" s="41">
        <v>2.2000000000000002</v>
      </c>
      <c r="F286" s="52">
        <v>450</v>
      </c>
      <c r="G286" s="39">
        <v>0.88</v>
      </c>
      <c r="H286" s="52">
        <v>32</v>
      </c>
      <c r="I286" s="41">
        <v>5.51</v>
      </c>
      <c r="J286" s="41">
        <v>4.5</v>
      </c>
      <c r="K286" s="214">
        <v>0.02</v>
      </c>
      <c r="L286" s="52">
        <v>110</v>
      </c>
      <c r="M286" s="52">
        <v>1100</v>
      </c>
      <c r="N286" s="52">
        <v>17</v>
      </c>
      <c r="O286" s="41">
        <v>11</v>
      </c>
      <c r="P286" s="52">
        <v>86</v>
      </c>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row>
    <row r="287" spans="1:39" s="36" customFormat="1" ht="12" x14ac:dyDescent="0.2">
      <c r="A287" s="70"/>
      <c r="B287" s="70"/>
      <c r="C287" s="71"/>
      <c r="D287" s="72"/>
      <c r="E287" s="72"/>
      <c r="F287" s="73"/>
      <c r="G287" s="73"/>
      <c r="H287" s="72"/>
      <c r="I287" s="72"/>
      <c r="J287" s="72"/>
      <c r="K287" s="74"/>
      <c r="L287" s="73"/>
      <c r="M287" s="73"/>
      <c r="N287" s="73"/>
      <c r="O287" s="72"/>
      <c r="P287" s="73"/>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row>
    <row r="288" spans="1:39" s="36" customFormat="1" ht="12" x14ac:dyDescent="0.2">
      <c r="A288" s="35"/>
      <c r="B288" s="35"/>
      <c r="C288" s="145" t="s">
        <v>19</v>
      </c>
      <c r="D288" s="146">
        <f>MIN(D281:D286)</f>
        <v>3.8</v>
      </c>
      <c r="E288" s="146">
        <f>MIN(E281:E286)</f>
        <v>2.2000000000000002</v>
      </c>
      <c r="F288" s="147">
        <f>MIN(F281:F286)</f>
        <v>250</v>
      </c>
      <c r="G288" s="146">
        <f>MIN(G281:G286)</f>
        <v>0.3</v>
      </c>
      <c r="H288" s="146">
        <f t="shared" ref="H288:P288" si="45">MIN(H281:H286)</f>
        <v>11</v>
      </c>
      <c r="I288" s="146">
        <f t="shared" si="45"/>
        <v>5.51</v>
      </c>
      <c r="J288" s="146">
        <f t="shared" si="45"/>
        <v>4.5</v>
      </c>
      <c r="K288" s="148">
        <f t="shared" si="45"/>
        <v>0.02</v>
      </c>
      <c r="L288" s="147">
        <f t="shared" si="45"/>
        <v>15</v>
      </c>
      <c r="M288" s="147">
        <f t="shared" si="45"/>
        <v>610</v>
      </c>
      <c r="N288" s="147">
        <f t="shared" si="45"/>
        <v>10</v>
      </c>
      <c r="O288" s="146">
        <f t="shared" si="45"/>
        <v>7</v>
      </c>
      <c r="P288" s="147">
        <f t="shared" si="45"/>
        <v>79</v>
      </c>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row>
    <row r="289" spans="1:39" s="36" customFormat="1" ht="12" x14ac:dyDescent="0.2">
      <c r="A289" s="35"/>
      <c r="B289" s="35"/>
      <c r="C289" s="145" t="s">
        <v>20</v>
      </c>
      <c r="D289" s="146">
        <f>AVERAGE(D281:D286)</f>
        <v>10.016666666666666</v>
      </c>
      <c r="E289" s="146">
        <f>AVERAGE(E281:E286)</f>
        <v>6.1166666666666671</v>
      </c>
      <c r="F289" s="147">
        <f>AVERAGE(F281:F286)</f>
        <v>416.66666666666669</v>
      </c>
      <c r="G289" s="146">
        <f>AVERAGE(G281:G286)</f>
        <v>0.74500000000000011</v>
      </c>
      <c r="H289" s="146">
        <f t="shared" ref="H289:P289" si="46">AVERAGE(H281:H286)</f>
        <v>26.5</v>
      </c>
      <c r="I289" s="146">
        <f t="shared" si="46"/>
        <v>6.9549999999999992</v>
      </c>
      <c r="J289" s="146">
        <f t="shared" si="46"/>
        <v>5.4666666666666659</v>
      </c>
      <c r="K289" s="148">
        <f t="shared" si="46"/>
        <v>6.2333333333333331E-2</v>
      </c>
      <c r="L289" s="147">
        <f t="shared" si="46"/>
        <v>104.5</v>
      </c>
      <c r="M289" s="147">
        <f t="shared" si="46"/>
        <v>943.33333333333337</v>
      </c>
      <c r="N289" s="147">
        <f t="shared" si="46"/>
        <v>25.666666666666668</v>
      </c>
      <c r="O289" s="146">
        <f t="shared" si="46"/>
        <v>9.6166666666666671</v>
      </c>
      <c r="P289" s="147">
        <f t="shared" si="46"/>
        <v>84.583333333333329</v>
      </c>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row>
    <row r="290" spans="1:39" s="36" customFormat="1" ht="12" x14ac:dyDescent="0.2">
      <c r="A290" s="35"/>
      <c r="B290" s="35"/>
      <c r="C290" s="145" t="s">
        <v>21</v>
      </c>
      <c r="D290" s="146">
        <f>MAX(D281:D286)</f>
        <v>20.399999999999999</v>
      </c>
      <c r="E290" s="146">
        <f>MAX(E281:E286)</f>
        <v>14</v>
      </c>
      <c r="F290" s="147">
        <f>MAX(F281:F286)</f>
        <v>600</v>
      </c>
      <c r="G290" s="146">
        <f>MAX(G281:G286)</f>
        <v>1.1000000000000001</v>
      </c>
      <c r="H290" s="146">
        <f t="shared" ref="H290:P290" si="47">MAX(H281:H286)</f>
        <v>39</v>
      </c>
      <c r="I290" s="146">
        <f t="shared" si="47"/>
        <v>8.33</v>
      </c>
      <c r="J290" s="146">
        <f t="shared" si="47"/>
        <v>6.5</v>
      </c>
      <c r="K290" s="148">
        <f t="shared" si="47"/>
        <v>0.15</v>
      </c>
      <c r="L290" s="147">
        <f t="shared" si="47"/>
        <v>230</v>
      </c>
      <c r="M290" s="147">
        <f t="shared" si="47"/>
        <v>1100</v>
      </c>
      <c r="N290" s="147">
        <f t="shared" si="47"/>
        <v>71</v>
      </c>
      <c r="O290" s="146">
        <f t="shared" si="47"/>
        <v>11.5</v>
      </c>
      <c r="P290" s="147">
        <f t="shared" si="47"/>
        <v>89</v>
      </c>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row>
    <row r="291" spans="1:39" s="36" customFormat="1" ht="12" x14ac:dyDescent="0.2">
      <c r="A291" s="35"/>
      <c r="B291" s="35"/>
      <c r="C291" s="57"/>
      <c r="D291" s="57"/>
      <c r="E291" s="57"/>
      <c r="F291" s="75"/>
      <c r="G291" s="75"/>
      <c r="H291" s="57"/>
      <c r="I291" s="76"/>
      <c r="J291" s="57"/>
      <c r="K291" s="57"/>
      <c r="L291" s="75"/>
      <c r="M291" s="75"/>
      <c r="N291" s="75"/>
      <c r="O291" s="76"/>
      <c r="P291" s="7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row>
    <row r="292" spans="1:39" s="36" customFormat="1" ht="12" x14ac:dyDescent="0.2">
      <c r="A292" s="51"/>
      <c r="B292" s="51"/>
      <c r="C292" s="67"/>
      <c r="D292" s="67"/>
      <c r="E292" s="67"/>
      <c r="F292" s="68"/>
      <c r="G292" s="68"/>
      <c r="H292" s="67"/>
      <c r="I292" s="69"/>
      <c r="J292" s="67"/>
      <c r="K292" s="67"/>
      <c r="L292" s="68"/>
      <c r="M292" s="68"/>
      <c r="N292" s="68"/>
      <c r="O292" s="69"/>
      <c r="P292" s="68"/>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row>
    <row r="293" spans="1:39" s="36" customFormat="1" ht="12" x14ac:dyDescent="0.2">
      <c r="A293" s="177">
        <v>520</v>
      </c>
      <c r="B293" s="52" t="s">
        <v>113</v>
      </c>
      <c r="C293" s="64">
        <v>43522</v>
      </c>
      <c r="D293" s="41">
        <v>3.7</v>
      </c>
      <c r="E293" s="39">
        <v>0.91</v>
      </c>
      <c r="F293" s="52">
        <v>100</v>
      </c>
      <c r="G293" s="39">
        <v>0.23</v>
      </c>
      <c r="H293" s="52">
        <v>11</v>
      </c>
      <c r="I293" s="41">
        <v>6.34</v>
      </c>
      <c r="J293" s="41">
        <v>6.6</v>
      </c>
      <c r="K293" s="40">
        <v>8.6999999999999994E-2</v>
      </c>
      <c r="L293" s="52">
        <v>280</v>
      </c>
      <c r="M293" s="52">
        <v>640</v>
      </c>
      <c r="N293" s="41">
        <v>9</v>
      </c>
      <c r="O293" s="41">
        <v>13.2</v>
      </c>
      <c r="P293" s="52">
        <v>100</v>
      </c>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row>
    <row r="294" spans="1:39" s="36" customFormat="1" ht="12" x14ac:dyDescent="0.2">
      <c r="A294" s="177">
        <v>520</v>
      </c>
      <c r="B294" s="52" t="s">
        <v>113</v>
      </c>
      <c r="C294" s="64">
        <v>43570</v>
      </c>
      <c r="D294" s="41">
        <v>7.7</v>
      </c>
      <c r="E294" s="39">
        <v>0.97</v>
      </c>
      <c r="F294" s="52">
        <v>100</v>
      </c>
      <c r="G294" s="39">
        <v>0.21</v>
      </c>
      <c r="H294" s="52">
        <v>10</v>
      </c>
      <c r="I294" s="41">
        <v>6.27</v>
      </c>
      <c r="J294" s="41">
        <v>6.7</v>
      </c>
      <c r="K294" s="40">
        <v>8.8999999999999996E-2</v>
      </c>
      <c r="L294" s="52">
        <v>240</v>
      </c>
      <c r="M294" s="52">
        <v>580</v>
      </c>
      <c r="N294" s="41">
        <v>9</v>
      </c>
      <c r="O294" s="41">
        <v>12.1</v>
      </c>
      <c r="P294" s="52">
        <v>102</v>
      </c>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row>
    <row r="295" spans="1:39" s="36" customFormat="1" ht="12" x14ac:dyDescent="0.2">
      <c r="A295" s="177">
        <v>520</v>
      </c>
      <c r="B295" s="52" t="s">
        <v>113</v>
      </c>
      <c r="C295" s="64">
        <v>43626</v>
      </c>
      <c r="D295" s="41">
        <v>17.600000000000001</v>
      </c>
      <c r="E295" s="41">
        <v>1.6</v>
      </c>
      <c r="F295" s="52">
        <v>180</v>
      </c>
      <c r="G295" s="39">
        <v>0.23</v>
      </c>
      <c r="H295" s="52">
        <v>12</v>
      </c>
      <c r="I295" s="41">
        <v>6.51</v>
      </c>
      <c r="J295" s="41">
        <v>6.7</v>
      </c>
      <c r="K295" s="40">
        <v>8.4000000000000005E-2</v>
      </c>
      <c r="L295" s="52">
        <v>220</v>
      </c>
      <c r="M295" s="52">
        <v>600</v>
      </c>
      <c r="N295" s="52">
        <v>14</v>
      </c>
      <c r="O295" s="41">
        <v>9.1</v>
      </c>
      <c r="P295" s="52">
        <v>96.6</v>
      </c>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row>
    <row r="296" spans="1:39" s="36" customFormat="1" ht="12" x14ac:dyDescent="0.2">
      <c r="A296" s="177">
        <v>520</v>
      </c>
      <c r="B296" s="52" t="s">
        <v>113</v>
      </c>
      <c r="C296" s="64">
        <v>43684</v>
      </c>
      <c r="D296" s="41">
        <v>21.1</v>
      </c>
      <c r="E296" s="41">
        <v>2.1</v>
      </c>
      <c r="F296" s="52">
        <v>90</v>
      </c>
      <c r="G296" s="39">
        <v>0.18</v>
      </c>
      <c r="H296" s="41">
        <v>9.6999999999999993</v>
      </c>
      <c r="I296" s="41">
        <v>6.48</v>
      </c>
      <c r="J296" s="41">
        <v>6.8</v>
      </c>
      <c r="K296" s="40">
        <v>9.8000000000000004E-2</v>
      </c>
      <c r="L296" s="52">
        <v>120</v>
      </c>
      <c r="M296" s="52">
        <v>470</v>
      </c>
      <c r="N296" s="52">
        <v>11</v>
      </c>
      <c r="O296" s="41">
        <v>8.27</v>
      </c>
      <c r="P296" s="52">
        <v>95.7</v>
      </c>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row>
    <row r="297" spans="1:39" s="36" customFormat="1" ht="12" x14ac:dyDescent="0.2">
      <c r="A297" s="177">
        <v>520</v>
      </c>
      <c r="B297" s="52" t="s">
        <v>113</v>
      </c>
      <c r="C297" s="64" t="s">
        <v>149</v>
      </c>
      <c r="D297" s="41">
        <v>10.9</v>
      </c>
      <c r="E297" s="41">
        <v>1.1000000000000001</v>
      </c>
      <c r="F297" s="52">
        <v>80</v>
      </c>
      <c r="G297" s="39">
        <v>0.17</v>
      </c>
      <c r="H297" s="52">
        <v>10</v>
      </c>
      <c r="I297" s="41">
        <v>6.69</v>
      </c>
      <c r="J297" s="41">
        <v>6.8</v>
      </c>
      <c r="K297" s="39">
        <v>0.11</v>
      </c>
      <c r="L297" s="52">
        <v>180</v>
      </c>
      <c r="M297" s="52">
        <v>510</v>
      </c>
      <c r="N297" s="41">
        <v>8.5</v>
      </c>
      <c r="O297" s="41">
        <v>10.1</v>
      </c>
      <c r="P297" s="52">
        <v>93</v>
      </c>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row>
    <row r="298" spans="1:39" s="36" customFormat="1" ht="12" x14ac:dyDescent="0.2">
      <c r="A298" s="177">
        <v>520</v>
      </c>
      <c r="B298" s="52" t="s">
        <v>113</v>
      </c>
      <c r="C298" s="64">
        <v>43815</v>
      </c>
      <c r="D298" s="41">
        <v>4</v>
      </c>
      <c r="E298" s="41">
        <v>1</v>
      </c>
      <c r="F298" s="52">
        <v>180</v>
      </c>
      <c r="G298" s="39">
        <v>0.31</v>
      </c>
      <c r="H298" s="52">
        <v>14</v>
      </c>
      <c r="I298" s="41">
        <v>6.28</v>
      </c>
      <c r="J298" s="41">
        <v>6.6</v>
      </c>
      <c r="K298" s="40">
        <v>0.09</v>
      </c>
      <c r="L298" s="52">
        <v>150</v>
      </c>
      <c r="M298" s="52">
        <v>640</v>
      </c>
      <c r="N298" s="52">
        <v>10</v>
      </c>
      <c r="O298" s="41">
        <v>12.2</v>
      </c>
      <c r="P298" s="52">
        <v>96</v>
      </c>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row>
    <row r="299" spans="1:39" s="36" customFormat="1" ht="12" x14ac:dyDescent="0.2">
      <c r="A299" s="70"/>
      <c r="B299" s="70"/>
      <c r="C299" s="71"/>
      <c r="D299" s="72"/>
      <c r="E299" s="72"/>
      <c r="F299" s="73"/>
      <c r="G299" s="73"/>
      <c r="H299" s="72"/>
      <c r="I299" s="72"/>
      <c r="J299" s="72"/>
      <c r="K299" s="74"/>
      <c r="L299" s="73"/>
      <c r="M299" s="73"/>
      <c r="N299" s="73"/>
      <c r="O299" s="72"/>
      <c r="P299" s="73"/>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row>
    <row r="300" spans="1:39" s="36" customFormat="1" ht="12" x14ac:dyDescent="0.2">
      <c r="A300" s="35"/>
      <c r="B300" s="35"/>
      <c r="C300" s="145" t="s">
        <v>19</v>
      </c>
      <c r="D300" s="146">
        <f>MIN(D293:D298)</f>
        <v>3.7</v>
      </c>
      <c r="E300" s="146">
        <f>MIN(E293:E298)</f>
        <v>0.91</v>
      </c>
      <c r="F300" s="147">
        <f>MIN(F293:F298)</f>
        <v>80</v>
      </c>
      <c r="G300" s="146">
        <f>MIN(G293:G298)</f>
        <v>0.17</v>
      </c>
      <c r="H300" s="146">
        <f t="shared" ref="H300:P300" si="48">MIN(H293:H298)</f>
        <v>9.6999999999999993</v>
      </c>
      <c r="I300" s="146">
        <f t="shared" si="48"/>
        <v>6.27</v>
      </c>
      <c r="J300" s="146">
        <f t="shared" si="48"/>
        <v>6.6</v>
      </c>
      <c r="K300" s="148">
        <f t="shared" si="48"/>
        <v>8.4000000000000005E-2</v>
      </c>
      <c r="L300" s="147">
        <f t="shared" si="48"/>
        <v>120</v>
      </c>
      <c r="M300" s="147">
        <f t="shared" si="48"/>
        <v>470</v>
      </c>
      <c r="N300" s="147">
        <f t="shared" si="48"/>
        <v>8.5</v>
      </c>
      <c r="O300" s="146">
        <f t="shared" si="48"/>
        <v>8.27</v>
      </c>
      <c r="P300" s="147">
        <f t="shared" si="48"/>
        <v>93</v>
      </c>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row>
    <row r="301" spans="1:39" s="36" customFormat="1" ht="12" x14ac:dyDescent="0.2">
      <c r="A301" s="35"/>
      <c r="B301" s="35"/>
      <c r="C301" s="145" t="s">
        <v>20</v>
      </c>
      <c r="D301" s="146">
        <f>AVERAGE(D293:D298)</f>
        <v>10.833333333333334</v>
      </c>
      <c r="E301" s="146">
        <f>AVERAGE(E293:E298)</f>
        <v>1.28</v>
      </c>
      <c r="F301" s="147">
        <f>AVERAGE(F293:F298)</f>
        <v>121.66666666666667</v>
      </c>
      <c r="G301" s="146">
        <f>AVERAGE(G293:G298)</f>
        <v>0.22166666666666668</v>
      </c>
      <c r="H301" s="146">
        <f t="shared" ref="H301:P301" si="49">AVERAGE(H293:H298)</f>
        <v>11.116666666666667</v>
      </c>
      <c r="I301" s="146">
        <f t="shared" si="49"/>
        <v>6.4283333333333337</v>
      </c>
      <c r="J301" s="146">
        <f t="shared" si="49"/>
        <v>6.7</v>
      </c>
      <c r="K301" s="148">
        <f t="shared" si="49"/>
        <v>9.2999999999999985E-2</v>
      </c>
      <c r="L301" s="147">
        <f t="shared" si="49"/>
        <v>198.33333333333334</v>
      </c>
      <c r="M301" s="147">
        <f t="shared" si="49"/>
        <v>573.33333333333337</v>
      </c>
      <c r="N301" s="147">
        <f t="shared" si="49"/>
        <v>10.25</v>
      </c>
      <c r="O301" s="146">
        <f t="shared" si="49"/>
        <v>10.828333333333333</v>
      </c>
      <c r="P301" s="147">
        <f t="shared" si="49"/>
        <v>97.216666666666654</v>
      </c>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row>
    <row r="302" spans="1:39" s="36" customFormat="1" ht="12" x14ac:dyDescent="0.2">
      <c r="A302" s="35"/>
      <c r="B302" s="35"/>
      <c r="C302" s="145" t="s">
        <v>21</v>
      </c>
      <c r="D302" s="146">
        <f>MAX(D293:D298)</f>
        <v>21.1</v>
      </c>
      <c r="E302" s="146">
        <f>MAX(E293:E298)</f>
        <v>2.1</v>
      </c>
      <c r="F302" s="147">
        <f>MAX(F293:F298)</f>
        <v>180</v>
      </c>
      <c r="G302" s="146">
        <f>MAX(G293:G298)</f>
        <v>0.31</v>
      </c>
      <c r="H302" s="146">
        <f t="shared" ref="H302:P302" si="50">MAX(H293:H298)</f>
        <v>14</v>
      </c>
      <c r="I302" s="146">
        <f t="shared" si="50"/>
        <v>6.69</v>
      </c>
      <c r="J302" s="146">
        <f t="shared" si="50"/>
        <v>6.8</v>
      </c>
      <c r="K302" s="148">
        <f t="shared" si="50"/>
        <v>0.11</v>
      </c>
      <c r="L302" s="147">
        <f t="shared" si="50"/>
        <v>280</v>
      </c>
      <c r="M302" s="147">
        <f t="shared" si="50"/>
        <v>640</v>
      </c>
      <c r="N302" s="147">
        <f t="shared" si="50"/>
        <v>14</v>
      </c>
      <c r="O302" s="146">
        <f t="shared" si="50"/>
        <v>13.2</v>
      </c>
      <c r="P302" s="147">
        <f t="shared" si="50"/>
        <v>102</v>
      </c>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row>
    <row r="303" spans="1:39" s="36" customFormat="1" ht="12" x14ac:dyDescent="0.2">
      <c r="A303" s="35"/>
      <c r="B303" s="35"/>
      <c r="C303" s="57"/>
      <c r="D303" s="57"/>
      <c r="E303" s="57"/>
      <c r="F303" s="75"/>
      <c r="G303" s="75"/>
      <c r="H303" s="57"/>
      <c r="I303" s="76"/>
      <c r="J303" s="57"/>
      <c r="K303" s="57"/>
      <c r="L303" s="75"/>
      <c r="M303" s="75"/>
      <c r="N303" s="75"/>
      <c r="O303" s="76"/>
      <c r="P303" s="7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row>
    <row r="304" spans="1:39" s="36" customFormat="1" ht="12" x14ac:dyDescent="0.2">
      <c r="A304" s="51"/>
      <c r="B304" s="51"/>
      <c r="C304" s="67"/>
      <c r="D304" s="67"/>
      <c r="E304" s="67"/>
      <c r="F304" s="68"/>
      <c r="G304" s="68"/>
      <c r="H304" s="67"/>
      <c r="I304" s="69"/>
      <c r="J304" s="67"/>
      <c r="K304" s="67"/>
      <c r="L304" s="68"/>
      <c r="M304" s="68"/>
      <c r="N304" s="68"/>
      <c r="O304" s="69"/>
      <c r="P304" s="68"/>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row>
    <row r="305" spans="1:39" s="36" customFormat="1" ht="12" x14ac:dyDescent="0.2">
      <c r="A305" s="177">
        <v>540</v>
      </c>
      <c r="B305" s="52" t="s">
        <v>114</v>
      </c>
      <c r="C305" s="64">
        <v>43522</v>
      </c>
      <c r="D305" s="41">
        <v>4.9000000000000004</v>
      </c>
      <c r="E305" s="41">
        <v>4</v>
      </c>
      <c r="F305" s="52">
        <v>160</v>
      </c>
      <c r="G305" s="39">
        <v>0.44</v>
      </c>
      <c r="H305" s="52">
        <v>22</v>
      </c>
      <c r="I305" s="41">
        <v>8.83</v>
      </c>
      <c r="J305" s="41">
        <v>6.2</v>
      </c>
      <c r="K305" s="40">
        <v>8.5000000000000006E-2</v>
      </c>
      <c r="L305" s="52">
        <v>720</v>
      </c>
      <c r="M305" s="52">
        <v>1900</v>
      </c>
      <c r="N305" s="52">
        <v>22</v>
      </c>
      <c r="O305" s="41">
        <v>11.9</v>
      </c>
      <c r="P305" s="52">
        <v>97</v>
      </c>
      <c r="Q305" s="35"/>
      <c r="R305" s="35"/>
      <c r="S305" s="35"/>
      <c r="T305" s="61"/>
      <c r="U305" s="61"/>
      <c r="V305" s="61"/>
      <c r="W305" s="35"/>
      <c r="X305" s="35"/>
      <c r="Y305" s="35"/>
      <c r="Z305" s="35"/>
      <c r="AA305" s="35"/>
      <c r="AB305" s="35"/>
      <c r="AC305" s="35"/>
      <c r="AD305" s="35"/>
      <c r="AE305" s="35"/>
      <c r="AF305" s="35"/>
      <c r="AG305" s="35"/>
      <c r="AH305" s="35"/>
      <c r="AI305" s="35"/>
      <c r="AJ305" s="35"/>
      <c r="AK305" s="35"/>
      <c r="AL305" s="35"/>
      <c r="AM305" s="35"/>
    </row>
    <row r="306" spans="1:39" s="36" customFormat="1" ht="12" x14ac:dyDescent="0.2">
      <c r="A306" s="177">
        <v>540</v>
      </c>
      <c r="B306" s="52" t="s">
        <v>114</v>
      </c>
      <c r="C306" s="64">
        <v>43570</v>
      </c>
      <c r="D306" s="41">
        <v>7.6</v>
      </c>
      <c r="E306" s="41">
        <v>4.2</v>
      </c>
      <c r="F306" s="52">
        <v>180</v>
      </c>
      <c r="G306" s="39">
        <v>0.26</v>
      </c>
      <c r="H306" s="52">
        <v>13</v>
      </c>
      <c r="I306" s="41">
        <v>9.1199999999999992</v>
      </c>
      <c r="J306" s="41">
        <v>6.8</v>
      </c>
      <c r="K306" s="39">
        <v>0.2</v>
      </c>
      <c r="L306" s="52">
        <v>400</v>
      </c>
      <c r="M306" s="52">
        <v>880</v>
      </c>
      <c r="N306" s="52">
        <v>23</v>
      </c>
      <c r="O306" s="41">
        <v>11.6</v>
      </c>
      <c r="P306" s="52">
        <v>97</v>
      </c>
      <c r="Q306" s="35"/>
      <c r="R306" s="35"/>
      <c r="S306" s="35"/>
      <c r="T306" s="61"/>
      <c r="U306" s="61"/>
      <c r="V306" s="61"/>
      <c r="W306" s="35"/>
      <c r="X306" s="35"/>
      <c r="Y306" s="35"/>
      <c r="Z306" s="35"/>
      <c r="AA306" s="35"/>
      <c r="AB306" s="35"/>
      <c r="AC306" s="35"/>
      <c r="AD306" s="35"/>
      <c r="AE306" s="35"/>
      <c r="AF306" s="35"/>
      <c r="AG306" s="35"/>
      <c r="AH306" s="35"/>
      <c r="AI306" s="35"/>
      <c r="AJ306" s="35"/>
      <c r="AK306" s="35"/>
      <c r="AL306" s="35"/>
      <c r="AM306" s="35"/>
    </row>
    <row r="307" spans="1:39" s="36" customFormat="1" ht="12" x14ac:dyDescent="0.2">
      <c r="A307" s="177">
        <v>540</v>
      </c>
      <c r="B307" s="52" t="s">
        <v>114</v>
      </c>
      <c r="C307" s="64">
        <v>43626</v>
      </c>
      <c r="D307" s="41">
        <v>16.2</v>
      </c>
      <c r="E307" s="41">
        <v>6.3</v>
      </c>
      <c r="F307" s="52">
        <v>300</v>
      </c>
      <c r="G307" s="39">
        <v>0.39</v>
      </c>
      <c r="H307" s="52">
        <v>18</v>
      </c>
      <c r="I307" s="52">
        <v>11</v>
      </c>
      <c r="J307" s="41">
        <v>7</v>
      </c>
      <c r="K307" s="39">
        <v>0.39</v>
      </c>
      <c r="L307" s="52">
        <v>370</v>
      </c>
      <c r="M307" s="52">
        <v>1200</v>
      </c>
      <c r="N307" s="52">
        <v>53</v>
      </c>
      <c r="O307" s="41">
        <v>5.7</v>
      </c>
      <c r="P307" s="52">
        <v>58.9</v>
      </c>
      <c r="Q307" s="35"/>
      <c r="R307" s="35"/>
      <c r="S307" s="35"/>
      <c r="T307" s="61"/>
      <c r="U307" s="61"/>
      <c r="V307" s="61"/>
      <c r="W307" s="35"/>
      <c r="X307" s="35"/>
      <c r="Y307" s="35"/>
      <c r="Z307" s="35"/>
      <c r="AA307" s="35"/>
      <c r="AB307" s="35"/>
      <c r="AC307" s="35"/>
      <c r="AD307" s="35"/>
      <c r="AE307" s="35"/>
      <c r="AF307" s="35"/>
      <c r="AG307" s="35"/>
      <c r="AH307" s="35"/>
      <c r="AI307" s="35"/>
      <c r="AJ307" s="35"/>
      <c r="AK307" s="35"/>
      <c r="AL307" s="35"/>
      <c r="AM307" s="35"/>
    </row>
    <row r="308" spans="1:39" s="36" customFormat="1" ht="12" x14ac:dyDescent="0.2">
      <c r="A308" s="177">
        <v>540</v>
      </c>
      <c r="B308" s="52" t="s">
        <v>114</v>
      </c>
      <c r="C308" s="64">
        <v>43684</v>
      </c>
      <c r="D308" s="41">
        <v>17.7</v>
      </c>
      <c r="E308" s="52">
        <v>10</v>
      </c>
      <c r="F308" s="52">
        <v>200</v>
      </c>
      <c r="G308" s="39">
        <v>0.37</v>
      </c>
      <c r="H308" s="52">
        <v>15</v>
      </c>
      <c r="I308" s="52">
        <v>13.6</v>
      </c>
      <c r="J308" s="41">
        <v>7</v>
      </c>
      <c r="K308" s="39">
        <v>0.61</v>
      </c>
      <c r="L308" s="52">
        <v>320</v>
      </c>
      <c r="M308" s="52">
        <v>1100</v>
      </c>
      <c r="N308" s="52">
        <v>63</v>
      </c>
      <c r="O308" s="41">
        <v>6.2</v>
      </c>
      <c r="P308" s="52">
        <v>67</v>
      </c>
      <c r="Q308" s="35"/>
      <c r="R308" s="35"/>
      <c r="S308" s="35"/>
      <c r="T308" s="61"/>
      <c r="U308" s="61"/>
      <c r="V308" s="61"/>
      <c r="W308" s="35"/>
      <c r="X308" s="35"/>
      <c r="Y308" s="35"/>
      <c r="Z308" s="35"/>
      <c r="AA308" s="35"/>
      <c r="AB308" s="35"/>
      <c r="AC308" s="35"/>
      <c r="AD308" s="35"/>
      <c r="AE308" s="35"/>
      <c r="AF308" s="35"/>
      <c r="AG308" s="35"/>
      <c r="AH308" s="35"/>
      <c r="AI308" s="35"/>
      <c r="AJ308" s="35"/>
      <c r="AK308" s="35"/>
      <c r="AL308" s="35"/>
      <c r="AM308" s="35"/>
    </row>
    <row r="309" spans="1:39" s="36" customFormat="1" ht="12" x14ac:dyDescent="0.2">
      <c r="A309" s="177">
        <v>540</v>
      </c>
      <c r="B309" s="52" t="s">
        <v>114</v>
      </c>
      <c r="C309" s="64" t="s">
        <v>149</v>
      </c>
      <c r="D309" s="41">
        <v>10.199999999999999</v>
      </c>
      <c r="E309" s="41">
        <v>6.2</v>
      </c>
      <c r="F309" s="52">
        <v>880</v>
      </c>
      <c r="G309" s="39">
        <v>0.84</v>
      </c>
      <c r="H309" s="52">
        <v>38</v>
      </c>
      <c r="I309" s="52">
        <v>10.9</v>
      </c>
      <c r="J309" s="41">
        <v>6.2</v>
      </c>
      <c r="K309" s="39">
        <v>0.16</v>
      </c>
      <c r="L309" s="52">
        <v>64</v>
      </c>
      <c r="M309" s="52">
        <v>2000</v>
      </c>
      <c r="N309" s="52">
        <v>49</v>
      </c>
      <c r="O309" s="41">
        <v>8.9</v>
      </c>
      <c r="P309" s="52">
        <v>80</v>
      </c>
      <c r="Q309" s="35"/>
      <c r="R309" s="35"/>
      <c r="S309" s="35"/>
      <c r="T309" s="61"/>
      <c r="U309" s="61"/>
      <c r="V309" s="61"/>
      <c r="W309" s="35"/>
      <c r="X309" s="35"/>
      <c r="Y309" s="35"/>
      <c r="Z309" s="35"/>
      <c r="AA309" s="35"/>
      <c r="AB309" s="35"/>
      <c r="AC309" s="35"/>
      <c r="AD309" s="35"/>
      <c r="AE309" s="35"/>
      <c r="AF309" s="35"/>
      <c r="AG309" s="35"/>
      <c r="AH309" s="35"/>
      <c r="AI309" s="35"/>
      <c r="AJ309" s="35"/>
      <c r="AK309" s="35"/>
      <c r="AL309" s="35"/>
      <c r="AM309" s="35"/>
    </row>
    <row r="310" spans="1:39" s="36" customFormat="1" ht="12" x14ac:dyDescent="0.2">
      <c r="A310" s="177">
        <v>540</v>
      </c>
      <c r="B310" s="52" t="s">
        <v>114</v>
      </c>
      <c r="C310" s="64">
        <v>43815</v>
      </c>
      <c r="D310" s="41">
        <v>3.2</v>
      </c>
      <c r="E310" s="41">
        <v>6.7</v>
      </c>
      <c r="F310" s="52">
        <v>300</v>
      </c>
      <c r="G310" s="39">
        <v>0.67</v>
      </c>
      <c r="H310" s="52">
        <v>28</v>
      </c>
      <c r="I310" s="41">
        <v>7.97</v>
      </c>
      <c r="J310" s="41">
        <v>6</v>
      </c>
      <c r="K310" s="40">
        <v>9.5000000000000001E-2</v>
      </c>
      <c r="L310" s="52">
        <v>170</v>
      </c>
      <c r="M310" s="52">
        <v>1700</v>
      </c>
      <c r="N310" s="52">
        <v>41</v>
      </c>
      <c r="O310" s="41">
        <v>11.4</v>
      </c>
      <c r="P310" s="52">
        <v>88</v>
      </c>
      <c r="Q310" s="35"/>
      <c r="R310" s="35"/>
      <c r="S310" s="35"/>
      <c r="T310" s="61"/>
      <c r="U310" s="61"/>
      <c r="V310" s="61"/>
      <c r="W310" s="35"/>
      <c r="X310" s="35"/>
      <c r="Y310" s="35"/>
      <c r="Z310" s="35"/>
      <c r="AA310" s="35"/>
      <c r="AB310" s="35"/>
      <c r="AC310" s="35"/>
      <c r="AD310" s="35"/>
      <c r="AE310" s="35"/>
      <c r="AF310" s="35"/>
      <c r="AG310" s="35"/>
      <c r="AH310" s="35"/>
      <c r="AI310" s="35"/>
      <c r="AJ310" s="35"/>
      <c r="AK310" s="35"/>
      <c r="AL310" s="35"/>
      <c r="AM310" s="35"/>
    </row>
    <row r="311" spans="1:39" s="36" customFormat="1" ht="12" x14ac:dyDescent="0.2">
      <c r="A311" s="70"/>
      <c r="B311" s="70"/>
      <c r="C311" s="71"/>
      <c r="D311" s="72"/>
      <c r="E311" s="72"/>
      <c r="F311" s="73"/>
      <c r="G311" s="73"/>
      <c r="H311" s="72"/>
      <c r="I311" s="72"/>
      <c r="J311" s="72"/>
      <c r="K311" s="74"/>
      <c r="L311" s="73"/>
      <c r="M311" s="73"/>
      <c r="N311" s="73"/>
      <c r="O311" s="72"/>
      <c r="P311" s="73"/>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row>
    <row r="312" spans="1:39" s="36" customFormat="1" ht="12" x14ac:dyDescent="0.2">
      <c r="A312" s="35"/>
      <c r="B312" s="35"/>
      <c r="C312" s="145" t="s">
        <v>19</v>
      </c>
      <c r="D312" s="146">
        <f t="shared" ref="D312:P312" si="51">MIN(D305:D310)</f>
        <v>3.2</v>
      </c>
      <c r="E312" s="146">
        <f t="shared" si="51"/>
        <v>4</v>
      </c>
      <c r="F312" s="147">
        <f t="shared" si="51"/>
        <v>160</v>
      </c>
      <c r="G312" s="146">
        <f>MIN(G305:G310)</f>
        <v>0.26</v>
      </c>
      <c r="H312" s="146">
        <f t="shared" si="51"/>
        <v>13</v>
      </c>
      <c r="I312" s="146">
        <f t="shared" si="51"/>
        <v>7.97</v>
      </c>
      <c r="J312" s="146">
        <f t="shared" si="51"/>
        <v>6</v>
      </c>
      <c r="K312" s="148">
        <f t="shared" si="51"/>
        <v>8.5000000000000006E-2</v>
      </c>
      <c r="L312" s="147">
        <f t="shared" si="51"/>
        <v>64</v>
      </c>
      <c r="M312" s="147">
        <f t="shared" si="51"/>
        <v>880</v>
      </c>
      <c r="N312" s="147">
        <f t="shared" si="51"/>
        <v>22</v>
      </c>
      <c r="O312" s="146">
        <f t="shared" si="51"/>
        <v>5.7</v>
      </c>
      <c r="P312" s="147">
        <f t="shared" si="51"/>
        <v>58.9</v>
      </c>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row>
    <row r="313" spans="1:39" s="36" customFormat="1" ht="12" x14ac:dyDescent="0.2">
      <c r="A313" s="35"/>
      <c r="B313" s="35"/>
      <c r="C313" s="145" t="s">
        <v>20</v>
      </c>
      <c r="D313" s="146">
        <f t="shared" ref="D313:P313" si="52">AVERAGE(D305:D310)</f>
        <v>9.9666666666666668</v>
      </c>
      <c r="E313" s="146">
        <f t="shared" si="52"/>
        <v>6.2333333333333334</v>
      </c>
      <c r="F313" s="147">
        <f t="shared" si="52"/>
        <v>336.66666666666669</v>
      </c>
      <c r="G313" s="146">
        <f>AVERAGE(G305:G310)</f>
        <v>0.49499999999999994</v>
      </c>
      <c r="H313" s="146">
        <f t="shared" si="52"/>
        <v>22.333333333333332</v>
      </c>
      <c r="I313" s="146">
        <f t="shared" si="52"/>
        <v>10.236666666666666</v>
      </c>
      <c r="J313" s="146">
        <f t="shared" si="52"/>
        <v>6.5333333333333341</v>
      </c>
      <c r="K313" s="148">
        <f t="shared" si="52"/>
        <v>0.25666666666666665</v>
      </c>
      <c r="L313" s="147">
        <f t="shared" si="52"/>
        <v>340.66666666666669</v>
      </c>
      <c r="M313" s="147">
        <f t="shared" si="52"/>
        <v>1463.3333333333333</v>
      </c>
      <c r="N313" s="147">
        <f t="shared" si="52"/>
        <v>41.833333333333336</v>
      </c>
      <c r="O313" s="146">
        <f t="shared" si="52"/>
        <v>9.2833333333333332</v>
      </c>
      <c r="P313" s="147">
        <f t="shared" si="52"/>
        <v>81.316666666666663</v>
      </c>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row>
    <row r="314" spans="1:39" s="36" customFormat="1" ht="12" x14ac:dyDescent="0.2">
      <c r="A314" s="35"/>
      <c r="B314" s="35"/>
      <c r="C314" s="145" t="s">
        <v>21</v>
      </c>
      <c r="D314" s="146">
        <f t="shared" ref="D314:P314" si="53">MAX(D305:D310)</f>
        <v>17.7</v>
      </c>
      <c r="E314" s="146">
        <f t="shared" si="53"/>
        <v>10</v>
      </c>
      <c r="F314" s="147">
        <f t="shared" si="53"/>
        <v>880</v>
      </c>
      <c r="G314" s="146">
        <f>MAX(G305:G310)</f>
        <v>0.84</v>
      </c>
      <c r="H314" s="146">
        <f t="shared" si="53"/>
        <v>38</v>
      </c>
      <c r="I314" s="146">
        <f t="shared" si="53"/>
        <v>13.6</v>
      </c>
      <c r="J314" s="146">
        <f t="shared" si="53"/>
        <v>7</v>
      </c>
      <c r="K314" s="148">
        <f t="shared" si="53"/>
        <v>0.61</v>
      </c>
      <c r="L314" s="147">
        <f t="shared" si="53"/>
        <v>720</v>
      </c>
      <c r="M314" s="147">
        <f t="shared" si="53"/>
        <v>2000</v>
      </c>
      <c r="N314" s="147">
        <f t="shared" si="53"/>
        <v>63</v>
      </c>
      <c r="O314" s="146">
        <f t="shared" si="53"/>
        <v>11.9</v>
      </c>
      <c r="P314" s="147">
        <f t="shared" si="53"/>
        <v>97</v>
      </c>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row>
    <row r="315" spans="1:39" s="36" customFormat="1" ht="12" x14ac:dyDescent="0.2">
      <c r="A315" s="35"/>
      <c r="B315" s="35"/>
      <c r="C315" s="54"/>
      <c r="D315" s="35"/>
      <c r="E315" s="35"/>
      <c r="F315" s="62"/>
      <c r="G315" s="62"/>
      <c r="H315" s="35"/>
      <c r="I315" s="56"/>
      <c r="J315" s="35"/>
      <c r="K315" s="35"/>
      <c r="L315" s="62"/>
      <c r="M315" s="62"/>
      <c r="N315" s="62"/>
      <c r="O315" s="56"/>
      <c r="P315" s="62"/>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row>
    <row r="316" spans="1:39" s="36" customFormat="1" ht="12" x14ac:dyDescent="0.2">
      <c r="A316" s="51"/>
      <c r="B316" s="51"/>
      <c r="C316" s="67"/>
      <c r="D316" s="67"/>
      <c r="E316" s="67"/>
      <c r="F316" s="68"/>
      <c r="G316" s="68"/>
      <c r="H316" s="67"/>
      <c r="I316" s="69"/>
      <c r="J316" s="67"/>
      <c r="K316" s="67"/>
      <c r="L316" s="68"/>
      <c r="M316" s="68"/>
      <c r="N316" s="68"/>
      <c r="O316" s="69"/>
      <c r="P316" s="68"/>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row>
    <row r="317" spans="1:39" s="36" customFormat="1" ht="12" x14ac:dyDescent="0.2">
      <c r="A317" s="176">
        <v>541</v>
      </c>
      <c r="B317" s="52" t="s">
        <v>75</v>
      </c>
      <c r="C317" s="64">
        <v>43486</v>
      </c>
      <c r="D317" s="41">
        <v>1.1000000000000001</v>
      </c>
      <c r="E317" s="41">
        <v>6</v>
      </c>
      <c r="F317" s="52">
        <v>180</v>
      </c>
      <c r="G317" s="39">
        <v>0.44</v>
      </c>
      <c r="H317" s="52">
        <v>22</v>
      </c>
      <c r="I317" s="52">
        <v>12.7</v>
      </c>
      <c r="J317" s="41">
        <v>6.2</v>
      </c>
      <c r="K317" s="39">
        <v>0.13</v>
      </c>
      <c r="L317" s="52">
        <v>770</v>
      </c>
      <c r="M317" s="52">
        <v>2300</v>
      </c>
      <c r="N317" s="52">
        <v>34</v>
      </c>
      <c r="O317" s="41">
        <v>10.6</v>
      </c>
      <c r="P317" s="52">
        <v>76</v>
      </c>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row>
    <row r="318" spans="1:39" s="36" customFormat="1" ht="12" x14ac:dyDescent="0.2">
      <c r="A318" s="177">
        <v>541</v>
      </c>
      <c r="B318" s="52" t="s">
        <v>75</v>
      </c>
      <c r="C318" s="64">
        <v>43522</v>
      </c>
      <c r="D318" s="41">
        <v>7.2</v>
      </c>
      <c r="E318" s="41">
        <v>2.9</v>
      </c>
      <c r="F318" s="52">
        <v>150</v>
      </c>
      <c r="G318" s="39">
        <v>0.37</v>
      </c>
      <c r="H318" s="52">
        <v>19</v>
      </c>
      <c r="I318" s="41">
        <v>7.63</v>
      </c>
      <c r="J318" s="41">
        <v>6.1</v>
      </c>
      <c r="K318" s="40">
        <v>5.8999999999999997E-2</v>
      </c>
      <c r="L318" s="52">
        <v>450</v>
      </c>
      <c r="M318" s="52">
        <v>1300</v>
      </c>
      <c r="N318" s="52">
        <v>17</v>
      </c>
      <c r="O318" s="41">
        <v>11.6</v>
      </c>
      <c r="P318" s="52">
        <v>97</v>
      </c>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row>
    <row r="319" spans="1:39" s="36" customFormat="1" ht="12" x14ac:dyDescent="0.2">
      <c r="A319" s="176">
        <v>541</v>
      </c>
      <c r="B319" s="52" t="s">
        <v>75</v>
      </c>
      <c r="C319" s="64">
        <v>43545</v>
      </c>
      <c r="D319" s="41">
        <v>5.6</v>
      </c>
      <c r="E319" s="41">
        <v>6.1</v>
      </c>
      <c r="F319" s="52">
        <v>120</v>
      </c>
      <c r="G319" s="39">
        <v>0.27</v>
      </c>
      <c r="H319" s="52">
        <v>14</v>
      </c>
      <c r="I319" s="52">
        <v>6.86</v>
      </c>
      <c r="J319" s="41">
        <v>6.4</v>
      </c>
      <c r="K319" s="40">
        <v>5.8999999999999997E-2</v>
      </c>
      <c r="L319" s="52">
        <v>170</v>
      </c>
      <c r="M319" s="52">
        <v>830</v>
      </c>
      <c r="N319" s="52">
        <v>20</v>
      </c>
      <c r="O319" s="41">
        <v>12.3</v>
      </c>
      <c r="P319" s="52">
        <v>99</v>
      </c>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row>
    <row r="320" spans="1:39" s="36" customFormat="1" ht="12" x14ac:dyDescent="0.2">
      <c r="A320" s="177">
        <v>541</v>
      </c>
      <c r="B320" s="52" t="s">
        <v>75</v>
      </c>
      <c r="C320" s="64">
        <v>43570</v>
      </c>
      <c r="D320" s="41">
        <v>8.3000000000000007</v>
      </c>
      <c r="E320" s="41">
        <v>4.0999999999999996</v>
      </c>
      <c r="F320" s="52">
        <v>180</v>
      </c>
      <c r="G320" s="39">
        <v>0.26</v>
      </c>
      <c r="H320" s="52">
        <v>14</v>
      </c>
      <c r="I320" s="41">
        <v>7.63</v>
      </c>
      <c r="J320" s="41">
        <v>6.9</v>
      </c>
      <c r="K320" s="39">
        <v>0.13</v>
      </c>
      <c r="L320" s="52">
        <v>20</v>
      </c>
      <c r="M320" s="52">
        <v>650</v>
      </c>
      <c r="N320" s="52">
        <v>27</v>
      </c>
      <c r="O320" s="41">
        <v>12.1</v>
      </c>
      <c r="P320" s="52">
        <v>103</v>
      </c>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row>
    <row r="321" spans="1:39" s="36" customFormat="1" ht="12" x14ac:dyDescent="0.2">
      <c r="A321" s="176">
        <v>541</v>
      </c>
      <c r="B321" s="52" t="s">
        <v>75</v>
      </c>
      <c r="C321" s="64">
        <v>43600</v>
      </c>
      <c r="D321" s="41">
        <v>14.1</v>
      </c>
      <c r="E321" s="52">
        <v>15</v>
      </c>
      <c r="F321" s="52">
        <v>180</v>
      </c>
      <c r="G321" s="39">
        <v>0.28000000000000003</v>
      </c>
      <c r="H321" s="52">
        <v>14</v>
      </c>
      <c r="I321" s="41">
        <v>9.0500000000000007</v>
      </c>
      <c r="J321" s="41">
        <v>6.9</v>
      </c>
      <c r="K321" s="39">
        <v>0.2</v>
      </c>
      <c r="L321" s="52">
        <v>18</v>
      </c>
      <c r="M321" s="52">
        <v>940</v>
      </c>
      <c r="N321" s="52">
        <v>72</v>
      </c>
      <c r="O321" s="41">
        <v>10</v>
      </c>
      <c r="P321" s="52">
        <v>98</v>
      </c>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row>
    <row r="322" spans="1:39" s="36" customFormat="1" ht="12" x14ac:dyDescent="0.2">
      <c r="A322" s="177">
        <v>541</v>
      </c>
      <c r="B322" s="52" t="s">
        <v>75</v>
      </c>
      <c r="C322" s="64">
        <v>43626</v>
      </c>
      <c r="D322" s="41">
        <v>15.5</v>
      </c>
      <c r="E322" s="41">
        <v>3.9</v>
      </c>
      <c r="F322" s="52">
        <v>200</v>
      </c>
      <c r="G322" s="39">
        <v>0.27</v>
      </c>
      <c r="H322" s="52">
        <v>16</v>
      </c>
      <c r="I322" s="41">
        <v>9.67</v>
      </c>
      <c r="J322" s="41">
        <v>7.2</v>
      </c>
      <c r="K322" s="39">
        <v>0.3</v>
      </c>
      <c r="L322" s="52">
        <v>25</v>
      </c>
      <c r="M322" s="52">
        <v>950</v>
      </c>
      <c r="N322" s="52">
        <v>55</v>
      </c>
      <c r="O322" s="41">
        <v>8.1</v>
      </c>
      <c r="P322" s="52">
        <v>82.3</v>
      </c>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row>
    <row r="323" spans="1:39" s="36" customFormat="1" ht="12" x14ac:dyDescent="0.2">
      <c r="A323" s="176">
        <v>541</v>
      </c>
      <c r="B323" s="52" t="s">
        <v>75</v>
      </c>
      <c r="C323" s="64">
        <v>43654</v>
      </c>
      <c r="D323" s="41">
        <v>18.3</v>
      </c>
      <c r="E323" s="41">
        <v>4.8</v>
      </c>
      <c r="F323" s="52">
        <v>80</v>
      </c>
      <c r="G323" s="39">
        <v>0.34</v>
      </c>
      <c r="H323" s="52">
        <v>19</v>
      </c>
      <c r="I323" s="41">
        <v>9.86</v>
      </c>
      <c r="J323" s="41">
        <v>7.2</v>
      </c>
      <c r="K323" s="39">
        <v>0.28000000000000003</v>
      </c>
      <c r="L323" s="224">
        <v>10</v>
      </c>
      <c r="M323" s="52">
        <v>760</v>
      </c>
      <c r="N323" s="52">
        <v>56</v>
      </c>
      <c r="O323" s="41">
        <v>9.5</v>
      </c>
      <c r="P323" s="52">
        <v>103</v>
      </c>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row>
    <row r="324" spans="1:39" s="36" customFormat="1" ht="12" x14ac:dyDescent="0.2">
      <c r="A324" s="177">
        <v>541</v>
      </c>
      <c r="B324" s="52" t="s">
        <v>75</v>
      </c>
      <c r="C324" s="64">
        <v>43684</v>
      </c>
      <c r="D324" s="41">
        <v>18.7</v>
      </c>
      <c r="E324" s="41">
        <v>4.7</v>
      </c>
      <c r="F324" s="52">
        <v>130</v>
      </c>
      <c r="G324" s="39">
        <v>0.28000000000000003</v>
      </c>
      <c r="H324" s="52">
        <v>19</v>
      </c>
      <c r="I324" s="52">
        <v>10.8</v>
      </c>
      <c r="J324" s="41">
        <v>7</v>
      </c>
      <c r="K324" s="39">
        <v>0.33</v>
      </c>
      <c r="L324" s="224">
        <v>10</v>
      </c>
      <c r="M324" s="52">
        <v>1000</v>
      </c>
      <c r="N324" s="52">
        <v>53</v>
      </c>
      <c r="O324" s="41">
        <v>7.6</v>
      </c>
      <c r="P324" s="52">
        <v>84</v>
      </c>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row>
    <row r="325" spans="1:39" s="36" customFormat="1" ht="12" x14ac:dyDescent="0.2">
      <c r="A325" s="176">
        <v>541</v>
      </c>
      <c r="B325" s="52" t="s">
        <v>75</v>
      </c>
      <c r="C325" s="64" t="s">
        <v>148</v>
      </c>
      <c r="D325" s="41">
        <v>14.7</v>
      </c>
      <c r="E325" s="41">
        <v>2.7</v>
      </c>
      <c r="F325" s="52">
        <v>200</v>
      </c>
      <c r="G325" s="39">
        <v>0.35</v>
      </c>
      <c r="H325" s="52">
        <v>21</v>
      </c>
      <c r="I325" s="52">
        <v>27.4</v>
      </c>
      <c r="J325" s="41">
        <v>7.7</v>
      </c>
      <c r="K325" s="41">
        <v>1.6</v>
      </c>
      <c r="L325" s="52">
        <v>190</v>
      </c>
      <c r="M325" s="52">
        <v>1100</v>
      </c>
      <c r="N325" s="52">
        <v>45</v>
      </c>
      <c r="O325" s="41">
        <v>6.6</v>
      </c>
      <c r="P325" s="52">
        <v>67</v>
      </c>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row>
    <row r="326" spans="1:39" s="36" customFormat="1" ht="12" x14ac:dyDescent="0.2">
      <c r="A326" s="177">
        <v>541</v>
      </c>
      <c r="B326" s="52" t="s">
        <v>75</v>
      </c>
      <c r="C326" s="64" t="s">
        <v>149</v>
      </c>
      <c r="D326" s="41">
        <v>10.6</v>
      </c>
      <c r="E326" s="41">
        <v>7.7</v>
      </c>
      <c r="F326" s="52">
        <v>400</v>
      </c>
      <c r="G326" s="39">
        <v>0.69</v>
      </c>
      <c r="H326" s="52">
        <v>33</v>
      </c>
      <c r="I326" s="52">
        <v>10.8</v>
      </c>
      <c r="J326" s="41">
        <v>6.5</v>
      </c>
      <c r="K326" s="39">
        <v>0.21</v>
      </c>
      <c r="L326" s="52">
        <v>74</v>
      </c>
      <c r="M326" s="52">
        <v>1800</v>
      </c>
      <c r="N326" s="52">
        <v>62</v>
      </c>
      <c r="O326" s="41">
        <v>7.7</v>
      </c>
      <c r="P326" s="52">
        <v>70</v>
      </c>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row>
    <row r="327" spans="1:39" s="36" customFormat="1" ht="12" x14ac:dyDescent="0.2">
      <c r="A327" s="176">
        <v>541</v>
      </c>
      <c r="B327" s="52" t="s">
        <v>75</v>
      </c>
      <c r="C327" s="64" t="s">
        <v>152</v>
      </c>
      <c r="D327" s="41">
        <v>4.5</v>
      </c>
      <c r="E327" s="41">
        <v>4.3</v>
      </c>
      <c r="F327" s="52">
        <v>220</v>
      </c>
      <c r="G327" s="39">
        <v>0.48</v>
      </c>
      <c r="H327" s="52">
        <v>21</v>
      </c>
      <c r="I327" s="41">
        <v>7.96</v>
      </c>
      <c r="J327" s="41">
        <v>6.5</v>
      </c>
      <c r="K327" s="39">
        <v>0.11</v>
      </c>
      <c r="L327" s="52">
        <v>91</v>
      </c>
      <c r="M327" s="52">
        <v>1100</v>
      </c>
      <c r="N327" s="52">
        <v>32</v>
      </c>
      <c r="O327" s="41">
        <v>11.2</v>
      </c>
      <c r="P327" s="52">
        <v>88</v>
      </c>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row>
    <row r="328" spans="1:39" s="36" customFormat="1" ht="12" x14ac:dyDescent="0.2">
      <c r="A328" s="177">
        <v>541</v>
      </c>
      <c r="B328" s="52" t="s">
        <v>75</v>
      </c>
      <c r="C328" s="64">
        <v>43815</v>
      </c>
      <c r="D328" s="41">
        <v>3</v>
      </c>
      <c r="E328" s="41">
        <v>5.7</v>
      </c>
      <c r="F328" s="52">
        <v>350</v>
      </c>
      <c r="G328" s="39">
        <v>0.48</v>
      </c>
      <c r="H328" s="52">
        <v>21</v>
      </c>
      <c r="I328" s="41">
        <v>7.26</v>
      </c>
      <c r="J328" s="41">
        <v>6.1</v>
      </c>
      <c r="K328" s="40">
        <v>6.7000000000000004E-2</v>
      </c>
      <c r="L328" s="52">
        <v>150</v>
      </c>
      <c r="M328" s="52">
        <v>1100</v>
      </c>
      <c r="N328" s="52">
        <v>32</v>
      </c>
      <c r="O328" s="41">
        <v>11.9</v>
      </c>
      <c r="P328" s="52">
        <v>91</v>
      </c>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row>
    <row r="329" spans="1:39" s="36" customFormat="1" ht="12" x14ac:dyDescent="0.2">
      <c r="A329" s="70"/>
      <c r="B329" s="70"/>
      <c r="C329" s="71"/>
      <c r="D329" s="72"/>
      <c r="E329" s="72"/>
      <c r="F329" s="73"/>
      <c r="G329" s="73"/>
      <c r="H329" s="72"/>
      <c r="I329" s="72"/>
      <c r="J329" s="72"/>
      <c r="K329" s="74"/>
      <c r="L329" s="73"/>
      <c r="M329" s="73"/>
      <c r="N329" s="73"/>
      <c r="O329" s="72"/>
      <c r="P329" s="73"/>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row>
    <row r="330" spans="1:39" s="36" customFormat="1" ht="12" x14ac:dyDescent="0.2">
      <c r="A330" s="35"/>
      <c r="B330" s="35"/>
      <c r="C330" s="145" t="s">
        <v>19</v>
      </c>
      <c r="D330" s="146">
        <f t="shared" ref="D330:P330" si="54">MIN(D317:D328)</f>
        <v>1.1000000000000001</v>
      </c>
      <c r="E330" s="146">
        <f t="shared" si="54"/>
        <v>2.7</v>
      </c>
      <c r="F330" s="147">
        <f t="shared" si="54"/>
        <v>80</v>
      </c>
      <c r="G330" s="146">
        <f>MIN(G317:G328)</f>
        <v>0.26</v>
      </c>
      <c r="H330" s="146">
        <f t="shared" si="54"/>
        <v>14</v>
      </c>
      <c r="I330" s="146">
        <f t="shared" si="54"/>
        <v>6.86</v>
      </c>
      <c r="J330" s="146">
        <f t="shared" si="54"/>
        <v>6.1</v>
      </c>
      <c r="K330" s="148">
        <f t="shared" si="54"/>
        <v>5.8999999999999997E-2</v>
      </c>
      <c r="L330" s="147">
        <f t="shared" si="54"/>
        <v>10</v>
      </c>
      <c r="M330" s="147">
        <f t="shared" si="54"/>
        <v>650</v>
      </c>
      <c r="N330" s="147">
        <f t="shared" si="54"/>
        <v>17</v>
      </c>
      <c r="O330" s="146">
        <f t="shared" si="54"/>
        <v>6.6</v>
      </c>
      <c r="P330" s="147">
        <f t="shared" si="54"/>
        <v>67</v>
      </c>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row>
    <row r="331" spans="1:39" s="36" customFormat="1" ht="12" x14ac:dyDescent="0.2">
      <c r="A331" s="35"/>
      <c r="B331" s="35"/>
      <c r="C331" s="145" t="s">
        <v>20</v>
      </c>
      <c r="D331" s="146">
        <f t="shared" ref="D331:P331" si="55">AVERAGE(D317:D328)</f>
        <v>10.133333333333335</v>
      </c>
      <c r="E331" s="146">
        <f t="shared" si="55"/>
        <v>5.6583333333333341</v>
      </c>
      <c r="F331" s="147">
        <f t="shared" si="55"/>
        <v>199.16666666666666</v>
      </c>
      <c r="G331" s="146">
        <f>AVERAGE(G317:G328)</f>
        <v>0.3758333333333333</v>
      </c>
      <c r="H331" s="146">
        <f t="shared" si="55"/>
        <v>19.416666666666668</v>
      </c>
      <c r="I331" s="146">
        <f t="shared" si="55"/>
        <v>10.635</v>
      </c>
      <c r="J331" s="146">
        <f t="shared" si="55"/>
        <v>6.7250000000000005</v>
      </c>
      <c r="K331" s="148">
        <f t="shared" si="55"/>
        <v>0.28958333333333336</v>
      </c>
      <c r="L331" s="147">
        <f t="shared" si="55"/>
        <v>164.83333333333334</v>
      </c>
      <c r="M331" s="147">
        <f t="shared" si="55"/>
        <v>1152.5</v>
      </c>
      <c r="N331" s="147">
        <f t="shared" si="55"/>
        <v>42.083333333333336</v>
      </c>
      <c r="O331" s="146">
        <f t="shared" si="55"/>
        <v>9.9333333333333336</v>
      </c>
      <c r="P331" s="147">
        <f t="shared" si="55"/>
        <v>88.191666666666663</v>
      </c>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row>
    <row r="332" spans="1:39" s="36" customFormat="1" ht="12" x14ac:dyDescent="0.2">
      <c r="A332" s="35"/>
      <c r="B332" s="35"/>
      <c r="C332" s="145" t="s">
        <v>21</v>
      </c>
      <c r="D332" s="146">
        <f t="shared" ref="D332:P332" si="56">MAX(D317:D328)</f>
        <v>18.7</v>
      </c>
      <c r="E332" s="146">
        <f t="shared" si="56"/>
        <v>15</v>
      </c>
      <c r="F332" s="147">
        <f t="shared" si="56"/>
        <v>400</v>
      </c>
      <c r="G332" s="146">
        <f>MAX(G317:G328)</f>
        <v>0.69</v>
      </c>
      <c r="H332" s="146">
        <f t="shared" si="56"/>
        <v>33</v>
      </c>
      <c r="I332" s="146">
        <f t="shared" si="56"/>
        <v>27.4</v>
      </c>
      <c r="J332" s="146">
        <f t="shared" si="56"/>
        <v>7.7</v>
      </c>
      <c r="K332" s="148">
        <f t="shared" si="56"/>
        <v>1.6</v>
      </c>
      <c r="L332" s="147">
        <f t="shared" si="56"/>
        <v>770</v>
      </c>
      <c r="M332" s="147">
        <f t="shared" si="56"/>
        <v>2300</v>
      </c>
      <c r="N332" s="147">
        <f t="shared" si="56"/>
        <v>72</v>
      </c>
      <c r="O332" s="146">
        <f t="shared" si="56"/>
        <v>12.3</v>
      </c>
      <c r="P332" s="147">
        <f t="shared" si="56"/>
        <v>103</v>
      </c>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row>
    <row r="333" spans="1:39" s="36" customFormat="1" ht="12" x14ac:dyDescent="0.2">
      <c r="A333" s="35"/>
      <c r="B333" s="35"/>
      <c r="C333" s="54"/>
      <c r="D333" s="35"/>
      <c r="E333" s="35"/>
      <c r="F333" s="62"/>
      <c r="G333" s="62"/>
      <c r="H333" s="35"/>
      <c r="I333" s="56"/>
      <c r="J333" s="35"/>
      <c r="K333" s="35"/>
      <c r="L333" s="62"/>
      <c r="M333" s="62"/>
      <c r="N333" s="62"/>
      <c r="O333" s="56"/>
      <c r="P333" s="62"/>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row>
    <row r="334" spans="1:39" s="36" customFormat="1" ht="12" x14ac:dyDescent="0.2">
      <c r="A334" s="51"/>
      <c r="B334" s="51"/>
      <c r="C334" s="67"/>
      <c r="D334" s="67"/>
      <c r="E334" s="67"/>
      <c r="F334" s="68"/>
      <c r="G334" s="68"/>
      <c r="H334" s="67"/>
      <c r="I334" s="69"/>
      <c r="J334" s="67"/>
      <c r="K334" s="67"/>
      <c r="L334" s="68"/>
      <c r="M334" s="68"/>
      <c r="N334" s="68"/>
      <c r="O334" s="69"/>
      <c r="P334" s="68"/>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row>
    <row r="335" spans="1:39" s="36" customFormat="1" ht="12" x14ac:dyDescent="0.2">
      <c r="A335" s="177">
        <v>542</v>
      </c>
      <c r="B335" s="52" t="s">
        <v>115</v>
      </c>
      <c r="C335" s="64">
        <v>43524</v>
      </c>
      <c r="D335" s="41">
        <v>3.5</v>
      </c>
      <c r="E335" s="41">
        <v>3.2</v>
      </c>
      <c r="F335" s="52">
        <v>200</v>
      </c>
      <c r="G335" s="39">
        <v>0.41</v>
      </c>
      <c r="H335" s="52">
        <v>20</v>
      </c>
      <c r="I335" s="41">
        <v>8.6999999999999993</v>
      </c>
      <c r="J335" s="41">
        <v>6.4</v>
      </c>
      <c r="K335" s="39">
        <v>0.13</v>
      </c>
      <c r="L335" s="52">
        <v>530</v>
      </c>
      <c r="M335" s="52">
        <v>1500</v>
      </c>
      <c r="N335" s="52">
        <v>27</v>
      </c>
      <c r="O335" s="41">
        <v>12</v>
      </c>
      <c r="P335" s="52">
        <v>93</v>
      </c>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row>
    <row r="336" spans="1:39" s="36" customFormat="1" ht="12" x14ac:dyDescent="0.2">
      <c r="A336" s="177">
        <v>542</v>
      </c>
      <c r="B336" s="52" t="s">
        <v>115</v>
      </c>
      <c r="C336" s="64">
        <v>43571</v>
      </c>
      <c r="D336" s="41">
        <v>6.4</v>
      </c>
      <c r="E336" s="41">
        <v>3.8</v>
      </c>
      <c r="F336" s="52">
        <v>200</v>
      </c>
      <c r="G336" s="39">
        <v>0.3</v>
      </c>
      <c r="H336" s="52">
        <v>16</v>
      </c>
      <c r="I336" s="41">
        <v>9.86</v>
      </c>
      <c r="J336" s="41">
        <v>6.8</v>
      </c>
      <c r="K336" s="39">
        <v>0.23</v>
      </c>
      <c r="L336" s="52">
        <v>600</v>
      </c>
      <c r="M336" s="52">
        <v>1100</v>
      </c>
      <c r="N336" s="52">
        <v>19</v>
      </c>
      <c r="O336" s="41">
        <v>11</v>
      </c>
      <c r="P336" s="52">
        <v>89</v>
      </c>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row>
    <row r="337" spans="1:39" s="36" customFormat="1" ht="12" x14ac:dyDescent="0.2">
      <c r="A337" s="177">
        <v>542</v>
      </c>
      <c r="B337" s="52" t="s">
        <v>115</v>
      </c>
      <c r="C337" s="64">
        <v>43626</v>
      </c>
      <c r="D337" s="41">
        <v>14.1</v>
      </c>
      <c r="E337" s="52">
        <v>10</v>
      </c>
      <c r="F337" s="52">
        <v>500</v>
      </c>
      <c r="G337" s="39">
        <v>0.56999999999999995</v>
      </c>
      <c r="H337" s="52">
        <v>22</v>
      </c>
      <c r="I337" s="52">
        <v>11</v>
      </c>
      <c r="J337" s="41">
        <v>6.9</v>
      </c>
      <c r="K337" s="39">
        <v>0.48</v>
      </c>
      <c r="L337" s="52">
        <v>120</v>
      </c>
      <c r="M337" s="52">
        <v>1400</v>
      </c>
      <c r="N337" s="52">
        <v>110</v>
      </c>
      <c r="O337" s="41">
        <v>2.6</v>
      </c>
      <c r="P337" s="52">
        <v>26.1</v>
      </c>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row>
    <row r="338" spans="1:39" s="36" customFormat="1" ht="12" x14ac:dyDescent="0.2">
      <c r="A338" s="177">
        <v>542</v>
      </c>
      <c r="B338" s="52" t="s">
        <v>115</v>
      </c>
      <c r="C338" s="64">
        <v>43684</v>
      </c>
      <c r="D338" s="41">
        <v>16.7</v>
      </c>
      <c r="E338" s="41">
        <v>7.4</v>
      </c>
      <c r="F338" s="52">
        <v>150</v>
      </c>
      <c r="G338" s="39">
        <v>0.3</v>
      </c>
      <c r="H338" s="52">
        <v>12</v>
      </c>
      <c r="I338" s="52">
        <v>11.1</v>
      </c>
      <c r="J338" s="41">
        <v>6.9</v>
      </c>
      <c r="K338" s="39">
        <v>0.56000000000000005</v>
      </c>
      <c r="L338" s="52">
        <v>170</v>
      </c>
      <c r="M338" s="52">
        <v>900</v>
      </c>
      <c r="N338" s="52">
        <v>95</v>
      </c>
      <c r="O338" s="41">
        <v>2.59</v>
      </c>
      <c r="P338" s="52">
        <v>26</v>
      </c>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row>
    <row r="339" spans="1:39" s="36" customFormat="1" ht="12" x14ac:dyDescent="0.2">
      <c r="A339" s="177">
        <v>542</v>
      </c>
      <c r="B339" s="52" t="s">
        <v>115</v>
      </c>
      <c r="C339" s="64" t="s">
        <v>150</v>
      </c>
      <c r="D339" s="41">
        <v>9.6999999999999993</v>
      </c>
      <c r="E339" s="41">
        <v>6</v>
      </c>
      <c r="F339" s="52">
        <v>400</v>
      </c>
      <c r="G339" s="39">
        <v>0.77</v>
      </c>
      <c r="H339" s="52">
        <v>38</v>
      </c>
      <c r="I339" s="52">
        <v>11.1</v>
      </c>
      <c r="J339" s="41">
        <v>6.3</v>
      </c>
      <c r="K339" s="39">
        <v>0.2</v>
      </c>
      <c r="L339" s="52">
        <v>230</v>
      </c>
      <c r="M339" s="52">
        <v>2200</v>
      </c>
      <c r="N339" s="52">
        <v>80</v>
      </c>
      <c r="O339" s="41">
        <v>8.1</v>
      </c>
      <c r="P339" s="52">
        <v>73</v>
      </c>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row>
    <row r="340" spans="1:39" s="36" customFormat="1" ht="12" x14ac:dyDescent="0.2">
      <c r="A340" s="177">
        <v>542</v>
      </c>
      <c r="B340" s="52" t="s">
        <v>115</v>
      </c>
      <c r="C340" s="64">
        <v>43815</v>
      </c>
      <c r="D340" s="41">
        <v>3.6</v>
      </c>
      <c r="E340" s="41">
        <v>4.7</v>
      </c>
      <c r="F340" s="52">
        <v>350</v>
      </c>
      <c r="G340" s="39">
        <v>0.69</v>
      </c>
      <c r="H340" s="52">
        <v>28</v>
      </c>
      <c r="I340" s="41">
        <v>7.27</v>
      </c>
      <c r="J340" s="41">
        <v>5.9</v>
      </c>
      <c r="K340" s="40">
        <v>7.1999999999999995E-2</v>
      </c>
      <c r="L340" s="52">
        <v>130</v>
      </c>
      <c r="M340" s="52">
        <v>1500</v>
      </c>
      <c r="N340" s="52">
        <v>47</v>
      </c>
      <c r="O340" s="41">
        <v>11.6</v>
      </c>
      <c r="P340" s="52">
        <v>90</v>
      </c>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row>
    <row r="341" spans="1:39" s="36" customFormat="1" ht="12" x14ac:dyDescent="0.2">
      <c r="A341" s="70"/>
      <c r="B341" s="70"/>
      <c r="C341" s="71"/>
      <c r="D341" s="72"/>
      <c r="E341" s="72"/>
      <c r="F341" s="73"/>
      <c r="G341" s="73"/>
      <c r="H341" s="72"/>
      <c r="I341" s="72"/>
      <c r="J341" s="72"/>
      <c r="K341" s="74"/>
      <c r="L341" s="73"/>
      <c r="M341" s="73"/>
      <c r="N341" s="73"/>
      <c r="O341" s="72"/>
      <c r="P341" s="73"/>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row>
    <row r="342" spans="1:39" s="36" customFormat="1" ht="12" x14ac:dyDescent="0.2">
      <c r="A342" s="35"/>
      <c r="B342" s="35"/>
      <c r="C342" s="145" t="s">
        <v>19</v>
      </c>
      <c r="D342" s="146">
        <f t="shared" ref="D342:P342" si="57">MIN(D335:D340)</f>
        <v>3.5</v>
      </c>
      <c r="E342" s="146">
        <f t="shared" si="57"/>
        <v>3.2</v>
      </c>
      <c r="F342" s="147">
        <f t="shared" si="57"/>
        <v>150</v>
      </c>
      <c r="G342" s="146">
        <f>MIN(G335:G340)</f>
        <v>0.3</v>
      </c>
      <c r="H342" s="146">
        <f t="shared" si="57"/>
        <v>12</v>
      </c>
      <c r="I342" s="146">
        <f t="shared" si="57"/>
        <v>7.27</v>
      </c>
      <c r="J342" s="146">
        <f t="shared" si="57"/>
        <v>5.9</v>
      </c>
      <c r="K342" s="148">
        <f t="shared" si="57"/>
        <v>7.1999999999999995E-2</v>
      </c>
      <c r="L342" s="147">
        <f t="shared" si="57"/>
        <v>120</v>
      </c>
      <c r="M342" s="147">
        <f t="shared" si="57"/>
        <v>900</v>
      </c>
      <c r="N342" s="147">
        <f t="shared" si="57"/>
        <v>19</v>
      </c>
      <c r="O342" s="146">
        <f t="shared" si="57"/>
        <v>2.59</v>
      </c>
      <c r="P342" s="147">
        <f t="shared" si="57"/>
        <v>26</v>
      </c>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row>
    <row r="343" spans="1:39" s="36" customFormat="1" ht="12" x14ac:dyDescent="0.2">
      <c r="A343" s="35"/>
      <c r="B343" s="35"/>
      <c r="C343" s="145" t="s">
        <v>20</v>
      </c>
      <c r="D343" s="146">
        <f t="shared" ref="D343:P343" si="58">AVERAGE(D335:D340)</f>
        <v>9.0000000000000018</v>
      </c>
      <c r="E343" s="146">
        <f t="shared" si="58"/>
        <v>5.8500000000000005</v>
      </c>
      <c r="F343" s="147">
        <f t="shared" si="58"/>
        <v>300</v>
      </c>
      <c r="G343" s="146">
        <f>AVERAGE(G335:G340)</f>
        <v>0.5066666666666666</v>
      </c>
      <c r="H343" s="146">
        <f t="shared" si="58"/>
        <v>22.666666666666668</v>
      </c>
      <c r="I343" s="146">
        <f t="shared" si="58"/>
        <v>9.8383333333333329</v>
      </c>
      <c r="J343" s="146">
        <f t="shared" si="58"/>
        <v>6.5333333333333323</v>
      </c>
      <c r="K343" s="148">
        <f t="shared" si="58"/>
        <v>0.27866666666666667</v>
      </c>
      <c r="L343" s="147">
        <f t="shared" si="58"/>
        <v>296.66666666666669</v>
      </c>
      <c r="M343" s="147">
        <f t="shared" si="58"/>
        <v>1433.3333333333333</v>
      </c>
      <c r="N343" s="147">
        <f t="shared" si="58"/>
        <v>63</v>
      </c>
      <c r="O343" s="146">
        <f t="shared" si="58"/>
        <v>7.9816666666666665</v>
      </c>
      <c r="P343" s="147">
        <f t="shared" si="58"/>
        <v>66.183333333333337</v>
      </c>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row>
    <row r="344" spans="1:39" s="36" customFormat="1" ht="12" x14ac:dyDescent="0.2">
      <c r="A344" s="35"/>
      <c r="B344" s="35"/>
      <c r="C344" s="145" t="s">
        <v>21</v>
      </c>
      <c r="D344" s="146">
        <f t="shared" ref="D344:P344" si="59">MAX(D335:D340)</f>
        <v>16.7</v>
      </c>
      <c r="E344" s="146">
        <f t="shared" si="59"/>
        <v>10</v>
      </c>
      <c r="F344" s="147">
        <f t="shared" si="59"/>
        <v>500</v>
      </c>
      <c r="G344" s="146">
        <f>MAX(G335:G340)</f>
        <v>0.77</v>
      </c>
      <c r="H344" s="146">
        <f t="shared" si="59"/>
        <v>38</v>
      </c>
      <c r="I344" s="146">
        <f t="shared" si="59"/>
        <v>11.1</v>
      </c>
      <c r="J344" s="146">
        <f t="shared" si="59"/>
        <v>6.9</v>
      </c>
      <c r="K344" s="148">
        <f t="shared" si="59"/>
        <v>0.56000000000000005</v>
      </c>
      <c r="L344" s="147">
        <f t="shared" si="59"/>
        <v>600</v>
      </c>
      <c r="M344" s="147">
        <f t="shared" si="59"/>
        <v>2200</v>
      </c>
      <c r="N344" s="147">
        <f t="shared" si="59"/>
        <v>110</v>
      </c>
      <c r="O344" s="146">
        <f t="shared" si="59"/>
        <v>12</v>
      </c>
      <c r="P344" s="147">
        <f t="shared" si="59"/>
        <v>93</v>
      </c>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row>
    <row r="345" spans="1:39" s="36" customFormat="1" ht="12" x14ac:dyDescent="0.2">
      <c r="A345" s="35"/>
      <c r="B345" s="35"/>
      <c r="C345" s="54"/>
      <c r="D345" s="35"/>
      <c r="E345" s="35"/>
      <c r="F345" s="62"/>
      <c r="G345" s="62"/>
      <c r="H345" s="35"/>
      <c r="I345" s="56"/>
      <c r="J345" s="35"/>
      <c r="K345" s="35"/>
      <c r="L345" s="62"/>
      <c r="M345" s="62"/>
      <c r="N345" s="62"/>
      <c r="O345" s="56"/>
      <c r="P345" s="62"/>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row>
    <row r="346" spans="1:39" s="36" customFormat="1" ht="12" x14ac:dyDescent="0.2">
      <c r="A346" s="51"/>
      <c r="B346" s="51"/>
      <c r="C346" s="67"/>
      <c r="D346" s="67"/>
      <c r="E346" s="67"/>
      <c r="F346" s="68"/>
      <c r="G346" s="68"/>
      <c r="H346" s="67"/>
      <c r="I346" s="69"/>
      <c r="J346" s="67"/>
      <c r="K346" s="67"/>
      <c r="L346" s="68"/>
      <c r="M346" s="68"/>
      <c r="N346" s="68"/>
      <c r="O346" s="69"/>
      <c r="P346" s="68"/>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row>
    <row r="347" spans="1:39" s="36" customFormat="1" ht="12" x14ac:dyDescent="0.2">
      <c r="A347" s="177">
        <v>543</v>
      </c>
      <c r="B347" s="52" t="s">
        <v>116</v>
      </c>
      <c r="C347" s="64">
        <v>43524</v>
      </c>
      <c r="D347" s="41">
        <v>3.2</v>
      </c>
      <c r="E347" s="41">
        <v>5.8</v>
      </c>
      <c r="F347" s="52">
        <v>220</v>
      </c>
      <c r="G347" s="39">
        <v>0.43</v>
      </c>
      <c r="H347" s="52">
        <v>21</v>
      </c>
      <c r="I347" s="41">
        <v>7.48</v>
      </c>
      <c r="J347" s="41">
        <v>5.7</v>
      </c>
      <c r="K347" s="40">
        <v>2.5999999999999999E-2</v>
      </c>
      <c r="L347" s="52">
        <v>320</v>
      </c>
      <c r="M347" s="52">
        <v>1200</v>
      </c>
      <c r="N347" s="52">
        <v>24</v>
      </c>
      <c r="O347" s="41">
        <v>12</v>
      </c>
      <c r="P347" s="52">
        <v>92</v>
      </c>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row>
    <row r="348" spans="1:39" s="36" customFormat="1" ht="12" x14ac:dyDescent="0.2">
      <c r="A348" s="177">
        <v>543</v>
      </c>
      <c r="B348" s="52" t="s">
        <v>116</v>
      </c>
      <c r="C348" s="64">
        <v>43571</v>
      </c>
      <c r="D348" s="41">
        <v>5.9</v>
      </c>
      <c r="E348" s="41">
        <v>6.5</v>
      </c>
      <c r="F348" s="52">
        <v>200</v>
      </c>
      <c r="G348" s="39">
        <v>0.33</v>
      </c>
      <c r="H348" s="52">
        <v>17</v>
      </c>
      <c r="I348" s="41">
        <v>8.9600000000000009</v>
      </c>
      <c r="J348" s="41">
        <v>6.7</v>
      </c>
      <c r="K348" s="39">
        <v>0.16</v>
      </c>
      <c r="L348" s="52">
        <v>81</v>
      </c>
      <c r="M348" s="52">
        <v>740</v>
      </c>
      <c r="N348" s="52">
        <v>17</v>
      </c>
      <c r="O348" s="41">
        <v>12</v>
      </c>
      <c r="P348" s="52">
        <v>97</v>
      </c>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row>
    <row r="349" spans="1:39" s="36" customFormat="1" ht="12" x14ac:dyDescent="0.2">
      <c r="A349" s="177">
        <v>543</v>
      </c>
      <c r="B349" s="52" t="s">
        <v>116</v>
      </c>
      <c r="C349" s="64">
        <v>43626</v>
      </c>
      <c r="D349" s="41">
        <v>12.4</v>
      </c>
      <c r="E349" s="52">
        <v>12</v>
      </c>
      <c r="F349" s="52">
        <v>400</v>
      </c>
      <c r="G349" s="39">
        <v>0.54</v>
      </c>
      <c r="H349" s="52">
        <v>22</v>
      </c>
      <c r="I349" s="52">
        <v>10.9</v>
      </c>
      <c r="J349" s="41">
        <v>7.1</v>
      </c>
      <c r="K349" s="39">
        <v>0.46</v>
      </c>
      <c r="L349" s="224">
        <v>10</v>
      </c>
      <c r="M349" s="52">
        <v>990</v>
      </c>
      <c r="N349" s="52">
        <v>71</v>
      </c>
      <c r="O349" s="41">
        <v>6.6</v>
      </c>
      <c r="P349" s="52">
        <v>63.2</v>
      </c>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row>
    <row r="350" spans="1:39" s="36" customFormat="1" ht="12" x14ac:dyDescent="0.2">
      <c r="A350" s="177">
        <v>543</v>
      </c>
      <c r="B350" s="52" t="s">
        <v>116</v>
      </c>
      <c r="C350" s="64">
        <v>43684</v>
      </c>
      <c r="D350" s="41">
        <v>14.2</v>
      </c>
      <c r="E350" s="52">
        <v>11</v>
      </c>
      <c r="F350" s="52">
        <v>80</v>
      </c>
      <c r="G350" s="39">
        <v>0.21</v>
      </c>
      <c r="H350" s="41">
        <v>7</v>
      </c>
      <c r="I350" s="52">
        <v>19.600000000000001</v>
      </c>
      <c r="J350" s="41">
        <v>7.4</v>
      </c>
      <c r="K350" s="41">
        <v>1.5</v>
      </c>
      <c r="L350" s="52">
        <v>16</v>
      </c>
      <c r="M350" s="52">
        <v>460</v>
      </c>
      <c r="N350" s="52">
        <v>38</v>
      </c>
      <c r="O350" s="41">
        <v>4.47</v>
      </c>
      <c r="P350" s="52">
        <v>44</v>
      </c>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row>
    <row r="351" spans="1:39" s="36" customFormat="1" ht="12" x14ac:dyDescent="0.2">
      <c r="A351" s="177">
        <v>543</v>
      </c>
      <c r="B351" s="52" t="s">
        <v>116</v>
      </c>
      <c r="C351" s="64" t="s">
        <v>150</v>
      </c>
      <c r="D351" s="41">
        <v>9.6</v>
      </c>
      <c r="E351" s="41">
        <v>5</v>
      </c>
      <c r="F351" s="52">
        <v>350</v>
      </c>
      <c r="G351" s="39">
        <v>0.78</v>
      </c>
      <c r="H351" s="52">
        <v>40</v>
      </c>
      <c r="I351" s="41">
        <v>9.83</v>
      </c>
      <c r="J351" s="41">
        <v>5.7</v>
      </c>
      <c r="K351" s="40">
        <v>6.2E-2</v>
      </c>
      <c r="L351" s="52">
        <v>25</v>
      </c>
      <c r="M351" s="52">
        <v>1600</v>
      </c>
      <c r="N351" s="52">
        <v>35</v>
      </c>
      <c r="O351" s="41">
        <v>8.6999999999999993</v>
      </c>
      <c r="P351" s="52">
        <v>78</v>
      </c>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row>
    <row r="352" spans="1:39" s="36" customFormat="1" ht="12" x14ac:dyDescent="0.2">
      <c r="A352" s="177">
        <v>543</v>
      </c>
      <c r="B352" s="52" t="s">
        <v>116</v>
      </c>
      <c r="C352" s="64">
        <v>43815</v>
      </c>
      <c r="D352" s="41">
        <v>3.4</v>
      </c>
      <c r="E352" s="41">
        <v>5.9</v>
      </c>
      <c r="F352" s="52">
        <v>300</v>
      </c>
      <c r="G352" s="39">
        <v>0.65</v>
      </c>
      <c r="H352" s="52">
        <v>27</v>
      </c>
      <c r="I352" s="41">
        <v>7.04</v>
      </c>
      <c r="J352" s="41">
        <v>5.3</v>
      </c>
      <c r="K352" s="214">
        <v>0.02</v>
      </c>
      <c r="L352" s="52">
        <v>110</v>
      </c>
      <c r="M352" s="52">
        <v>1400</v>
      </c>
      <c r="N352" s="52">
        <v>32</v>
      </c>
      <c r="O352" s="41">
        <v>11.5</v>
      </c>
      <c r="P352" s="52">
        <v>89</v>
      </c>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row>
    <row r="353" spans="1:39" s="36" customFormat="1" ht="12" x14ac:dyDescent="0.2">
      <c r="A353" s="70"/>
      <c r="B353" s="70"/>
      <c r="C353" s="71"/>
      <c r="D353" s="72"/>
      <c r="E353" s="72"/>
      <c r="F353" s="73"/>
      <c r="G353" s="73"/>
      <c r="H353" s="72"/>
      <c r="I353" s="72"/>
      <c r="J353" s="72"/>
      <c r="K353" s="74"/>
      <c r="L353" s="73"/>
      <c r="M353" s="73"/>
      <c r="N353" s="73"/>
      <c r="O353" s="72"/>
      <c r="P353" s="73"/>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row>
    <row r="354" spans="1:39" s="36" customFormat="1" ht="12" x14ac:dyDescent="0.2">
      <c r="A354" s="35"/>
      <c r="B354" s="35"/>
      <c r="C354" s="145" t="s">
        <v>19</v>
      </c>
      <c r="D354" s="146">
        <f t="shared" ref="D354:O354" si="60">MIN(D347:D352)</f>
        <v>3.2</v>
      </c>
      <c r="E354" s="146">
        <f t="shared" si="60"/>
        <v>5</v>
      </c>
      <c r="F354" s="147">
        <f t="shared" si="60"/>
        <v>80</v>
      </c>
      <c r="G354" s="146">
        <f>MIN(G347:G352)</f>
        <v>0.21</v>
      </c>
      <c r="H354" s="146">
        <f t="shared" si="60"/>
        <v>7</v>
      </c>
      <c r="I354" s="146">
        <f t="shared" si="60"/>
        <v>7.04</v>
      </c>
      <c r="J354" s="146">
        <f t="shared" si="60"/>
        <v>5.3</v>
      </c>
      <c r="K354" s="148">
        <f t="shared" si="60"/>
        <v>0.02</v>
      </c>
      <c r="L354" s="147">
        <f t="shared" si="60"/>
        <v>10</v>
      </c>
      <c r="M354" s="147">
        <f t="shared" si="60"/>
        <v>460</v>
      </c>
      <c r="N354" s="147">
        <f t="shared" si="60"/>
        <v>17</v>
      </c>
      <c r="O354" s="146">
        <f t="shared" si="60"/>
        <v>4.47</v>
      </c>
      <c r="P354" s="147">
        <f>MIN(P347:P352)</f>
        <v>44</v>
      </c>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row>
    <row r="355" spans="1:39" s="36" customFormat="1" ht="12" x14ac:dyDescent="0.2">
      <c r="A355" s="35"/>
      <c r="B355" s="35"/>
      <c r="C355" s="145" t="s">
        <v>20</v>
      </c>
      <c r="D355" s="146">
        <f t="shared" ref="D355:O355" si="61">AVERAGE(D347:D352)</f>
        <v>8.1166666666666671</v>
      </c>
      <c r="E355" s="146">
        <f t="shared" si="61"/>
        <v>7.6999999999999993</v>
      </c>
      <c r="F355" s="147">
        <f t="shared" si="61"/>
        <v>258.33333333333331</v>
      </c>
      <c r="G355" s="146">
        <f>AVERAGE(G347:G352)</f>
        <v>0.49</v>
      </c>
      <c r="H355" s="146">
        <f t="shared" si="61"/>
        <v>22.333333333333332</v>
      </c>
      <c r="I355" s="146">
        <f t="shared" si="61"/>
        <v>10.635</v>
      </c>
      <c r="J355" s="146">
        <f t="shared" si="61"/>
        <v>6.3166666666666664</v>
      </c>
      <c r="K355" s="148">
        <f t="shared" si="61"/>
        <v>0.37133333333333329</v>
      </c>
      <c r="L355" s="147">
        <f t="shared" si="61"/>
        <v>93.666666666666671</v>
      </c>
      <c r="M355" s="147">
        <f t="shared" si="61"/>
        <v>1065</v>
      </c>
      <c r="N355" s="147">
        <f t="shared" si="61"/>
        <v>36.166666666666664</v>
      </c>
      <c r="O355" s="146">
        <f t="shared" si="61"/>
        <v>9.211666666666666</v>
      </c>
      <c r="P355" s="147">
        <f>AVERAGE(P347:P352)</f>
        <v>77.2</v>
      </c>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row>
    <row r="356" spans="1:39" s="36" customFormat="1" ht="12" x14ac:dyDescent="0.2">
      <c r="A356" s="35"/>
      <c r="B356" s="35"/>
      <c r="C356" s="145" t="s">
        <v>21</v>
      </c>
      <c r="D356" s="146">
        <f t="shared" ref="D356:O356" si="62">MAX(D347:D352)</f>
        <v>14.2</v>
      </c>
      <c r="E356" s="146">
        <f t="shared" si="62"/>
        <v>12</v>
      </c>
      <c r="F356" s="147">
        <f t="shared" si="62"/>
        <v>400</v>
      </c>
      <c r="G356" s="146">
        <f>MAX(G347:G352)</f>
        <v>0.78</v>
      </c>
      <c r="H356" s="146">
        <f t="shared" si="62"/>
        <v>40</v>
      </c>
      <c r="I356" s="146">
        <f t="shared" si="62"/>
        <v>19.600000000000001</v>
      </c>
      <c r="J356" s="146">
        <f t="shared" si="62"/>
        <v>7.4</v>
      </c>
      <c r="K356" s="148">
        <f t="shared" si="62"/>
        <v>1.5</v>
      </c>
      <c r="L356" s="147">
        <f t="shared" si="62"/>
        <v>320</v>
      </c>
      <c r="M356" s="147">
        <f t="shared" si="62"/>
        <v>1600</v>
      </c>
      <c r="N356" s="147">
        <f t="shared" si="62"/>
        <v>71</v>
      </c>
      <c r="O356" s="146">
        <f t="shared" si="62"/>
        <v>12</v>
      </c>
      <c r="P356" s="147">
        <f>MAX(P347:P352)</f>
        <v>97</v>
      </c>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row>
    <row r="357" spans="1:39" s="36" customFormat="1" ht="12" x14ac:dyDescent="0.2">
      <c r="A357" s="35"/>
      <c r="B357" s="35"/>
      <c r="C357" s="54"/>
      <c r="D357" s="35"/>
      <c r="E357" s="35"/>
      <c r="F357" s="62"/>
      <c r="G357" s="62"/>
      <c r="H357" s="35"/>
      <c r="I357" s="56"/>
      <c r="J357" s="35"/>
      <c r="K357" s="35"/>
      <c r="L357" s="62"/>
      <c r="M357" s="62"/>
      <c r="N357" s="62"/>
      <c r="O357" s="56"/>
      <c r="P357" s="62"/>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row>
    <row r="358" spans="1:39" s="36" customFormat="1" ht="12" x14ac:dyDescent="0.2">
      <c r="A358" s="51"/>
      <c r="B358" s="51"/>
      <c r="C358" s="67"/>
      <c r="D358" s="67"/>
      <c r="E358" s="67"/>
      <c r="F358" s="68"/>
      <c r="G358" s="68"/>
      <c r="H358" s="67"/>
      <c r="I358" s="69"/>
      <c r="J358" s="67"/>
      <c r="K358" s="67"/>
      <c r="L358" s="68"/>
      <c r="M358" s="68"/>
      <c r="N358" s="68"/>
      <c r="O358" s="69"/>
      <c r="P358" s="68"/>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row>
    <row r="359" spans="1:39" s="36" customFormat="1" ht="12" x14ac:dyDescent="0.2">
      <c r="A359" s="176">
        <v>550</v>
      </c>
      <c r="B359" s="52" t="s">
        <v>73</v>
      </c>
      <c r="C359" s="64">
        <v>43486</v>
      </c>
      <c r="D359" s="41">
        <v>0.4</v>
      </c>
      <c r="E359" s="41">
        <v>3.6</v>
      </c>
      <c r="F359" s="52">
        <v>180</v>
      </c>
      <c r="G359" s="39">
        <v>0.42</v>
      </c>
      <c r="H359" s="52">
        <v>20</v>
      </c>
      <c r="I359" s="41">
        <v>8.7899999999999991</v>
      </c>
      <c r="J359" s="41">
        <v>6.5</v>
      </c>
      <c r="K359" s="39">
        <v>0.12</v>
      </c>
      <c r="L359" s="52">
        <v>280</v>
      </c>
      <c r="M359" s="52">
        <v>1100</v>
      </c>
      <c r="N359" s="52">
        <v>18</v>
      </c>
      <c r="O359" s="41">
        <v>13.6</v>
      </c>
      <c r="P359" s="52">
        <v>96</v>
      </c>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row>
    <row r="360" spans="1:39" s="36" customFormat="1" ht="12" x14ac:dyDescent="0.2">
      <c r="A360" s="177">
        <v>550</v>
      </c>
      <c r="B360" s="52" t="s">
        <v>73</v>
      </c>
      <c r="C360" s="64">
        <v>43522</v>
      </c>
      <c r="D360" s="41">
        <v>4.0999999999999996</v>
      </c>
      <c r="E360" s="41">
        <v>4.8</v>
      </c>
      <c r="F360" s="52">
        <v>180</v>
      </c>
      <c r="G360" s="39">
        <v>0.37</v>
      </c>
      <c r="H360" s="52">
        <v>19</v>
      </c>
      <c r="I360" s="41">
        <v>6.4</v>
      </c>
      <c r="J360" s="41">
        <v>6.3</v>
      </c>
      <c r="K360" s="40">
        <v>7.9000000000000001E-2</v>
      </c>
      <c r="L360" s="52">
        <v>290</v>
      </c>
      <c r="M360" s="52">
        <v>970</v>
      </c>
      <c r="N360" s="52">
        <v>20</v>
      </c>
      <c r="O360" s="41">
        <v>13.1</v>
      </c>
      <c r="P360" s="52">
        <v>101</v>
      </c>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row>
    <row r="361" spans="1:39" s="36" customFormat="1" ht="12" x14ac:dyDescent="0.2">
      <c r="A361" s="176">
        <v>550</v>
      </c>
      <c r="B361" s="52" t="s">
        <v>73</v>
      </c>
      <c r="C361" s="64">
        <v>43545</v>
      </c>
      <c r="D361" s="41">
        <v>4.5</v>
      </c>
      <c r="E361" s="41">
        <v>6.2</v>
      </c>
      <c r="F361" s="52">
        <v>160</v>
      </c>
      <c r="G361" s="39">
        <v>0.39</v>
      </c>
      <c r="H361" s="52">
        <v>18</v>
      </c>
      <c r="I361" s="41">
        <v>6</v>
      </c>
      <c r="J361" s="41">
        <v>6.2</v>
      </c>
      <c r="K361" s="40">
        <v>5.7000000000000002E-2</v>
      </c>
      <c r="L361" s="52">
        <v>250</v>
      </c>
      <c r="M361" s="52">
        <v>910</v>
      </c>
      <c r="N361" s="52">
        <v>21</v>
      </c>
      <c r="O361" s="41">
        <v>12.5</v>
      </c>
      <c r="P361" s="52">
        <v>97</v>
      </c>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row>
    <row r="362" spans="1:39" s="36" customFormat="1" ht="12" x14ac:dyDescent="0.2">
      <c r="A362" s="177">
        <v>550</v>
      </c>
      <c r="B362" s="52" t="s">
        <v>73</v>
      </c>
      <c r="C362" s="64">
        <v>43570</v>
      </c>
      <c r="D362" s="41">
        <v>6.2</v>
      </c>
      <c r="E362" s="41">
        <v>3.1</v>
      </c>
      <c r="F362" s="52">
        <v>200</v>
      </c>
      <c r="G362" s="39">
        <v>0.3</v>
      </c>
      <c r="H362" s="52">
        <v>12</v>
      </c>
      <c r="I362" s="41">
        <v>7.79</v>
      </c>
      <c r="J362" s="41">
        <v>6.6</v>
      </c>
      <c r="K362" s="39">
        <v>0.18</v>
      </c>
      <c r="L362" s="52">
        <v>250</v>
      </c>
      <c r="M362" s="52">
        <v>810</v>
      </c>
      <c r="N362" s="52">
        <v>17</v>
      </c>
      <c r="O362" s="41">
        <v>11.8</v>
      </c>
      <c r="P362" s="52">
        <v>96</v>
      </c>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row>
    <row r="363" spans="1:39" s="36" customFormat="1" ht="12" x14ac:dyDescent="0.2">
      <c r="A363" s="176">
        <v>550</v>
      </c>
      <c r="B363" s="52" t="s">
        <v>73</v>
      </c>
      <c r="C363" s="64">
        <v>43600</v>
      </c>
      <c r="D363" s="41">
        <v>11.6</v>
      </c>
      <c r="E363" s="41">
        <v>5.4</v>
      </c>
      <c r="F363" s="52">
        <v>180</v>
      </c>
      <c r="G363" s="39">
        <v>0.36</v>
      </c>
      <c r="H363" s="52">
        <v>13</v>
      </c>
      <c r="I363" s="41">
        <v>9.6300000000000008</v>
      </c>
      <c r="J363" s="41">
        <v>6.7</v>
      </c>
      <c r="K363" s="39">
        <v>0.25</v>
      </c>
      <c r="L363" s="52">
        <v>320</v>
      </c>
      <c r="M363" s="52">
        <v>940</v>
      </c>
      <c r="N363" s="52">
        <v>24</v>
      </c>
      <c r="O363" s="41">
        <v>8.9</v>
      </c>
      <c r="P363" s="52">
        <v>82</v>
      </c>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row>
    <row r="364" spans="1:39" s="36" customFormat="1" ht="12" x14ac:dyDescent="0.2">
      <c r="A364" s="177">
        <v>550</v>
      </c>
      <c r="B364" s="52" t="s">
        <v>73</v>
      </c>
      <c r="C364" s="64">
        <v>43626</v>
      </c>
      <c r="D364" s="41">
        <v>16.899999999999999</v>
      </c>
      <c r="E364" s="41">
        <v>3.9</v>
      </c>
      <c r="F364" s="52">
        <v>200</v>
      </c>
      <c r="G364" s="39">
        <v>0.27</v>
      </c>
      <c r="H364" s="52">
        <v>12</v>
      </c>
      <c r="I364" s="41">
        <v>8.64</v>
      </c>
      <c r="J364" s="41">
        <v>7</v>
      </c>
      <c r="K364" s="39">
        <v>0.28000000000000003</v>
      </c>
      <c r="L364" s="52">
        <v>260</v>
      </c>
      <c r="M364" s="52">
        <v>790</v>
      </c>
      <c r="N364" s="52">
        <v>25</v>
      </c>
      <c r="O364" s="41">
        <v>6.4</v>
      </c>
      <c r="P364" s="52">
        <v>67</v>
      </c>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row>
    <row r="365" spans="1:39" s="36" customFormat="1" ht="12" x14ac:dyDescent="0.2">
      <c r="A365" s="176">
        <v>550</v>
      </c>
      <c r="B365" s="52" t="s">
        <v>73</v>
      </c>
      <c r="C365" s="64">
        <v>43654</v>
      </c>
      <c r="D365" s="41">
        <v>18.100000000000001</v>
      </c>
      <c r="E365" s="41">
        <v>6.5</v>
      </c>
      <c r="F365" s="52">
        <v>150</v>
      </c>
      <c r="G365" s="39">
        <v>0.37</v>
      </c>
      <c r="H365" s="52">
        <v>14</v>
      </c>
      <c r="I365" s="52">
        <v>11.1</v>
      </c>
      <c r="J365" s="41">
        <v>6.8</v>
      </c>
      <c r="K365" s="39">
        <v>0.33</v>
      </c>
      <c r="L365" s="52">
        <v>350</v>
      </c>
      <c r="M365" s="52">
        <v>870</v>
      </c>
      <c r="N365" s="52">
        <v>33</v>
      </c>
      <c r="O365" s="41">
        <v>6.1</v>
      </c>
      <c r="P365" s="52">
        <v>67</v>
      </c>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row>
    <row r="366" spans="1:39" s="36" customFormat="1" ht="12" x14ac:dyDescent="0.2">
      <c r="A366" s="177">
        <v>550</v>
      </c>
      <c r="B366" s="52" t="s">
        <v>73</v>
      </c>
      <c r="C366" s="64">
        <v>43684</v>
      </c>
      <c r="D366" s="41">
        <v>18.600000000000001</v>
      </c>
      <c r="E366" s="41">
        <v>5.0999999999999996</v>
      </c>
      <c r="F366" s="52">
        <v>100</v>
      </c>
      <c r="G366" s="39">
        <v>0.28999999999999998</v>
      </c>
      <c r="H366" s="41">
        <v>9.8000000000000007</v>
      </c>
      <c r="I366" s="52">
        <v>11.4</v>
      </c>
      <c r="J366" s="41">
        <v>6.9</v>
      </c>
      <c r="K366" s="39">
        <v>0.44</v>
      </c>
      <c r="L366" s="52">
        <v>420</v>
      </c>
      <c r="M366" s="52">
        <v>850</v>
      </c>
      <c r="N366" s="52">
        <v>26</v>
      </c>
      <c r="O366" s="41">
        <v>5.2</v>
      </c>
      <c r="P366" s="52">
        <v>57</v>
      </c>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row>
    <row r="367" spans="1:39" s="36" customFormat="1" ht="12" x14ac:dyDescent="0.2">
      <c r="A367" s="176">
        <v>550</v>
      </c>
      <c r="B367" s="52" t="s">
        <v>73</v>
      </c>
      <c r="C367" s="64" t="s">
        <v>148</v>
      </c>
      <c r="D367" s="41">
        <v>13.9</v>
      </c>
      <c r="E367" s="41">
        <v>3.6</v>
      </c>
      <c r="F367" s="52">
        <v>150</v>
      </c>
      <c r="G367" s="39">
        <v>0.27</v>
      </c>
      <c r="H367" s="52">
        <v>14</v>
      </c>
      <c r="I367" s="52">
        <v>19.5</v>
      </c>
      <c r="J367" s="41">
        <v>7.5</v>
      </c>
      <c r="K367" s="39">
        <v>0.95</v>
      </c>
      <c r="L367" s="52">
        <v>240</v>
      </c>
      <c r="M367" s="52">
        <v>750</v>
      </c>
      <c r="N367" s="52">
        <v>28</v>
      </c>
      <c r="O367" s="41">
        <v>8.6999999999999993</v>
      </c>
      <c r="P367" s="52">
        <v>86</v>
      </c>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row>
    <row r="368" spans="1:39" s="36" customFormat="1" ht="12" x14ac:dyDescent="0.2">
      <c r="A368" s="177">
        <v>550</v>
      </c>
      <c r="B368" s="52" t="s">
        <v>73</v>
      </c>
      <c r="C368" s="64" t="s">
        <v>149</v>
      </c>
      <c r="D368" s="41">
        <v>10.3</v>
      </c>
      <c r="E368" s="41">
        <v>4.4000000000000004</v>
      </c>
      <c r="F368" s="52">
        <v>550</v>
      </c>
      <c r="G368" s="39">
        <v>0.77</v>
      </c>
      <c r="H368" s="52">
        <v>33</v>
      </c>
      <c r="I368" s="41">
        <v>6.88</v>
      </c>
      <c r="J368" s="41">
        <v>6</v>
      </c>
      <c r="K368" s="40">
        <v>7.1999999999999995E-2</v>
      </c>
      <c r="L368" s="52">
        <v>21</v>
      </c>
      <c r="M368" s="52">
        <v>1200</v>
      </c>
      <c r="N368" s="52">
        <v>30</v>
      </c>
      <c r="O368" s="41">
        <v>9.9</v>
      </c>
      <c r="P368" s="52">
        <v>90</v>
      </c>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row>
    <row r="369" spans="1:39" s="36" customFormat="1" ht="12" x14ac:dyDescent="0.2">
      <c r="A369" s="176">
        <v>550</v>
      </c>
      <c r="B369" s="52" t="s">
        <v>73</v>
      </c>
      <c r="C369" s="64" t="s">
        <v>152</v>
      </c>
      <c r="D369" s="41">
        <v>5.0999999999999996</v>
      </c>
      <c r="E369" s="41">
        <v>4.5</v>
      </c>
      <c r="F369" s="52">
        <v>280</v>
      </c>
      <c r="G369" s="39">
        <v>0.52</v>
      </c>
      <c r="H369" s="52">
        <v>22</v>
      </c>
      <c r="I369" s="41">
        <v>6.42</v>
      </c>
      <c r="J369" s="41">
        <v>6.5</v>
      </c>
      <c r="K369" s="39">
        <v>0.12</v>
      </c>
      <c r="L369" s="52">
        <v>65</v>
      </c>
      <c r="M369" s="52">
        <v>840</v>
      </c>
      <c r="N369" s="52">
        <v>22</v>
      </c>
      <c r="O369" s="41">
        <v>11.8</v>
      </c>
      <c r="P369" s="52">
        <v>94</v>
      </c>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row>
    <row r="370" spans="1:39" s="36" customFormat="1" ht="12" x14ac:dyDescent="0.2">
      <c r="A370" s="177">
        <v>550</v>
      </c>
      <c r="B370" s="52" t="s">
        <v>73</v>
      </c>
      <c r="C370" s="64">
        <v>43815</v>
      </c>
      <c r="D370" s="41">
        <v>3.1</v>
      </c>
      <c r="E370" s="41">
        <v>5.3</v>
      </c>
      <c r="F370" s="52">
        <v>600</v>
      </c>
      <c r="G370" s="39">
        <v>0.59</v>
      </c>
      <c r="H370" s="52">
        <v>23</v>
      </c>
      <c r="I370" s="41">
        <v>5.96</v>
      </c>
      <c r="J370" s="41">
        <v>6.1</v>
      </c>
      <c r="K370" s="40">
        <v>7.4999999999999997E-2</v>
      </c>
      <c r="L370" s="52">
        <v>98</v>
      </c>
      <c r="M370" s="52">
        <v>960</v>
      </c>
      <c r="N370" s="52">
        <v>24</v>
      </c>
      <c r="O370" s="41">
        <v>12.4</v>
      </c>
      <c r="P370" s="52">
        <v>96</v>
      </c>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row>
    <row r="371" spans="1:39" s="36" customFormat="1" ht="12" x14ac:dyDescent="0.2">
      <c r="A371" s="70"/>
      <c r="B371" s="70"/>
      <c r="C371" s="71"/>
      <c r="D371" s="72"/>
      <c r="E371" s="72"/>
      <c r="F371" s="73"/>
      <c r="G371" s="73"/>
      <c r="H371" s="72"/>
      <c r="I371" s="72"/>
      <c r="J371" s="72"/>
      <c r="K371" s="74"/>
      <c r="L371" s="73"/>
      <c r="M371" s="73"/>
      <c r="N371" s="73"/>
      <c r="O371" s="72"/>
      <c r="P371" s="73"/>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row>
    <row r="372" spans="1:39" s="36" customFormat="1" ht="12" x14ac:dyDescent="0.2">
      <c r="A372" s="35"/>
      <c r="B372" s="35"/>
      <c r="C372" s="145" t="s">
        <v>19</v>
      </c>
      <c r="D372" s="146">
        <f t="shared" ref="D372:O372" si="63">MIN(D359:D370)</f>
        <v>0.4</v>
      </c>
      <c r="E372" s="146">
        <f t="shared" si="63"/>
        <v>3.1</v>
      </c>
      <c r="F372" s="147">
        <f t="shared" si="63"/>
        <v>100</v>
      </c>
      <c r="G372" s="146">
        <f>MIN(G359:G370)</f>
        <v>0.27</v>
      </c>
      <c r="H372" s="146">
        <f t="shared" si="63"/>
        <v>9.8000000000000007</v>
      </c>
      <c r="I372" s="146">
        <f t="shared" si="63"/>
        <v>5.96</v>
      </c>
      <c r="J372" s="146">
        <f t="shared" si="63"/>
        <v>6</v>
      </c>
      <c r="K372" s="148">
        <f t="shared" si="63"/>
        <v>5.7000000000000002E-2</v>
      </c>
      <c r="L372" s="147">
        <f t="shared" si="63"/>
        <v>21</v>
      </c>
      <c r="M372" s="147">
        <f t="shared" si="63"/>
        <v>750</v>
      </c>
      <c r="N372" s="147">
        <f t="shared" si="63"/>
        <v>17</v>
      </c>
      <c r="O372" s="146">
        <f t="shared" si="63"/>
        <v>5.2</v>
      </c>
      <c r="P372" s="147">
        <f>MIN(P359:P370)</f>
        <v>57</v>
      </c>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row>
    <row r="373" spans="1:39" s="36" customFormat="1" ht="12" x14ac:dyDescent="0.2">
      <c r="A373" s="35"/>
      <c r="B373" s="35"/>
      <c r="C373" s="145" t="s">
        <v>20</v>
      </c>
      <c r="D373" s="146">
        <f t="shared" ref="D373:O373" si="64">AVERAGE(D359:D370)</f>
        <v>9.4</v>
      </c>
      <c r="E373" s="146">
        <f t="shared" si="64"/>
        <v>4.7</v>
      </c>
      <c r="F373" s="147">
        <f t="shared" si="64"/>
        <v>244.16666666666666</v>
      </c>
      <c r="G373" s="146">
        <f>AVERAGE(G359:G370)</f>
        <v>0.41</v>
      </c>
      <c r="H373" s="146">
        <f t="shared" si="64"/>
        <v>17.483333333333334</v>
      </c>
      <c r="I373" s="146">
        <f t="shared" si="64"/>
        <v>9.0424999999999986</v>
      </c>
      <c r="J373" s="146">
        <f t="shared" si="64"/>
        <v>6.5916666666666659</v>
      </c>
      <c r="K373" s="148">
        <f t="shared" si="64"/>
        <v>0.24608333333333335</v>
      </c>
      <c r="L373" s="147">
        <f t="shared" si="64"/>
        <v>237</v>
      </c>
      <c r="M373" s="147">
        <f t="shared" si="64"/>
        <v>915.83333333333337</v>
      </c>
      <c r="N373" s="147">
        <f t="shared" si="64"/>
        <v>24</v>
      </c>
      <c r="O373" s="146">
        <f t="shared" si="64"/>
        <v>10.033333333333333</v>
      </c>
      <c r="P373" s="147">
        <f>AVERAGE(P359:P370)</f>
        <v>85.75</v>
      </c>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row>
    <row r="374" spans="1:39" s="36" customFormat="1" ht="12" x14ac:dyDescent="0.2">
      <c r="A374" s="35"/>
      <c r="B374" s="35"/>
      <c r="C374" s="145" t="s">
        <v>21</v>
      </c>
      <c r="D374" s="146">
        <f t="shared" ref="D374:O374" si="65">MAX(D359:D370)</f>
        <v>18.600000000000001</v>
      </c>
      <c r="E374" s="146">
        <f t="shared" si="65"/>
        <v>6.5</v>
      </c>
      <c r="F374" s="147">
        <f t="shared" si="65"/>
        <v>600</v>
      </c>
      <c r="G374" s="146">
        <f>MAX(G359:G370)</f>
        <v>0.77</v>
      </c>
      <c r="H374" s="146">
        <f t="shared" si="65"/>
        <v>33</v>
      </c>
      <c r="I374" s="146">
        <f t="shared" si="65"/>
        <v>19.5</v>
      </c>
      <c r="J374" s="146">
        <f t="shared" si="65"/>
        <v>7.5</v>
      </c>
      <c r="K374" s="148">
        <f t="shared" si="65"/>
        <v>0.95</v>
      </c>
      <c r="L374" s="147">
        <f t="shared" si="65"/>
        <v>420</v>
      </c>
      <c r="M374" s="147">
        <f t="shared" si="65"/>
        <v>1200</v>
      </c>
      <c r="N374" s="147">
        <f t="shared" si="65"/>
        <v>33</v>
      </c>
      <c r="O374" s="146">
        <f t="shared" si="65"/>
        <v>13.6</v>
      </c>
      <c r="P374" s="147">
        <f>MAX(P359:P370)</f>
        <v>101</v>
      </c>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row>
    <row r="375" spans="1:39" s="36" customFormat="1" ht="12" x14ac:dyDescent="0.2">
      <c r="A375" s="35"/>
      <c r="B375" s="35"/>
      <c r="C375" s="54"/>
      <c r="D375" s="35"/>
      <c r="E375" s="35"/>
      <c r="F375" s="62"/>
      <c r="G375" s="62"/>
      <c r="H375" s="35"/>
      <c r="I375" s="56"/>
      <c r="J375" s="35"/>
      <c r="K375" s="35"/>
      <c r="L375" s="62"/>
      <c r="M375" s="62"/>
      <c r="N375" s="62"/>
      <c r="O375" s="56"/>
      <c r="P375" s="62"/>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row>
    <row r="376" spans="1:39" s="36" customFormat="1" ht="12" x14ac:dyDescent="0.2">
      <c r="A376" s="51"/>
      <c r="B376" s="51"/>
      <c r="C376" s="67"/>
      <c r="D376" s="67"/>
      <c r="E376" s="67"/>
      <c r="F376" s="68"/>
      <c r="G376" s="68"/>
      <c r="H376" s="67"/>
      <c r="I376" s="69"/>
      <c r="J376" s="67"/>
      <c r="K376" s="67"/>
      <c r="L376" s="68"/>
      <c r="M376" s="68"/>
      <c r="N376" s="68"/>
      <c r="O376" s="69"/>
      <c r="P376" s="68"/>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row>
    <row r="377" spans="1:39" s="36" customFormat="1" ht="12" x14ac:dyDescent="0.2">
      <c r="A377" s="177" t="s">
        <v>82</v>
      </c>
      <c r="B377" s="52" t="s">
        <v>117</v>
      </c>
      <c r="C377" s="64">
        <v>43524</v>
      </c>
      <c r="D377" s="41">
        <v>3</v>
      </c>
      <c r="E377" s="169"/>
      <c r="F377" s="52">
        <v>140</v>
      </c>
      <c r="G377" s="169"/>
      <c r="H377" s="169"/>
      <c r="I377" s="169"/>
      <c r="J377" s="41">
        <v>6.4</v>
      </c>
      <c r="K377" s="40">
        <v>8.5000000000000006E-2</v>
      </c>
      <c r="L377" s="169"/>
      <c r="M377" s="169"/>
      <c r="N377" s="169"/>
      <c r="O377" s="41"/>
      <c r="P377" s="52"/>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row>
    <row r="378" spans="1:39" s="36" customFormat="1" ht="12" x14ac:dyDescent="0.2">
      <c r="A378" s="177" t="s">
        <v>82</v>
      </c>
      <c r="B378" s="52" t="s">
        <v>117</v>
      </c>
      <c r="C378" s="64">
        <v>43572</v>
      </c>
      <c r="D378" s="41">
        <v>5.8</v>
      </c>
      <c r="E378" s="169"/>
      <c r="F378" s="52">
        <v>120</v>
      </c>
      <c r="G378" s="169"/>
      <c r="H378" s="169"/>
      <c r="I378" s="169"/>
      <c r="J378" s="41">
        <v>6.7</v>
      </c>
      <c r="K378" s="39">
        <v>0.16</v>
      </c>
      <c r="L378" s="169"/>
      <c r="M378" s="169"/>
      <c r="N378" s="169"/>
      <c r="O378" s="41"/>
      <c r="P378" s="52"/>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row>
    <row r="379" spans="1:39" s="36" customFormat="1" ht="12" x14ac:dyDescent="0.2">
      <c r="A379" s="177" t="s">
        <v>82</v>
      </c>
      <c r="B379" s="52" t="s">
        <v>117</v>
      </c>
      <c r="C379" s="64">
        <v>43626</v>
      </c>
      <c r="D379" s="41">
        <v>16.2</v>
      </c>
      <c r="E379" s="169"/>
      <c r="F379" s="52">
        <v>180</v>
      </c>
      <c r="G379" s="169"/>
      <c r="H379" s="169"/>
      <c r="I379" s="169"/>
      <c r="J379" s="41">
        <v>7.1</v>
      </c>
      <c r="K379" s="39">
        <v>0.34</v>
      </c>
      <c r="L379" s="169"/>
      <c r="M379" s="169"/>
      <c r="N379" s="169"/>
      <c r="O379" s="41"/>
      <c r="P379" s="52"/>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row>
    <row r="380" spans="1:39" s="36" customFormat="1" ht="12" x14ac:dyDescent="0.2">
      <c r="A380" s="177" t="s">
        <v>82</v>
      </c>
      <c r="B380" s="52" t="s">
        <v>117</v>
      </c>
      <c r="C380" s="64">
        <v>43684</v>
      </c>
      <c r="D380" s="41">
        <v>17.399999999999999</v>
      </c>
      <c r="E380" s="169"/>
      <c r="F380" s="52">
        <v>120</v>
      </c>
      <c r="G380" s="169"/>
      <c r="H380" s="169"/>
      <c r="I380" s="169"/>
      <c r="J380" s="41">
        <v>7.1</v>
      </c>
      <c r="K380" s="39">
        <v>0.43</v>
      </c>
      <c r="L380" s="169"/>
      <c r="M380" s="169"/>
      <c r="N380" s="169"/>
      <c r="O380" s="41"/>
      <c r="P380" s="52"/>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row>
    <row r="381" spans="1:39" s="36" customFormat="1" ht="12" x14ac:dyDescent="0.2">
      <c r="A381" s="177" t="s">
        <v>82</v>
      </c>
      <c r="B381" s="52" t="s">
        <v>117</v>
      </c>
      <c r="C381" s="64" t="s">
        <v>150</v>
      </c>
      <c r="D381" s="41">
        <v>9.6999999999999993</v>
      </c>
      <c r="E381" s="169"/>
      <c r="F381" s="52">
        <v>300</v>
      </c>
      <c r="G381" s="169"/>
      <c r="H381" s="169"/>
      <c r="I381" s="169"/>
      <c r="J381" s="41">
        <v>6.4</v>
      </c>
      <c r="K381" s="39">
        <v>0.11</v>
      </c>
      <c r="L381" s="169"/>
      <c r="M381" s="169"/>
      <c r="N381" s="169"/>
      <c r="O381" s="41"/>
      <c r="P381" s="52"/>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row>
    <row r="382" spans="1:39" s="36" customFormat="1" ht="12" x14ac:dyDescent="0.2">
      <c r="A382" s="177" t="s">
        <v>82</v>
      </c>
      <c r="B382" s="52" t="s">
        <v>117</v>
      </c>
      <c r="C382" s="64">
        <v>43816</v>
      </c>
      <c r="D382" s="41">
        <v>3.2</v>
      </c>
      <c r="E382" s="169"/>
      <c r="F382" s="52">
        <v>400</v>
      </c>
      <c r="G382" s="169"/>
      <c r="H382" s="169"/>
      <c r="I382" s="169"/>
      <c r="J382" s="41">
        <v>6.1</v>
      </c>
      <c r="K382" s="40">
        <v>7.1999999999999995E-2</v>
      </c>
      <c r="L382" s="169"/>
      <c r="M382" s="169"/>
      <c r="N382" s="169"/>
      <c r="O382" s="41"/>
      <c r="P382" s="52"/>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row>
    <row r="383" spans="1:39" s="36" customFormat="1" ht="12" x14ac:dyDescent="0.2">
      <c r="A383" s="70"/>
      <c r="B383" s="70"/>
      <c r="C383" s="71"/>
      <c r="D383" s="72"/>
      <c r="E383" s="72"/>
      <c r="F383" s="73"/>
      <c r="G383" s="73"/>
      <c r="H383" s="72"/>
      <c r="I383" s="72"/>
      <c r="J383" s="72"/>
      <c r="K383" s="74"/>
      <c r="L383" s="73"/>
      <c r="M383" s="73"/>
      <c r="N383" s="73"/>
      <c r="O383" s="72"/>
      <c r="P383" s="73"/>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row>
    <row r="384" spans="1:39" s="36" customFormat="1" ht="12" x14ac:dyDescent="0.2">
      <c r="A384" s="35"/>
      <c r="B384" s="35"/>
      <c r="C384" s="145" t="s">
        <v>19</v>
      </c>
      <c r="D384" s="146">
        <f t="shared" ref="D384:K384" si="66">MIN(D377:D382)</f>
        <v>3</v>
      </c>
      <c r="E384" s="146"/>
      <c r="F384" s="147">
        <f t="shared" si="66"/>
        <v>120</v>
      </c>
      <c r="G384" s="146"/>
      <c r="H384" s="146"/>
      <c r="I384" s="146"/>
      <c r="J384" s="146">
        <f t="shared" si="66"/>
        <v>6.1</v>
      </c>
      <c r="K384" s="148">
        <f t="shared" si="66"/>
        <v>7.1999999999999995E-2</v>
      </c>
      <c r="L384" s="147"/>
      <c r="M384" s="147"/>
      <c r="N384" s="147"/>
      <c r="O384" s="146"/>
      <c r="P384" s="147"/>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row>
    <row r="385" spans="1:39" s="36" customFormat="1" ht="12" x14ac:dyDescent="0.2">
      <c r="A385" s="35"/>
      <c r="B385" s="35"/>
      <c r="C385" s="145" t="s">
        <v>20</v>
      </c>
      <c r="D385" s="146">
        <f t="shared" ref="D385:K385" si="67">AVERAGE(D377:D382)</f>
        <v>9.2166666666666668</v>
      </c>
      <c r="E385" s="146"/>
      <c r="F385" s="147">
        <f t="shared" si="67"/>
        <v>210</v>
      </c>
      <c r="G385" s="146"/>
      <c r="H385" s="146"/>
      <c r="I385" s="146"/>
      <c r="J385" s="146">
        <f t="shared" si="67"/>
        <v>6.6333333333333337</v>
      </c>
      <c r="K385" s="148">
        <f t="shared" si="67"/>
        <v>0.19950000000000001</v>
      </c>
      <c r="L385" s="147"/>
      <c r="M385" s="147"/>
      <c r="N385" s="147"/>
      <c r="O385" s="146"/>
      <c r="P385" s="147"/>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row>
    <row r="386" spans="1:39" s="36" customFormat="1" ht="12" x14ac:dyDescent="0.2">
      <c r="A386" s="35"/>
      <c r="B386" s="35"/>
      <c r="C386" s="145" t="s">
        <v>21</v>
      </c>
      <c r="D386" s="146">
        <f t="shared" ref="D386:K386" si="68">MAX(D377:D382)</f>
        <v>17.399999999999999</v>
      </c>
      <c r="E386" s="146"/>
      <c r="F386" s="147">
        <f t="shared" si="68"/>
        <v>400</v>
      </c>
      <c r="G386" s="146"/>
      <c r="H386" s="146"/>
      <c r="I386" s="146"/>
      <c r="J386" s="146">
        <f t="shared" si="68"/>
        <v>7.1</v>
      </c>
      <c r="K386" s="148">
        <f t="shared" si="68"/>
        <v>0.43</v>
      </c>
      <c r="L386" s="147"/>
      <c r="M386" s="147"/>
      <c r="N386" s="147"/>
      <c r="O386" s="146"/>
      <c r="P386" s="147"/>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row>
    <row r="387" spans="1:39" s="36" customFormat="1" ht="12" x14ac:dyDescent="0.2">
      <c r="A387" s="35"/>
      <c r="B387" s="35"/>
      <c r="C387" s="54"/>
      <c r="D387" s="35"/>
      <c r="E387" s="35"/>
      <c r="F387" s="62"/>
      <c r="G387" s="62"/>
      <c r="H387" s="35"/>
      <c r="I387" s="56"/>
      <c r="J387" s="35"/>
      <c r="K387" s="35"/>
      <c r="L387" s="62"/>
      <c r="M387" s="62"/>
      <c r="N387" s="62"/>
      <c r="O387" s="56"/>
      <c r="P387" s="62"/>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row>
    <row r="388" spans="1:39" s="36" customFormat="1" ht="12" x14ac:dyDescent="0.2">
      <c r="A388" s="51"/>
      <c r="B388" s="51"/>
      <c r="C388" s="67"/>
      <c r="D388" s="67"/>
      <c r="E388" s="67"/>
      <c r="F388" s="68"/>
      <c r="G388" s="68"/>
      <c r="H388" s="67"/>
      <c r="I388" s="69"/>
      <c r="J388" s="67"/>
      <c r="K388" s="67"/>
      <c r="L388" s="68"/>
      <c r="M388" s="68"/>
      <c r="N388" s="68"/>
      <c r="O388" s="69"/>
      <c r="P388" s="68"/>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row>
    <row r="389" spans="1:39" s="36" customFormat="1" ht="12" x14ac:dyDescent="0.2">
      <c r="A389" s="177">
        <v>554</v>
      </c>
      <c r="B389" s="52" t="s">
        <v>118</v>
      </c>
      <c r="C389" s="64">
        <v>43523</v>
      </c>
      <c r="D389" s="41">
        <v>2.2999999999999998</v>
      </c>
      <c r="E389" s="41">
        <v>3.9</v>
      </c>
      <c r="F389" s="52">
        <v>140</v>
      </c>
      <c r="G389" s="39">
        <v>0.33</v>
      </c>
      <c r="H389" s="52">
        <v>14</v>
      </c>
      <c r="I389" s="41">
        <v>5.95</v>
      </c>
      <c r="J389" s="41">
        <v>6.3</v>
      </c>
      <c r="K389" s="40">
        <v>8.5000000000000006E-2</v>
      </c>
      <c r="L389" s="52">
        <v>210</v>
      </c>
      <c r="M389" s="52">
        <v>840</v>
      </c>
      <c r="N389" s="52">
        <v>20</v>
      </c>
      <c r="O389" s="41">
        <v>12.3</v>
      </c>
      <c r="P389" s="52">
        <v>91</v>
      </c>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row>
    <row r="390" spans="1:39" s="36" customFormat="1" ht="12" x14ac:dyDescent="0.2">
      <c r="A390" s="177">
        <v>554</v>
      </c>
      <c r="B390" s="52" t="s">
        <v>118</v>
      </c>
      <c r="C390" s="64">
        <v>43571</v>
      </c>
      <c r="D390" s="41">
        <v>6</v>
      </c>
      <c r="E390" s="41">
        <v>2.2999999999999998</v>
      </c>
      <c r="F390" s="52">
        <v>200</v>
      </c>
      <c r="G390" s="39">
        <v>0.34</v>
      </c>
      <c r="H390" s="52">
        <v>14</v>
      </c>
      <c r="I390" s="41">
        <v>6.4</v>
      </c>
      <c r="J390" s="41">
        <v>6.6</v>
      </c>
      <c r="K390" s="39">
        <v>0.11</v>
      </c>
      <c r="L390" s="52">
        <v>150</v>
      </c>
      <c r="M390" s="52">
        <v>700</v>
      </c>
      <c r="N390" s="52">
        <v>13</v>
      </c>
      <c r="O390" s="41">
        <v>11.7</v>
      </c>
      <c r="P390" s="52">
        <v>94</v>
      </c>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row>
    <row r="391" spans="1:39" s="36" customFormat="1" ht="12" x14ac:dyDescent="0.2">
      <c r="A391" s="177">
        <v>554</v>
      </c>
      <c r="B391" s="52" t="s">
        <v>118</v>
      </c>
      <c r="C391" s="64">
        <v>43627</v>
      </c>
      <c r="D391" s="41">
        <v>15</v>
      </c>
      <c r="E391" s="41">
        <v>4.8</v>
      </c>
      <c r="F391" s="52">
        <v>200</v>
      </c>
      <c r="G391" s="39">
        <v>0.31</v>
      </c>
      <c r="H391" s="52">
        <v>15</v>
      </c>
      <c r="I391" s="52">
        <v>10.5</v>
      </c>
      <c r="J391" s="41">
        <v>6.9</v>
      </c>
      <c r="K391" s="39">
        <v>0.33</v>
      </c>
      <c r="L391" s="52">
        <v>270</v>
      </c>
      <c r="M391" s="52">
        <v>1200</v>
      </c>
      <c r="N391" s="52">
        <v>38</v>
      </c>
      <c r="O391" s="41">
        <v>6.7</v>
      </c>
      <c r="P391" s="52">
        <v>67.2</v>
      </c>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row>
    <row r="392" spans="1:39" s="36" customFormat="1" ht="12" x14ac:dyDescent="0.2">
      <c r="A392" s="177">
        <v>554</v>
      </c>
      <c r="B392" s="52" t="s">
        <v>118</v>
      </c>
      <c r="C392" s="64">
        <v>43686</v>
      </c>
      <c r="D392" s="41">
        <v>16.399999999999999</v>
      </c>
      <c r="E392" s="41">
        <v>5.2</v>
      </c>
      <c r="F392" s="52">
        <v>120</v>
      </c>
      <c r="G392" s="39">
        <v>0.2</v>
      </c>
      <c r="H392" s="52">
        <v>10</v>
      </c>
      <c r="I392" s="52">
        <v>11.2</v>
      </c>
      <c r="J392" s="41">
        <v>6.9</v>
      </c>
      <c r="K392" s="39">
        <v>0.38</v>
      </c>
      <c r="L392" s="52">
        <v>390</v>
      </c>
      <c r="M392" s="52">
        <v>1600</v>
      </c>
      <c r="N392" s="52">
        <v>28</v>
      </c>
      <c r="O392" s="41">
        <v>5</v>
      </c>
      <c r="P392" s="52">
        <v>52</v>
      </c>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row>
    <row r="393" spans="1:39" s="36" customFormat="1" ht="12" x14ac:dyDescent="0.2">
      <c r="A393" s="177">
        <v>554</v>
      </c>
      <c r="B393" s="52" t="s">
        <v>118</v>
      </c>
      <c r="C393" s="64" t="s">
        <v>151</v>
      </c>
      <c r="D393" s="41">
        <v>9.6</v>
      </c>
      <c r="E393" s="41">
        <v>3.7</v>
      </c>
      <c r="F393" s="52">
        <v>250</v>
      </c>
      <c r="G393" s="39">
        <v>0.39</v>
      </c>
      <c r="H393" s="52">
        <v>20</v>
      </c>
      <c r="I393" s="41">
        <v>6.85</v>
      </c>
      <c r="J393" s="41">
        <v>6.8</v>
      </c>
      <c r="K393" s="39">
        <v>0.2</v>
      </c>
      <c r="L393" s="52">
        <v>33</v>
      </c>
      <c r="M393" s="52">
        <v>670</v>
      </c>
      <c r="N393" s="52">
        <v>11</v>
      </c>
      <c r="O393" s="41">
        <v>9.6999999999999993</v>
      </c>
      <c r="P393" s="52">
        <v>87</v>
      </c>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row>
    <row r="394" spans="1:39" s="36" customFormat="1" ht="12" x14ac:dyDescent="0.2">
      <c r="A394" s="177">
        <v>554</v>
      </c>
      <c r="B394" s="52" t="s">
        <v>118</v>
      </c>
      <c r="C394" s="64">
        <v>43817</v>
      </c>
      <c r="D394" s="41">
        <v>3.5</v>
      </c>
      <c r="E394" s="41">
        <v>3.8</v>
      </c>
      <c r="F394" s="52">
        <v>350</v>
      </c>
      <c r="G394" s="39">
        <v>0.55000000000000004</v>
      </c>
      <c r="H394" s="52">
        <v>22</v>
      </c>
      <c r="I394" s="41">
        <v>5.18</v>
      </c>
      <c r="J394" s="41">
        <v>6.2</v>
      </c>
      <c r="K394" s="40">
        <v>8.2000000000000003E-2</v>
      </c>
      <c r="L394" s="52">
        <v>51</v>
      </c>
      <c r="M394" s="52">
        <v>820</v>
      </c>
      <c r="N394" s="52">
        <v>20</v>
      </c>
      <c r="O394" s="41">
        <v>11.7</v>
      </c>
      <c r="P394" s="52">
        <v>90</v>
      </c>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row>
    <row r="395" spans="1:39" s="36" customFormat="1" ht="12" x14ac:dyDescent="0.2">
      <c r="A395" s="70"/>
      <c r="B395" s="70"/>
      <c r="C395" s="71"/>
      <c r="D395" s="72"/>
      <c r="E395" s="72"/>
      <c r="F395" s="73"/>
      <c r="G395" s="73"/>
      <c r="H395" s="72"/>
      <c r="I395" s="72"/>
      <c r="J395" s="72"/>
      <c r="K395" s="74"/>
      <c r="L395" s="73"/>
      <c r="M395" s="73"/>
      <c r="N395" s="73"/>
      <c r="O395" s="72"/>
      <c r="P395" s="73"/>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row>
    <row r="396" spans="1:39" s="36" customFormat="1" ht="12" x14ac:dyDescent="0.2">
      <c r="A396" s="35"/>
      <c r="B396" s="35"/>
      <c r="C396" s="145" t="s">
        <v>19</v>
      </c>
      <c r="D396" s="146">
        <f t="shared" ref="D396:P396" si="69">MIN(D389:D394)</f>
        <v>2.2999999999999998</v>
      </c>
      <c r="E396" s="146">
        <f t="shared" si="69"/>
        <v>2.2999999999999998</v>
      </c>
      <c r="F396" s="147">
        <f t="shared" si="69"/>
        <v>120</v>
      </c>
      <c r="G396" s="146">
        <f>MIN(G389:G394)</f>
        <v>0.2</v>
      </c>
      <c r="H396" s="146">
        <f t="shared" si="69"/>
        <v>10</v>
      </c>
      <c r="I396" s="146">
        <f t="shared" si="69"/>
        <v>5.18</v>
      </c>
      <c r="J396" s="146">
        <f t="shared" si="69"/>
        <v>6.2</v>
      </c>
      <c r="K396" s="148">
        <f t="shared" si="69"/>
        <v>8.2000000000000003E-2</v>
      </c>
      <c r="L396" s="147">
        <f t="shared" si="69"/>
        <v>33</v>
      </c>
      <c r="M396" s="147">
        <f t="shared" si="69"/>
        <v>670</v>
      </c>
      <c r="N396" s="147">
        <f t="shared" si="69"/>
        <v>11</v>
      </c>
      <c r="O396" s="146">
        <f t="shared" si="69"/>
        <v>5</v>
      </c>
      <c r="P396" s="147">
        <f t="shared" si="69"/>
        <v>52</v>
      </c>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row>
    <row r="397" spans="1:39" s="36" customFormat="1" ht="12" x14ac:dyDescent="0.2">
      <c r="A397" s="35"/>
      <c r="B397" s="35"/>
      <c r="C397" s="145" t="s">
        <v>20</v>
      </c>
      <c r="D397" s="146">
        <f t="shared" ref="D397:P397" si="70">AVERAGE(D389:D394)</f>
        <v>8.8000000000000007</v>
      </c>
      <c r="E397" s="146">
        <f t="shared" si="70"/>
        <v>3.9499999999999997</v>
      </c>
      <c r="F397" s="147">
        <f t="shared" si="70"/>
        <v>210</v>
      </c>
      <c r="G397" s="146">
        <f>AVERAGE(G389:G394)</f>
        <v>0.35333333333333333</v>
      </c>
      <c r="H397" s="146">
        <f t="shared" si="70"/>
        <v>15.833333333333334</v>
      </c>
      <c r="I397" s="146">
        <f t="shared" si="70"/>
        <v>7.68</v>
      </c>
      <c r="J397" s="146">
        <f t="shared" si="70"/>
        <v>6.6166666666666663</v>
      </c>
      <c r="K397" s="148">
        <f t="shared" si="70"/>
        <v>0.19783333333333333</v>
      </c>
      <c r="L397" s="147">
        <f t="shared" si="70"/>
        <v>184</v>
      </c>
      <c r="M397" s="147">
        <f t="shared" si="70"/>
        <v>971.66666666666663</v>
      </c>
      <c r="N397" s="147">
        <f t="shared" si="70"/>
        <v>21.666666666666668</v>
      </c>
      <c r="O397" s="146">
        <f t="shared" si="70"/>
        <v>9.5166666666666675</v>
      </c>
      <c r="P397" s="147">
        <f t="shared" si="70"/>
        <v>80.2</v>
      </c>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row>
    <row r="398" spans="1:39" s="36" customFormat="1" ht="12" x14ac:dyDescent="0.2">
      <c r="A398" s="35"/>
      <c r="B398" s="35"/>
      <c r="C398" s="145" t="s">
        <v>21</v>
      </c>
      <c r="D398" s="146">
        <f t="shared" ref="D398:P398" si="71">MAX(D389:D394)</f>
        <v>16.399999999999999</v>
      </c>
      <c r="E398" s="146">
        <f t="shared" si="71"/>
        <v>5.2</v>
      </c>
      <c r="F398" s="147">
        <f t="shared" si="71"/>
        <v>350</v>
      </c>
      <c r="G398" s="146">
        <f>MAX(G389:G394)</f>
        <v>0.55000000000000004</v>
      </c>
      <c r="H398" s="146">
        <f t="shared" si="71"/>
        <v>22</v>
      </c>
      <c r="I398" s="146">
        <f t="shared" si="71"/>
        <v>11.2</v>
      </c>
      <c r="J398" s="146">
        <f t="shared" si="71"/>
        <v>6.9</v>
      </c>
      <c r="K398" s="148">
        <f t="shared" si="71"/>
        <v>0.38</v>
      </c>
      <c r="L398" s="147">
        <f t="shared" si="71"/>
        <v>390</v>
      </c>
      <c r="M398" s="147">
        <f t="shared" si="71"/>
        <v>1600</v>
      </c>
      <c r="N398" s="147">
        <f t="shared" si="71"/>
        <v>38</v>
      </c>
      <c r="O398" s="146">
        <f t="shared" si="71"/>
        <v>12.3</v>
      </c>
      <c r="P398" s="147">
        <f t="shared" si="71"/>
        <v>94</v>
      </c>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row>
    <row r="399" spans="1:39" s="36" customFormat="1" ht="12" x14ac:dyDescent="0.2">
      <c r="A399" s="35"/>
      <c r="B399" s="35"/>
      <c r="C399" s="54"/>
      <c r="D399" s="35"/>
      <c r="E399" s="35"/>
      <c r="F399" s="62"/>
      <c r="G399" s="62"/>
      <c r="H399" s="35"/>
      <c r="I399" s="56"/>
      <c r="J399" s="35"/>
      <c r="K399" s="35"/>
      <c r="L399" s="62"/>
      <c r="M399" s="62"/>
      <c r="N399" s="62"/>
      <c r="O399" s="56"/>
      <c r="P399" s="62"/>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row>
    <row r="400" spans="1:39" s="36" customFormat="1" ht="12" x14ac:dyDescent="0.2">
      <c r="A400" s="51"/>
      <c r="B400" s="51"/>
      <c r="C400" s="67"/>
      <c r="D400" s="67"/>
      <c r="E400" s="67"/>
      <c r="F400" s="68"/>
      <c r="G400" s="68"/>
      <c r="H400" s="67"/>
      <c r="I400" s="69"/>
      <c r="J400" s="67"/>
      <c r="K400" s="67"/>
      <c r="L400" s="68"/>
      <c r="M400" s="68"/>
      <c r="N400" s="68"/>
      <c r="O400" s="69"/>
      <c r="P400" s="68"/>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row>
    <row r="401" spans="1:39" s="36" customFormat="1" ht="12" x14ac:dyDescent="0.2">
      <c r="A401" s="177">
        <v>558</v>
      </c>
      <c r="B401" s="52" t="s">
        <v>119</v>
      </c>
      <c r="C401" s="64">
        <v>43523</v>
      </c>
      <c r="D401" s="41">
        <v>2.2000000000000002</v>
      </c>
      <c r="E401" s="41">
        <v>1.7</v>
      </c>
      <c r="F401" s="52">
        <v>120</v>
      </c>
      <c r="G401" s="39">
        <v>0.31</v>
      </c>
      <c r="H401" s="52">
        <v>15</v>
      </c>
      <c r="I401" s="41">
        <v>5.73</v>
      </c>
      <c r="J401" s="41">
        <v>6.3</v>
      </c>
      <c r="K401" s="40">
        <v>7.9000000000000001E-2</v>
      </c>
      <c r="L401" s="52">
        <v>200</v>
      </c>
      <c r="M401" s="52">
        <v>820</v>
      </c>
      <c r="N401" s="52">
        <v>14</v>
      </c>
      <c r="O401" s="41">
        <v>12.2</v>
      </c>
      <c r="P401" s="52">
        <v>90</v>
      </c>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row>
    <row r="402" spans="1:39" s="36" customFormat="1" ht="12" x14ac:dyDescent="0.2">
      <c r="A402" s="177">
        <v>558</v>
      </c>
      <c r="B402" s="52" t="s">
        <v>119</v>
      </c>
      <c r="C402" s="64">
        <v>43571</v>
      </c>
      <c r="D402" s="41">
        <v>6</v>
      </c>
      <c r="E402" s="41">
        <v>2.7</v>
      </c>
      <c r="F402" s="52">
        <v>180</v>
      </c>
      <c r="G402" s="39">
        <v>0.27</v>
      </c>
      <c r="H402" s="52">
        <v>14</v>
      </c>
      <c r="I402" s="41">
        <v>5.26</v>
      </c>
      <c r="J402" s="41">
        <v>6.5</v>
      </c>
      <c r="K402" s="40">
        <v>8.8999999999999996E-2</v>
      </c>
      <c r="L402" s="52">
        <v>130</v>
      </c>
      <c r="M402" s="52">
        <v>580</v>
      </c>
      <c r="N402" s="52">
        <v>12</v>
      </c>
      <c r="O402" s="41">
        <v>11.8</v>
      </c>
      <c r="P402" s="52">
        <v>95</v>
      </c>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row>
    <row r="403" spans="1:39" s="36" customFormat="1" ht="12" x14ac:dyDescent="0.2">
      <c r="A403" s="177">
        <v>558</v>
      </c>
      <c r="B403" s="52" t="s">
        <v>119</v>
      </c>
      <c r="C403" s="64">
        <v>43627</v>
      </c>
      <c r="D403" s="41">
        <v>16.7</v>
      </c>
      <c r="E403" s="41">
        <v>2.9</v>
      </c>
      <c r="F403" s="52">
        <v>150</v>
      </c>
      <c r="G403" s="39">
        <v>0.21</v>
      </c>
      <c r="H403" s="52">
        <v>11</v>
      </c>
      <c r="I403" s="41">
        <v>6.07</v>
      </c>
      <c r="J403" s="41">
        <v>6.9</v>
      </c>
      <c r="K403" s="39">
        <v>0.16</v>
      </c>
      <c r="L403" s="52">
        <v>40</v>
      </c>
      <c r="M403" s="52">
        <v>430</v>
      </c>
      <c r="N403" s="52">
        <v>17</v>
      </c>
      <c r="O403" s="41">
        <v>8.4</v>
      </c>
      <c r="P403" s="52">
        <v>87.7</v>
      </c>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row>
    <row r="404" spans="1:39" s="36" customFormat="1" ht="12" x14ac:dyDescent="0.2">
      <c r="A404" s="177">
        <v>558</v>
      </c>
      <c r="B404" s="52" t="s">
        <v>119</v>
      </c>
      <c r="C404" s="64">
        <v>43686</v>
      </c>
      <c r="D404" s="41">
        <v>17.3</v>
      </c>
      <c r="E404" s="41">
        <v>2.2000000000000002</v>
      </c>
      <c r="F404" s="52">
        <v>90</v>
      </c>
      <c r="G404" s="39">
        <v>0.15</v>
      </c>
      <c r="H404" s="41">
        <v>8.6999999999999993</v>
      </c>
      <c r="I404" s="41">
        <v>6.49</v>
      </c>
      <c r="J404" s="41">
        <v>6.9</v>
      </c>
      <c r="K404" s="39">
        <v>0.2</v>
      </c>
      <c r="L404" s="224">
        <v>10</v>
      </c>
      <c r="M404" s="52">
        <v>470</v>
      </c>
      <c r="N404" s="52">
        <v>15</v>
      </c>
      <c r="O404" s="41">
        <v>6.9</v>
      </c>
      <c r="P404" s="52">
        <v>79</v>
      </c>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row>
    <row r="405" spans="1:39" s="36" customFormat="1" ht="12" x14ac:dyDescent="0.2">
      <c r="A405" s="177">
        <v>558</v>
      </c>
      <c r="B405" s="52" t="s">
        <v>119</v>
      </c>
      <c r="C405" s="64" t="s">
        <v>151</v>
      </c>
      <c r="D405" s="41">
        <v>9.8000000000000007</v>
      </c>
      <c r="E405" s="41">
        <v>3</v>
      </c>
      <c r="F405" s="52">
        <v>200</v>
      </c>
      <c r="G405" s="39">
        <v>0.34</v>
      </c>
      <c r="H405" s="52">
        <v>15</v>
      </c>
      <c r="I405" s="41">
        <v>6.22</v>
      </c>
      <c r="J405" s="41">
        <v>6.9</v>
      </c>
      <c r="K405" s="39">
        <v>0.2</v>
      </c>
      <c r="L405" s="52">
        <v>32</v>
      </c>
      <c r="M405" s="52">
        <v>570</v>
      </c>
      <c r="N405" s="41">
        <v>8.1999999999999993</v>
      </c>
      <c r="O405" s="41">
        <v>10</v>
      </c>
      <c r="P405" s="52">
        <v>90</v>
      </c>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row>
    <row r="406" spans="1:39" s="36" customFormat="1" ht="12" x14ac:dyDescent="0.2">
      <c r="A406" s="177">
        <v>558</v>
      </c>
      <c r="B406" s="52" t="s">
        <v>119</v>
      </c>
      <c r="C406" s="64">
        <v>43817</v>
      </c>
      <c r="D406" s="41">
        <v>3.1</v>
      </c>
      <c r="E406" s="41">
        <v>2.2999999999999998</v>
      </c>
      <c r="F406" s="52">
        <v>200</v>
      </c>
      <c r="G406" s="39">
        <v>0.51</v>
      </c>
      <c r="H406" s="52">
        <v>22</v>
      </c>
      <c r="I406" s="41">
        <v>4.96</v>
      </c>
      <c r="J406" s="41">
        <v>6.3</v>
      </c>
      <c r="K406" s="40">
        <v>7.3999999999999996E-2</v>
      </c>
      <c r="L406" s="52">
        <v>41</v>
      </c>
      <c r="M406" s="52">
        <v>730</v>
      </c>
      <c r="N406" s="52">
        <v>17</v>
      </c>
      <c r="O406" s="41">
        <v>12.1</v>
      </c>
      <c r="P406" s="52">
        <v>93</v>
      </c>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row>
    <row r="407" spans="1:39" s="36" customFormat="1" ht="12" x14ac:dyDescent="0.2">
      <c r="A407" s="70"/>
      <c r="B407" s="70"/>
      <c r="C407" s="71"/>
      <c r="D407" s="72"/>
      <c r="E407" s="72"/>
      <c r="F407" s="73"/>
      <c r="G407" s="73"/>
      <c r="H407" s="72"/>
      <c r="I407" s="72"/>
      <c r="J407" s="72"/>
      <c r="K407" s="74"/>
      <c r="L407" s="73"/>
      <c r="M407" s="73"/>
      <c r="N407" s="73"/>
      <c r="O407" s="72"/>
      <c r="P407" s="73"/>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row>
    <row r="408" spans="1:39" s="36" customFormat="1" ht="12" x14ac:dyDescent="0.2">
      <c r="A408" s="35"/>
      <c r="B408" s="35"/>
      <c r="C408" s="145" t="s">
        <v>19</v>
      </c>
      <c r="D408" s="146">
        <f t="shared" ref="D408:P408" si="72">MIN(D401:D406)</f>
        <v>2.2000000000000002</v>
      </c>
      <c r="E408" s="146">
        <f t="shared" si="72"/>
        <v>1.7</v>
      </c>
      <c r="F408" s="147">
        <f t="shared" si="72"/>
        <v>90</v>
      </c>
      <c r="G408" s="146">
        <f>MIN(G401:G406)</f>
        <v>0.15</v>
      </c>
      <c r="H408" s="146">
        <f t="shared" si="72"/>
        <v>8.6999999999999993</v>
      </c>
      <c r="I408" s="146">
        <f t="shared" si="72"/>
        <v>4.96</v>
      </c>
      <c r="J408" s="146">
        <f t="shared" si="72"/>
        <v>6.3</v>
      </c>
      <c r="K408" s="148">
        <f t="shared" si="72"/>
        <v>7.3999999999999996E-2</v>
      </c>
      <c r="L408" s="147">
        <f t="shared" si="72"/>
        <v>10</v>
      </c>
      <c r="M408" s="147">
        <f t="shared" si="72"/>
        <v>430</v>
      </c>
      <c r="N408" s="147">
        <f t="shared" si="72"/>
        <v>8.1999999999999993</v>
      </c>
      <c r="O408" s="146">
        <f t="shared" si="72"/>
        <v>6.9</v>
      </c>
      <c r="P408" s="147">
        <f t="shared" si="72"/>
        <v>79</v>
      </c>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row>
    <row r="409" spans="1:39" s="36" customFormat="1" ht="12" x14ac:dyDescent="0.2">
      <c r="A409" s="35"/>
      <c r="B409" s="35"/>
      <c r="C409" s="145" t="s">
        <v>20</v>
      </c>
      <c r="D409" s="146">
        <f t="shared" ref="D409:P409" si="73">AVERAGE(D401:D406)</f>
        <v>9.1833333333333336</v>
      </c>
      <c r="E409" s="146">
        <f t="shared" si="73"/>
        <v>2.4666666666666668</v>
      </c>
      <c r="F409" s="147">
        <f t="shared" si="73"/>
        <v>156.66666666666666</v>
      </c>
      <c r="G409" s="146">
        <f>AVERAGE(G401:G406)</f>
        <v>0.29833333333333334</v>
      </c>
      <c r="H409" s="146">
        <f t="shared" si="73"/>
        <v>14.283333333333333</v>
      </c>
      <c r="I409" s="146">
        <f t="shared" si="73"/>
        <v>5.788333333333334</v>
      </c>
      <c r="J409" s="146">
        <f t="shared" si="73"/>
        <v>6.6333333333333329</v>
      </c>
      <c r="K409" s="148">
        <f t="shared" si="73"/>
        <v>0.13366666666666666</v>
      </c>
      <c r="L409" s="147">
        <f t="shared" si="73"/>
        <v>75.5</v>
      </c>
      <c r="M409" s="147">
        <f t="shared" si="73"/>
        <v>600</v>
      </c>
      <c r="N409" s="147">
        <f t="shared" si="73"/>
        <v>13.866666666666667</v>
      </c>
      <c r="O409" s="146">
        <f t="shared" si="73"/>
        <v>10.233333333333333</v>
      </c>
      <c r="P409" s="147">
        <f t="shared" si="73"/>
        <v>89.116666666666674</v>
      </c>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row>
    <row r="410" spans="1:39" s="36" customFormat="1" ht="12" x14ac:dyDescent="0.2">
      <c r="A410" s="35"/>
      <c r="B410" s="35"/>
      <c r="C410" s="145" t="s">
        <v>21</v>
      </c>
      <c r="D410" s="146">
        <f t="shared" ref="D410:P410" si="74">MAX(D401:D406)</f>
        <v>17.3</v>
      </c>
      <c r="E410" s="146">
        <f t="shared" si="74"/>
        <v>3</v>
      </c>
      <c r="F410" s="147">
        <f t="shared" si="74"/>
        <v>200</v>
      </c>
      <c r="G410" s="146">
        <f>MAX(G401:G406)</f>
        <v>0.51</v>
      </c>
      <c r="H410" s="146">
        <f t="shared" si="74"/>
        <v>22</v>
      </c>
      <c r="I410" s="146">
        <f t="shared" si="74"/>
        <v>6.49</v>
      </c>
      <c r="J410" s="146">
        <f t="shared" si="74"/>
        <v>6.9</v>
      </c>
      <c r="K410" s="148">
        <f t="shared" si="74"/>
        <v>0.2</v>
      </c>
      <c r="L410" s="147">
        <f t="shared" si="74"/>
        <v>200</v>
      </c>
      <c r="M410" s="147">
        <f t="shared" si="74"/>
        <v>820</v>
      </c>
      <c r="N410" s="147">
        <f t="shared" si="74"/>
        <v>17</v>
      </c>
      <c r="O410" s="146">
        <f t="shared" si="74"/>
        <v>12.2</v>
      </c>
      <c r="P410" s="147">
        <f t="shared" si="74"/>
        <v>95</v>
      </c>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row>
    <row r="411" spans="1:39" s="36" customFormat="1" ht="12" x14ac:dyDescent="0.2">
      <c r="A411" s="35"/>
      <c r="B411" s="35"/>
      <c r="C411" s="54"/>
      <c r="D411" s="35"/>
      <c r="E411" s="35"/>
      <c r="F411" s="62"/>
      <c r="G411" s="62"/>
      <c r="H411" s="35"/>
      <c r="I411" s="56"/>
      <c r="J411" s="35"/>
      <c r="K411" s="35"/>
      <c r="L411" s="62"/>
      <c r="M411" s="62"/>
      <c r="N411" s="62"/>
      <c r="O411" s="56"/>
      <c r="P411" s="62"/>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row>
    <row r="412" spans="1:39" s="36" customFormat="1" ht="12" x14ac:dyDescent="0.2">
      <c r="A412" s="51"/>
      <c r="B412" s="51"/>
      <c r="C412" s="67"/>
      <c r="D412" s="67"/>
      <c r="E412" s="67"/>
      <c r="F412" s="68"/>
      <c r="G412" s="68"/>
      <c r="H412" s="67"/>
      <c r="I412" s="69"/>
      <c r="J412" s="67"/>
      <c r="K412" s="67"/>
      <c r="L412" s="68"/>
      <c r="M412" s="68"/>
      <c r="N412" s="68"/>
      <c r="O412" s="69"/>
      <c r="P412" s="68"/>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row>
    <row r="413" spans="1:39" s="36" customFormat="1" ht="12" x14ac:dyDescent="0.2">
      <c r="A413" s="177">
        <v>568</v>
      </c>
      <c r="B413" s="52" t="s">
        <v>120</v>
      </c>
      <c r="C413" s="64">
        <v>43523</v>
      </c>
      <c r="D413" s="41">
        <v>2.6</v>
      </c>
      <c r="E413" s="39">
        <v>0.87</v>
      </c>
      <c r="F413" s="52">
        <v>140</v>
      </c>
      <c r="G413" s="39">
        <v>0.32</v>
      </c>
      <c r="H413" s="52">
        <v>15</v>
      </c>
      <c r="I413" s="41">
        <v>4.72</v>
      </c>
      <c r="J413" s="41">
        <v>6.3</v>
      </c>
      <c r="K413" s="40">
        <v>6.0999999999999999E-2</v>
      </c>
      <c r="L413" s="52">
        <v>100</v>
      </c>
      <c r="M413" s="52">
        <v>570</v>
      </c>
      <c r="N413" s="41">
        <v>8</v>
      </c>
      <c r="O413" s="41">
        <v>13.2</v>
      </c>
      <c r="P413" s="52">
        <v>98</v>
      </c>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row>
    <row r="414" spans="1:39" s="36" customFormat="1" ht="12" x14ac:dyDescent="0.2">
      <c r="A414" s="177">
        <v>568</v>
      </c>
      <c r="B414" s="52" t="s">
        <v>120</v>
      </c>
      <c r="C414" s="64">
        <v>43571</v>
      </c>
      <c r="D414" s="41">
        <v>5</v>
      </c>
      <c r="E414" s="41">
        <v>1.5</v>
      </c>
      <c r="F414" s="52">
        <v>120</v>
      </c>
      <c r="G414" s="39">
        <v>0.2</v>
      </c>
      <c r="H414" s="52">
        <v>10</v>
      </c>
      <c r="I414" s="41">
        <v>5.31</v>
      </c>
      <c r="J414" s="41">
        <v>6.6</v>
      </c>
      <c r="K414" s="39">
        <v>0.11</v>
      </c>
      <c r="L414" s="52">
        <v>92</v>
      </c>
      <c r="M414" s="52">
        <v>410</v>
      </c>
      <c r="N414" s="41">
        <v>9</v>
      </c>
      <c r="O414" s="41">
        <v>12</v>
      </c>
      <c r="P414" s="52">
        <v>94</v>
      </c>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row>
    <row r="415" spans="1:39" s="36" customFormat="1" ht="12" x14ac:dyDescent="0.2">
      <c r="A415" s="177">
        <v>568</v>
      </c>
      <c r="B415" s="52" t="s">
        <v>120</v>
      </c>
      <c r="C415" s="64">
        <v>43627</v>
      </c>
      <c r="D415" s="41">
        <v>14.7</v>
      </c>
      <c r="E415" s="41">
        <v>2.1</v>
      </c>
      <c r="F415" s="52">
        <v>150</v>
      </c>
      <c r="G415" s="39">
        <v>0.21</v>
      </c>
      <c r="H415" s="41">
        <v>9.6999999999999993</v>
      </c>
      <c r="I415" s="41">
        <v>6.04</v>
      </c>
      <c r="J415" s="41">
        <v>7.1</v>
      </c>
      <c r="K415" s="39">
        <v>0.2</v>
      </c>
      <c r="L415" s="52">
        <v>16</v>
      </c>
      <c r="M415" s="52">
        <v>410</v>
      </c>
      <c r="N415" s="52">
        <v>14</v>
      </c>
      <c r="O415" s="41">
        <v>8</v>
      </c>
      <c r="P415" s="52">
        <v>79.8</v>
      </c>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row>
    <row r="416" spans="1:39" s="36" customFormat="1" ht="12" x14ac:dyDescent="0.2">
      <c r="A416" s="177">
        <v>568</v>
      </c>
      <c r="B416" s="52" t="s">
        <v>120</v>
      </c>
      <c r="C416" s="64">
        <v>43686</v>
      </c>
      <c r="D416" s="41">
        <v>14.8</v>
      </c>
      <c r="E416" s="41">
        <v>1.9</v>
      </c>
      <c r="F416" s="52">
        <v>80</v>
      </c>
      <c r="G416" s="39">
        <v>0.21</v>
      </c>
      <c r="H416" s="41">
        <v>9.3000000000000007</v>
      </c>
      <c r="I416" s="41">
        <v>6.06</v>
      </c>
      <c r="J416" s="41">
        <v>7</v>
      </c>
      <c r="K416" s="39">
        <v>0.21</v>
      </c>
      <c r="L416" s="52">
        <v>48</v>
      </c>
      <c r="M416" s="52">
        <v>470</v>
      </c>
      <c r="N416" s="52">
        <v>13</v>
      </c>
      <c r="O416" s="41">
        <v>8.4</v>
      </c>
      <c r="P416" s="52">
        <v>85</v>
      </c>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row>
    <row r="417" spans="1:39" s="36" customFormat="1" ht="12" x14ac:dyDescent="0.2">
      <c r="A417" s="177">
        <v>568</v>
      </c>
      <c r="B417" s="52" t="s">
        <v>120</v>
      </c>
      <c r="C417" s="64" t="s">
        <v>151</v>
      </c>
      <c r="D417" s="41">
        <v>9.1999999999999993</v>
      </c>
      <c r="E417" s="41">
        <v>2.1</v>
      </c>
      <c r="F417" s="52">
        <v>300</v>
      </c>
      <c r="G417" s="39">
        <v>0.54</v>
      </c>
      <c r="H417" s="52">
        <v>28</v>
      </c>
      <c r="I417" s="41">
        <v>5.18</v>
      </c>
      <c r="J417" s="41">
        <v>6.5</v>
      </c>
      <c r="K417" s="40">
        <v>9.8000000000000004E-2</v>
      </c>
      <c r="L417" s="224">
        <v>10</v>
      </c>
      <c r="M417" s="52">
        <v>730</v>
      </c>
      <c r="N417" s="41">
        <v>9.4</v>
      </c>
      <c r="O417" s="41">
        <v>10.4</v>
      </c>
      <c r="P417" s="52">
        <v>92</v>
      </c>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row>
    <row r="418" spans="1:39" s="36" customFormat="1" ht="12" x14ac:dyDescent="0.2">
      <c r="A418" s="177">
        <v>568</v>
      </c>
      <c r="B418" s="52" t="s">
        <v>120</v>
      </c>
      <c r="C418" s="64">
        <v>43817</v>
      </c>
      <c r="D418" s="41">
        <v>3.7</v>
      </c>
      <c r="E418" s="41">
        <v>1.4</v>
      </c>
      <c r="F418" s="52">
        <v>250</v>
      </c>
      <c r="G418" s="39">
        <v>0.45</v>
      </c>
      <c r="H418" s="52">
        <v>19</v>
      </c>
      <c r="I418" s="41">
        <v>4.32</v>
      </c>
      <c r="J418" s="41">
        <v>6.2</v>
      </c>
      <c r="K418" s="40">
        <v>6.2E-2</v>
      </c>
      <c r="L418" s="52">
        <v>42</v>
      </c>
      <c r="M418" s="52">
        <v>580</v>
      </c>
      <c r="N418" s="41">
        <v>9.6999999999999993</v>
      </c>
      <c r="O418" s="41">
        <v>12.2</v>
      </c>
      <c r="P418" s="52">
        <v>95</v>
      </c>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row>
    <row r="419" spans="1:39" s="36" customFormat="1" ht="12" x14ac:dyDescent="0.2">
      <c r="A419" s="70"/>
      <c r="B419" s="70"/>
      <c r="C419" s="71"/>
      <c r="D419" s="72"/>
      <c r="E419" s="72"/>
      <c r="F419" s="73"/>
      <c r="G419" s="73"/>
      <c r="H419" s="72"/>
      <c r="I419" s="72"/>
      <c r="J419" s="72"/>
      <c r="K419" s="74"/>
      <c r="L419" s="73"/>
      <c r="M419" s="73"/>
      <c r="N419" s="73"/>
      <c r="O419" s="72"/>
      <c r="P419" s="73"/>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row>
    <row r="420" spans="1:39" s="36" customFormat="1" ht="12" x14ac:dyDescent="0.2">
      <c r="A420" s="35"/>
      <c r="B420" s="35"/>
      <c r="C420" s="145" t="s">
        <v>19</v>
      </c>
      <c r="D420" s="146">
        <f t="shared" ref="D420:P420" si="75">MIN(D413:D418)</f>
        <v>2.6</v>
      </c>
      <c r="E420" s="146">
        <f t="shared" si="75"/>
        <v>0.87</v>
      </c>
      <c r="F420" s="147">
        <f t="shared" si="75"/>
        <v>80</v>
      </c>
      <c r="G420" s="146">
        <f>MIN(G413:G418)</f>
        <v>0.2</v>
      </c>
      <c r="H420" s="146">
        <f t="shared" si="75"/>
        <v>9.3000000000000007</v>
      </c>
      <c r="I420" s="146">
        <f t="shared" si="75"/>
        <v>4.32</v>
      </c>
      <c r="J420" s="146">
        <f t="shared" si="75"/>
        <v>6.2</v>
      </c>
      <c r="K420" s="148">
        <f t="shared" si="75"/>
        <v>6.0999999999999999E-2</v>
      </c>
      <c r="L420" s="147">
        <f t="shared" si="75"/>
        <v>10</v>
      </c>
      <c r="M420" s="147">
        <f t="shared" si="75"/>
        <v>410</v>
      </c>
      <c r="N420" s="147">
        <f t="shared" si="75"/>
        <v>8</v>
      </c>
      <c r="O420" s="146">
        <f t="shared" si="75"/>
        <v>8</v>
      </c>
      <c r="P420" s="147">
        <f t="shared" si="75"/>
        <v>79.8</v>
      </c>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row>
    <row r="421" spans="1:39" s="36" customFormat="1" ht="12" x14ac:dyDescent="0.2">
      <c r="A421" s="35"/>
      <c r="B421" s="35"/>
      <c r="C421" s="145" t="s">
        <v>20</v>
      </c>
      <c r="D421" s="146">
        <f t="shared" ref="D421:P421" si="76">AVERAGE(D413:D418)</f>
        <v>8.3333333333333339</v>
      </c>
      <c r="E421" s="146">
        <f t="shared" si="76"/>
        <v>1.6450000000000002</v>
      </c>
      <c r="F421" s="147">
        <f t="shared" si="76"/>
        <v>173.33333333333334</v>
      </c>
      <c r="G421" s="146">
        <f>AVERAGE(G413:G418)</f>
        <v>0.32166666666666666</v>
      </c>
      <c r="H421" s="146">
        <f t="shared" si="76"/>
        <v>15.166666666666666</v>
      </c>
      <c r="I421" s="146">
        <f t="shared" si="76"/>
        <v>5.2716666666666665</v>
      </c>
      <c r="J421" s="146">
        <f t="shared" si="76"/>
        <v>6.6166666666666671</v>
      </c>
      <c r="K421" s="148">
        <f t="shared" si="76"/>
        <v>0.12349999999999998</v>
      </c>
      <c r="L421" s="147">
        <f t="shared" si="76"/>
        <v>51.333333333333336</v>
      </c>
      <c r="M421" s="147">
        <f t="shared" si="76"/>
        <v>528.33333333333337</v>
      </c>
      <c r="N421" s="147">
        <f t="shared" si="76"/>
        <v>10.516666666666666</v>
      </c>
      <c r="O421" s="146">
        <f t="shared" si="76"/>
        <v>10.700000000000001</v>
      </c>
      <c r="P421" s="147">
        <f t="shared" si="76"/>
        <v>90.633333333333326</v>
      </c>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row>
    <row r="422" spans="1:39" s="36" customFormat="1" ht="12" x14ac:dyDescent="0.2">
      <c r="A422" s="35"/>
      <c r="B422" s="35"/>
      <c r="C422" s="145" t="s">
        <v>21</v>
      </c>
      <c r="D422" s="146">
        <f t="shared" ref="D422:P422" si="77">MAX(D413:D418)</f>
        <v>14.8</v>
      </c>
      <c r="E422" s="146">
        <f t="shared" si="77"/>
        <v>2.1</v>
      </c>
      <c r="F422" s="147">
        <f t="shared" si="77"/>
        <v>300</v>
      </c>
      <c r="G422" s="146">
        <f>MAX(G413:G418)</f>
        <v>0.54</v>
      </c>
      <c r="H422" s="146">
        <f t="shared" si="77"/>
        <v>28</v>
      </c>
      <c r="I422" s="146">
        <f t="shared" si="77"/>
        <v>6.06</v>
      </c>
      <c r="J422" s="146">
        <f t="shared" si="77"/>
        <v>7.1</v>
      </c>
      <c r="K422" s="148">
        <f t="shared" si="77"/>
        <v>0.21</v>
      </c>
      <c r="L422" s="147">
        <f t="shared" si="77"/>
        <v>100</v>
      </c>
      <c r="M422" s="147">
        <f t="shared" si="77"/>
        <v>730</v>
      </c>
      <c r="N422" s="147">
        <f t="shared" si="77"/>
        <v>14</v>
      </c>
      <c r="O422" s="146">
        <f t="shared" si="77"/>
        <v>13.2</v>
      </c>
      <c r="P422" s="147">
        <f t="shared" si="77"/>
        <v>98</v>
      </c>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row>
    <row r="423" spans="1:39" s="36" customFormat="1" ht="12" x14ac:dyDescent="0.2">
      <c r="A423" s="35"/>
      <c r="B423" s="35"/>
      <c r="C423" s="54"/>
      <c r="D423" s="35"/>
      <c r="E423" s="35"/>
      <c r="F423" s="62"/>
      <c r="G423" s="62"/>
      <c r="H423" s="35"/>
      <c r="I423" s="56"/>
      <c r="J423" s="35"/>
      <c r="K423" s="35"/>
      <c r="L423" s="62"/>
      <c r="M423" s="62"/>
      <c r="N423" s="62"/>
      <c r="O423" s="56"/>
      <c r="P423" s="62"/>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row>
    <row r="424" spans="1:39" s="36" customFormat="1" ht="12" x14ac:dyDescent="0.2">
      <c r="A424" s="51"/>
      <c r="B424" s="51"/>
      <c r="C424" s="67"/>
      <c r="D424" s="67"/>
      <c r="E424" s="67"/>
      <c r="F424" s="68"/>
      <c r="G424" s="68"/>
      <c r="H424" s="67"/>
      <c r="I424" s="69"/>
      <c r="J424" s="67"/>
      <c r="K424" s="67"/>
      <c r="L424" s="68"/>
      <c r="M424" s="68"/>
      <c r="N424" s="68"/>
      <c r="O424" s="69"/>
      <c r="P424" s="68"/>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row>
    <row r="425" spans="1:39" s="36" customFormat="1" ht="12" x14ac:dyDescent="0.2">
      <c r="A425" s="177">
        <v>570</v>
      </c>
      <c r="B425" s="52" t="s">
        <v>121</v>
      </c>
      <c r="C425" s="64">
        <v>43524</v>
      </c>
      <c r="D425" s="41">
        <v>3.8</v>
      </c>
      <c r="E425" s="41">
        <v>5.7</v>
      </c>
      <c r="F425" s="52">
        <v>180</v>
      </c>
      <c r="G425" s="39">
        <v>0.41</v>
      </c>
      <c r="H425" s="52">
        <v>18</v>
      </c>
      <c r="I425" s="52">
        <v>10.5</v>
      </c>
      <c r="J425" s="41">
        <v>6.2</v>
      </c>
      <c r="K425" s="39">
        <v>9.7000000000000003E-2</v>
      </c>
      <c r="L425" s="52">
        <v>660</v>
      </c>
      <c r="M425" s="52">
        <v>1900</v>
      </c>
      <c r="N425" s="52">
        <v>22</v>
      </c>
      <c r="O425" s="41">
        <v>11.7</v>
      </c>
      <c r="P425" s="52">
        <v>91</v>
      </c>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row>
    <row r="426" spans="1:39" s="36" customFormat="1" ht="12" x14ac:dyDescent="0.2">
      <c r="A426" s="177">
        <v>570</v>
      </c>
      <c r="B426" s="52" t="s">
        <v>121</v>
      </c>
      <c r="C426" s="64">
        <v>43572</v>
      </c>
      <c r="D426" s="41">
        <v>4.8</v>
      </c>
      <c r="E426" s="41">
        <v>7.9</v>
      </c>
      <c r="F426" s="52">
        <v>100</v>
      </c>
      <c r="G426" s="39">
        <v>0.15</v>
      </c>
      <c r="H426" s="41">
        <v>8.6</v>
      </c>
      <c r="I426" s="52">
        <v>25.3</v>
      </c>
      <c r="J426" s="41">
        <v>7.1</v>
      </c>
      <c r="K426" s="39">
        <v>0.79</v>
      </c>
      <c r="L426" s="52">
        <v>1300</v>
      </c>
      <c r="M426" s="52">
        <v>5600</v>
      </c>
      <c r="N426" s="52">
        <v>10</v>
      </c>
      <c r="O426" s="41">
        <v>11.4</v>
      </c>
      <c r="P426" s="52">
        <v>89</v>
      </c>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row>
    <row r="427" spans="1:39" s="36" customFormat="1" ht="12" x14ac:dyDescent="0.2">
      <c r="A427" s="177">
        <v>570</v>
      </c>
      <c r="B427" s="52" t="s">
        <v>121</v>
      </c>
      <c r="C427" s="64">
        <v>43626</v>
      </c>
      <c r="D427" s="41">
        <v>15.2</v>
      </c>
      <c r="E427" s="52">
        <v>13</v>
      </c>
      <c r="F427" s="52">
        <v>350</v>
      </c>
      <c r="G427" s="39">
        <v>0.44</v>
      </c>
      <c r="H427" s="52">
        <v>13</v>
      </c>
      <c r="I427" s="52">
        <v>14.1</v>
      </c>
      <c r="J427" s="41">
        <v>7.2</v>
      </c>
      <c r="K427" s="39">
        <v>0.49</v>
      </c>
      <c r="L427" s="52">
        <v>570</v>
      </c>
      <c r="M427" s="52">
        <v>1900</v>
      </c>
      <c r="N427" s="52">
        <v>32</v>
      </c>
      <c r="O427" s="41">
        <v>7.2</v>
      </c>
      <c r="P427" s="52">
        <v>71.8</v>
      </c>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row>
    <row r="428" spans="1:39" s="36" customFormat="1" ht="12" x14ac:dyDescent="0.2">
      <c r="A428" s="177">
        <v>570</v>
      </c>
      <c r="B428" s="52" t="s">
        <v>121</v>
      </c>
      <c r="C428" s="64">
        <v>43684</v>
      </c>
      <c r="D428" s="41">
        <v>15.1</v>
      </c>
      <c r="E428" s="52">
        <v>13</v>
      </c>
      <c r="F428" s="52">
        <v>200</v>
      </c>
      <c r="G428" s="39">
        <v>0.4</v>
      </c>
      <c r="H428" s="41">
        <v>8.6999999999999993</v>
      </c>
      <c r="I428" s="52">
        <v>20.3</v>
      </c>
      <c r="J428" s="41">
        <v>7.1</v>
      </c>
      <c r="K428" s="39">
        <v>0.75</v>
      </c>
      <c r="L428" s="52">
        <v>680</v>
      </c>
      <c r="M428" s="52">
        <v>3800</v>
      </c>
      <c r="N428" s="52">
        <v>26</v>
      </c>
      <c r="O428" s="41">
        <v>7</v>
      </c>
      <c r="P428" s="52">
        <v>72</v>
      </c>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row>
    <row r="429" spans="1:39" s="36" customFormat="1" ht="12" x14ac:dyDescent="0.2">
      <c r="A429" s="177">
        <v>570</v>
      </c>
      <c r="B429" s="52" t="s">
        <v>121</v>
      </c>
      <c r="C429" s="64" t="s">
        <v>150</v>
      </c>
      <c r="D429" s="41">
        <v>9.5</v>
      </c>
      <c r="E429" s="41">
        <v>8.5</v>
      </c>
      <c r="F429" s="52">
        <v>550</v>
      </c>
      <c r="G429" s="39">
        <v>0.98</v>
      </c>
      <c r="H429" s="52">
        <v>46</v>
      </c>
      <c r="I429" s="52">
        <v>9.98</v>
      </c>
      <c r="J429" s="41">
        <v>5.7</v>
      </c>
      <c r="K429" s="40">
        <v>5.7000000000000002E-2</v>
      </c>
      <c r="L429" s="52">
        <v>57</v>
      </c>
      <c r="M429" s="52">
        <v>2200</v>
      </c>
      <c r="N429" s="52">
        <v>39</v>
      </c>
      <c r="O429" s="41">
        <v>9.1</v>
      </c>
      <c r="P429" s="52">
        <v>81</v>
      </c>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row>
    <row r="430" spans="1:39" s="36" customFormat="1" ht="12" x14ac:dyDescent="0.2">
      <c r="A430" s="177">
        <v>570</v>
      </c>
      <c r="B430" s="52" t="s">
        <v>121</v>
      </c>
      <c r="C430" s="64">
        <v>43816</v>
      </c>
      <c r="D430" s="41">
        <v>4.2</v>
      </c>
      <c r="E430" s="41">
        <v>4.3</v>
      </c>
      <c r="F430" s="52">
        <v>450</v>
      </c>
      <c r="G430" s="39">
        <v>0.73</v>
      </c>
      <c r="H430" s="52">
        <v>27</v>
      </c>
      <c r="I430" s="41">
        <v>8.17</v>
      </c>
      <c r="J430" s="41">
        <v>5.7</v>
      </c>
      <c r="K430" s="40">
        <v>3.5999999999999997E-2</v>
      </c>
      <c r="L430" s="52">
        <v>430</v>
      </c>
      <c r="M430" s="52">
        <v>1800</v>
      </c>
      <c r="N430" s="52">
        <v>28</v>
      </c>
      <c r="O430" s="41">
        <v>11.6</v>
      </c>
      <c r="P430" s="52">
        <v>92</v>
      </c>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row>
    <row r="431" spans="1:39" s="36" customFormat="1" ht="12" x14ac:dyDescent="0.2">
      <c r="A431" s="70"/>
      <c r="B431" s="70"/>
      <c r="C431" s="71"/>
      <c r="D431" s="72"/>
      <c r="E431" s="72"/>
      <c r="F431" s="73"/>
      <c r="G431" s="73"/>
      <c r="H431" s="72"/>
      <c r="I431" s="72"/>
      <c r="J431" s="72"/>
      <c r="K431" s="74"/>
      <c r="L431" s="73"/>
      <c r="M431" s="73"/>
      <c r="N431" s="73"/>
      <c r="O431" s="72"/>
      <c r="P431" s="73"/>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row>
    <row r="432" spans="1:39" s="36" customFormat="1" ht="12" x14ac:dyDescent="0.2">
      <c r="A432" s="35"/>
      <c r="B432" s="35"/>
      <c r="C432" s="145" t="s">
        <v>19</v>
      </c>
      <c r="D432" s="146">
        <f t="shared" ref="D432:P432" si="78">MIN(D425:D430)</f>
        <v>3.8</v>
      </c>
      <c r="E432" s="146">
        <f t="shared" si="78"/>
        <v>4.3</v>
      </c>
      <c r="F432" s="147">
        <f t="shared" si="78"/>
        <v>100</v>
      </c>
      <c r="G432" s="146">
        <f>MIN(G425:G430)</f>
        <v>0.15</v>
      </c>
      <c r="H432" s="146">
        <f t="shared" si="78"/>
        <v>8.6</v>
      </c>
      <c r="I432" s="146">
        <f t="shared" si="78"/>
        <v>8.17</v>
      </c>
      <c r="J432" s="146">
        <f t="shared" si="78"/>
        <v>5.7</v>
      </c>
      <c r="K432" s="148">
        <f t="shared" si="78"/>
        <v>3.5999999999999997E-2</v>
      </c>
      <c r="L432" s="147">
        <f t="shared" si="78"/>
        <v>57</v>
      </c>
      <c r="M432" s="147">
        <f t="shared" si="78"/>
        <v>1800</v>
      </c>
      <c r="N432" s="147">
        <f t="shared" si="78"/>
        <v>10</v>
      </c>
      <c r="O432" s="146">
        <f t="shared" si="78"/>
        <v>7</v>
      </c>
      <c r="P432" s="147">
        <f t="shared" si="78"/>
        <v>71.8</v>
      </c>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row>
    <row r="433" spans="1:39" s="36" customFormat="1" ht="12" x14ac:dyDescent="0.2">
      <c r="A433" s="35"/>
      <c r="B433" s="35"/>
      <c r="C433" s="145" t="s">
        <v>20</v>
      </c>
      <c r="D433" s="146">
        <f t="shared" ref="D433:P433" si="79">AVERAGE(D425:D430)</f>
        <v>8.7666666666666675</v>
      </c>
      <c r="E433" s="146">
        <f t="shared" si="79"/>
        <v>8.7333333333333325</v>
      </c>
      <c r="F433" s="147">
        <f t="shared" si="79"/>
        <v>305</v>
      </c>
      <c r="G433" s="146">
        <f>AVERAGE(G425:G430)</f>
        <v>0.51833333333333331</v>
      </c>
      <c r="H433" s="146">
        <f t="shared" si="79"/>
        <v>20.216666666666665</v>
      </c>
      <c r="I433" s="146">
        <f t="shared" si="79"/>
        <v>14.725000000000001</v>
      </c>
      <c r="J433" s="146">
        <f t="shared" si="79"/>
        <v>6.5000000000000009</v>
      </c>
      <c r="K433" s="148">
        <f t="shared" si="79"/>
        <v>0.36999999999999994</v>
      </c>
      <c r="L433" s="147">
        <f t="shared" si="79"/>
        <v>616.16666666666663</v>
      </c>
      <c r="M433" s="147">
        <f t="shared" si="79"/>
        <v>2866.6666666666665</v>
      </c>
      <c r="N433" s="147">
        <f t="shared" si="79"/>
        <v>26.166666666666668</v>
      </c>
      <c r="O433" s="146">
        <f t="shared" si="79"/>
        <v>9.6666666666666661</v>
      </c>
      <c r="P433" s="147">
        <f t="shared" si="79"/>
        <v>82.8</v>
      </c>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row>
    <row r="434" spans="1:39" s="36" customFormat="1" ht="12" x14ac:dyDescent="0.2">
      <c r="A434" s="35"/>
      <c r="B434" s="35"/>
      <c r="C434" s="145" t="s">
        <v>21</v>
      </c>
      <c r="D434" s="146">
        <f t="shared" ref="D434:P434" si="80">MAX(D425:D430)</f>
        <v>15.2</v>
      </c>
      <c r="E434" s="146">
        <f t="shared" si="80"/>
        <v>13</v>
      </c>
      <c r="F434" s="147">
        <f t="shared" si="80"/>
        <v>550</v>
      </c>
      <c r="G434" s="146">
        <f>MAX(G425:G430)</f>
        <v>0.98</v>
      </c>
      <c r="H434" s="146">
        <f t="shared" si="80"/>
        <v>46</v>
      </c>
      <c r="I434" s="146">
        <f t="shared" si="80"/>
        <v>25.3</v>
      </c>
      <c r="J434" s="146">
        <f t="shared" si="80"/>
        <v>7.2</v>
      </c>
      <c r="K434" s="148">
        <f t="shared" si="80"/>
        <v>0.79</v>
      </c>
      <c r="L434" s="147">
        <f t="shared" si="80"/>
        <v>1300</v>
      </c>
      <c r="M434" s="147">
        <f t="shared" si="80"/>
        <v>5600</v>
      </c>
      <c r="N434" s="147">
        <f t="shared" si="80"/>
        <v>39</v>
      </c>
      <c r="O434" s="146">
        <f t="shared" si="80"/>
        <v>11.7</v>
      </c>
      <c r="P434" s="147">
        <f t="shared" si="80"/>
        <v>92</v>
      </c>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row>
    <row r="435" spans="1:39" s="36" customFormat="1" ht="12" x14ac:dyDescent="0.2">
      <c r="A435" s="35"/>
      <c r="B435" s="35"/>
      <c r="C435" s="54"/>
      <c r="D435" s="35"/>
      <c r="E435" s="35"/>
      <c r="F435" s="62"/>
      <c r="G435" s="62"/>
      <c r="H435" s="35"/>
      <c r="I435" s="56"/>
      <c r="J435" s="35"/>
      <c r="K435" s="35"/>
      <c r="L435" s="62"/>
      <c r="M435" s="62"/>
      <c r="N435" s="62"/>
      <c r="O435" s="56"/>
      <c r="P435" s="62"/>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row>
    <row r="436" spans="1:39" s="36" customFormat="1" ht="12" x14ac:dyDescent="0.2">
      <c r="A436" s="51"/>
      <c r="B436" s="51"/>
      <c r="C436" s="67"/>
      <c r="D436" s="67"/>
      <c r="E436" s="67"/>
      <c r="F436" s="68"/>
      <c r="G436" s="68"/>
      <c r="H436" s="67"/>
      <c r="I436" s="69"/>
      <c r="J436" s="67"/>
      <c r="K436" s="67"/>
      <c r="L436" s="68"/>
      <c r="M436" s="68"/>
      <c r="N436" s="68"/>
      <c r="O436" s="69"/>
      <c r="P436" s="68"/>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row>
    <row r="437" spans="1:39" s="36" customFormat="1" ht="12" x14ac:dyDescent="0.2">
      <c r="A437" s="177">
        <v>580</v>
      </c>
      <c r="B437" s="52" t="s">
        <v>122</v>
      </c>
      <c r="C437" s="64">
        <v>43523</v>
      </c>
      <c r="D437" s="41">
        <v>3.1</v>
      </c>
      <c r="E437" s="41">
        <v>1.2</v>
      </c>
      <c r="F437" s="52">
        <v>60</v>
      </c>
      <c r="G437" s="39">
        <v>0.19</v>
      </c>
      <c r="H437" s="52">
        <v>11</v>
      </c>
      <c r="I437" s="41">
        <v>7.22</v>
      </c>
      <c r="J437" s="41">
        <v>6.5</v>
      </c>
      <c r="K437" s="39">
        <v>0.14000000000000001</v>
      </c>
      <c r="L437" s="52">
        <v>300</v>
      </c>
      <c r="M437" s="52">
        <v>690</v>
      </c>
      <c r="N437" s="41">
        <v>8</v>
      </c>
      <c r="O437" s="41">
        <v>12.2</v>
      </c>
      <c r="P437" s="52">
        <v>92</v>
      </c>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row>
    <row r="438" spans="1:39" s="36" customFormat="1" ht="12" x14ac:dyDescent="0.2">
      <c r="A438" s="177">
        <v>580</v>
      </c>
      <c r="B438" s="52" t="s">
        <v>122</v>
      </c>
      <c r="C438" s="64">
        <v>43571</v>
      </c>
      <c r="D438" s="41">
        <v>5.3</v>
      </c>
      <c r="E438" s="41">
        <v>1.5</v>
      </c>
      <c r="F438" s="52">
        <v>150</v>
      </c>
      <c r="G438" s="39">
        <v>0.18</v>
      </c>
      <c r="H438" s="41">
        <v>9.4</v>
      </c>
      <c r="I438" s="41">
        <v>7.61</v>
      </c>
      <c r="J438" s="41">
        <v>6.7</v>
      </c>
      <c r="K438" s="39">
        <v>0.16</v>
      </c>
      <c r="L438" s="52">
        <v>290</v>
      </c>
      <c r="M438" s="52">
        <v>650</v>
      </c>
      <c r="N438" s="224">
        <v>5</v>
      </c>
      <c r="O438" s="41">
        <v>11.3</v>
      </c>
      <c r="P438" s="52">
        <v>89</v>
      </c>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row>
    <row r="439" spans="1:39" s="36" customFormat="1" ht="12" x14ac:dyDescent="0.2">
      <c r="A439" s="177">
        <v>580</v>
      </c>
      <c r="B439" s="52" t="s">
        <v>122</v>
      </c>
      <c r="C439" s="64">
        <v>43627</v>
      </c>
      <c r="D439" s="41">
        <v>15.1</v>
      </c>
      <c r="E439" s="41">
        <v>5.5</v>
      </c>
      <c r="F439" s="52">
        <v>180</v>
      </c>
      <c r="G439" s="39">
        <v>0.19</v>
      </c>
      <c r="H439" s="52">
        <v>10</v>
      </c>
      <c r="I439" s="41">
        <v>8.4</v>
      </c>
      <c r="J439" s="41">
        <v>6.6</v>
      </c>
      <c r="K439" s="39">
        <v>0.25</v>
      </c>
      <c r="L439" s="52">
        <v>70</v>
      </c>
      <c r="M439" s="52">
        <v>580</v>
      </c>
      <c r="N439" s="52">
        <v>20</v>
      </c>
      <c r="O439" s="41">
        <v>7.1</v>
      </c>
      <c r="P439" s="52">
        <v>72</v>
      </c>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row>
    <row r="440" spans="1:39" s="36" customFormat="1" ht="12" x14ac:dyDescent="0.2">
      <c r="A440" s="177">
        <v>580</v>
      </c>
      <c r="B440" s="52" t="s">
        <v>122</v>
      </c>
      <c r="C440" s="64">
        <v>43686</v>
      </c>
      <c r="D440" s="41">
        <v>15</v>
      </c>
      <c r="E440" s="52">
        <v>20</v>
      </c>
      <c r="F440" s="52">
        <v>150</v>
      </c>
      <c r="G440" s="39">
        <v>0.22</v>
      </c>
      <c r="H440" s="41">
        <v>8</v>
      </c>
      <c r="I440" s="41">
        <v>9.86</v>
      </c>
      <c r="J440" s="41">
        <v>6.7</v>
      </c>
      <c r="K440" s="39">
        <v>0.43</v>
      </c>
      <c r="L440" s="52">
        <v>60</v>
      </c>
      <c r="M440" s="52">
        <v>740</v>
      </c>
      <c r="N440" s="52">
        <v>24</v>
      </c>
      <c r="O440" s="41">
        <v>5.5</v>
      </c>
      <c r="P440" s="52">
        <v>55</v>
      </c>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row>
    <row r="441" spans="1:39" s="36" customFormat="1" ht="12" x14ac:dyDescent="0.2">
      <c r="A441" s="177">
        <v>580</v>
      </c>
      <c r="B441" s="52" t="s">
        <v>122</v>
      </c>
      <c r="C441" s="64" t="s">
        <v>151</v>
      </c>
      <c r="D441" s="41">
        <v>9.4</v>
      </c>
      <c r="E441" s="41">
        <v>1.9</v>
      </c>
      <c r="F441" s="52">
        <v>200</v>
      </c>
      <c r="G441" s="39">
        <v>0.31</v>
      </c>
      <c r="H441" s="52">
        <v>15</v>
      </c>
      <c r="I441" s="41">
        <v>7.36</v>
      </c>
      <c r="J441" s="41">
        <v>6.6</v>
      </c>
      <c r="K441" s="39">
        <v>0.18</v>
      </c>
      <c r="L441" s="52">
        <v>51</v>
      </c>
      <c r="M441" s="52">
        <v>610</v>
      </c>
      <c r="N441" s="41">
        <v>5.2</v>
      </c>
      <c r="O441" s="41">
        <v>9.6999999999999993</v>
      </c>
      <c r="P441" s="52">
        <v>87</v>
      </c>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row>
    <row r="442" spans="1:39" s="36" customFormat="1" ht="12" x14ac:dyDescent="0.2">
      <c r="A442" s="177">
        <v>580</v>
      </c>
      <c r="B442" s="52" t="s">
        <v>122</v>
      </c>
      <c r="C442" s="64">
        <v>43817</v>
      </c>
      <c r="D442" s="41">
        <v>4.2</v>
      </c>
      <c r="E442" s="41">
        <v>4.8</v>
      </c>
      <c r="F442" s="52">
        <v>250</v>
      </c>
      <c r="G442" s="39">
        <v>0.41</v>
      </c>
      <c r="H442" s="52">
        <v>18</v>
      </c>
      <c r="I442" s="41">
        <v>5.83</v>
      </c>
      <c r="J442" s="41">
        <v>5.9</v>
      </c>
      <c r="K442" s="40">
        <v>5.3999999999999999E-2</v>
      </c>
      <c r="L442" s="52">
        <v>270</v>
      </c>
      <c r="M442" s="52">
        <v>1300</v>
      </c>
      <c r="N442" s="52">
        <v>27</v>
      </c>
      <c r="O442" s="41">
        <v>11.4</v>
      </c>
      <c r="P442" s="52">
        <v>90</v>
      </c>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row>
    <row r="443" spans="1:39" s="36" customFormat="1" ht="12" x14ac:dyDescent="0.2">
      <c r="A443" s="70"/>
      <c r="B443" s="70"/>
      <c r="C443" s="71"/>
      <c r="D443" s="72"/>
      <c r="E443" s="72"/>
      <c r="F443" s="73"/>
      <c r="G443" s="73"/>
      <c r="H443" s="72"/>
      <c r="I443" s="72"/>
      <c r="J443" s="72"/>
      <c r="K443" s="74"/>
      <c r="L443" s="73"/>
      <c r="M443" s="73"/>
      <c r="N443" s="73"/>
      <c r="O443" s="72"/>
      <c r="P443" s="73"/>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row>
    <row r="444" spans="1:39" s="36" customFormat="1" ht="12" x14ac:dyDescent="0.2">
      <c r="A444" s="35"/>
      <c r="B444" s="35"/>
      <c r="C444" s="145" t="s">
        <v>19</v>
      </c>
      <c r="D444" s="146">
        <f t="shared" ref="D444:P444" si="81">MIN(D437:D442)</f>
        <v>3.1</v>
      </c>
      <c r="E444" s="146">
        <f t="shared" si="81"/>
        <v>1.2</v>
      </c>
      <c r="F444" s="147">
        <f t="shared" si="81"/>
        <v>60</v>
      </c>
      <c r="G444" s="146">
        <f>MIN(G437:G442)</f>
        <v>0.18</v>
      </c>
      <c r="H444" s="146">
        <f t="shared" si="81"/>
        <v>8</v>
      </c>
      <c r="I444" s="146">
        <f t="shared" si="81"/>
        <v>5.83</v>
      </c>
      <c r="J444" s="146">
        <f t="shared" si="81"/>
        <v>5.9</v>
      </c>
      <c r="K444" s="148">
        <f t="shared" si="81"/>
        <v>5.3999999999999999E-2</v>
      </c>
      <c r="L444" s="147">
        <f t="shared" si="81"/>
        <v>51</v>
      </c>
      <c r="M444" s="147">
        <f t="shared" si="81"/>
        <v>580</v>
      </c>
      <c r="N444" s="147">
        <f t="shared" si="81"/>
        <v>5</v>
      </c>
      <c r="O444" s="146">
        <f t="shared" si="81"/>
        <v>5.5</v>
      </c>
      <c r="P444" s="147">
        <f t="shared" si="81"/>
        <v>55</v>
      </c>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row>
    <row r="445" spans="1:39" s="36" customFormat="1" ht="12" x14ac:dyDescent="0.2">
      <c r="A445" s="35"/>
      <c r="B445" s="35"/>
      <c r="C445" s="145" t="s">
        <v>20</v>
      </c>
      <c r="D445" s="146">
        <f t="shared" ref="D445:P445" si="82">AVERAGE(D437:D442)</f>
        <v>8.6833333333333336</v>
      </c>
      <c r="E445" s="146">
        <f t="shared" si="82"/>
        <v>5.8166666666666664</v>
      </c>
      <c r="F445" s="147">
        <f t="shared" si="82"/>
        <v>165</v>
      </c>
      <c r="G445" s="146">
        <f>AVERAGE(G437:G442)</f>
        <v>0.25</v>
      </c>
      <c r="H445" s="146">
        <f t="shared" si="82"/>
        <v>11.9</v>
      </c>
      <c r="I445" s="146">
        <f t="shared" si="82"/>
        <v>7.7133333333333338</v>
      </c>
      <c r="J445" s="146">
        <f t="shared" si="82"/>
        <v>6.4999999999999991</v>
      </c>
      <c r="K445" s="148">
        <f t="shared" si="82"/>
        <v>0.20233333333333334</v>
      </c>
      <c r="L445" s="147">
        <f t="shared" si="82"/>
        <v>173.5</v>
      </c>
      <c r="M445" s="147">
        <f t="shared" si="82"/>
        <v>761.66666666666663</v>
      </c>
      <c r="N445" s="147">
        <f t="shared" si="82"/>
        <v>14.866666666666667</v>
      </c>
      <c r="O445" s="146">
        <f t="shared" si="82"/>
        <v>9.5333333333333332</v>
      </c>
      <c r="P445" s="147">
        <f t="shared" si="82"/>
        <v>80.833333333333329</v>
      </c>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row>
    <row r="446" spans="1:39" s="36" customFormat="1" ht="12" x14ac:dyDescent="0.2">
      <c r="A446" s="35"/>
      <c r="B446" s="35"/>
      <c r="C446" s="145" t="s">
        <v>21</v>
      </c>
      <c r="D446" s="146">
        <f t="shared" ref="D446:P446" si="83">MAX(D437:D442)</f>
        <v>15.1</v>
      </c>
      <c r="E446" s="146">
        <f t="shared" si="83"/>
        <v>20</v>
      </c>
      <c r="F446" s="147">
        <f t="shared" si="83"/>
        <v>250</v>
      </c>
      <c r="G446" s="146">
        <f>MAX(G437:G442)</f>
        <v>0.41</v>
      </c>
      <c r="H446" s="146">
        <f t="shared" si="83"/>
        <v>18</v>
      </c>
      <c r="I446" s="146">
        <f t="shared" si="83"/>
        <v>9.86</v>
      </c>
      <c r="J446" s="146">
        <f t="shared" si="83"/>
        <v>6.7</v>
      </c>
      <c r="K446" s="148">
        <f t="shared" si="83"/>
        <v>0.43</v>
      </c>
      <c r="L446" s="147">
        <f t="shared" si="83"/>
        <v>300</v>
      </c>
      <c r="M446" s="147">
        <f t="shared" si="83"/>
        <v>1300</v>
      </c>
      <c r="N446" s="147">
        <f t="shared" si="83"/>
        <v>27</v>
      </c>
      <c r="O446" s="146">
        <f t="shared" si="83"/>
        <v>12.2</v>
      </c>
      <c r="P446" s="147">
        <f t="shared" si="83"/>
        <v>92</v>
      </c>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row>
    <row r="447" spans="1:39" s="36" customFormat="1" ht="12" x14ac:dyDescent="0.2">
      <c r="A447" s="35"/>
      <c r="B447" s="35"/>
      <c r="C447" s="54"/>
      <c r="D447" s="35"/>
      <c r="E447" s="35"/>
      <c r="F447" s="62"/>
      <c r="G447" s="62"/>
      <c r="H447" s="35"/>
      <c r="I447" s="56"/>
      <c r="J447" s="35"/>
      <c r="K447" s="35"/>
      <c r="L447" s="62"/>
      <c r="M447" s="62"/>
      <c r="N447" s="62"/>
      <c r="O447" s="56"/>
      <c r="P447" s="62"/>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row>
    <row r="448" spans="1:39" s="36" customFormat="1" ht="12" x14ac:dyDescent="0.2">
      <c r="A448" s="51"/>
      <c r="B448" s="51"/>
      <c r="C448" s="67"/>
      <c r="D448" s="67"/>
      <c r="E448" s="67"/>
      <c r="F448" s="68"/>
      <c r="G448" s="68"/>
      <c r="H448" s="67"/>
      <c r="I448" s="69"/>
      <c r="J448" s="67"/>
      <c r="K448" s="67"/>
      <c r="L448" s="68"/>
      <c r="M448" s="68"/>
      <c r="N448" s="68"/>
      <c r="O448" s="69"/>
      <c r="P448" s="68"/>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row>
    <row r="449" spans="1:39" s="36" customFormat="1" ht="12" x14ac:dyDescent="0.2">
      <c r="A449" s="177">
        <v>584</v>
      </c>
      <c r="B449" s="52" t="s">
        <v>123</v>
      </c>
      <c r="C449" s="64">
        <v>43523</v>
      </c>
      <c r="D449" s="41">
        <v>2</v>
      </c>
      <c r="E449" s="41">
        <v>1</v>
      </c>
      <c r="F449" s="52">
        <v>120</v>
      </c>
      <c r="G449" s="39">
        <v>0.26</v>
      </c>
      <c r="H449" s="52">
        <v>14</v>
      </c>
      <c r="I449" s="41">
        <v>7.92</v>
      </c>
      <c r="J449" s="41">
        <v>6.9</v>
      </c>
      <c r="K449" s="39">
        <v>0.15</v>
      </c>
      <c r="L449" s="52">
        <v>300</v>
      </c>
      <c r="M449" s="52">
        <v>730</v>
      </c>
      <c r="N449" s="52">
        <v>14</v>
      </c>
      <c r="O449" s="41">
        <v>13.4</v>
      </c>
      <c r="P449" s="52">
        <v>100</v>
      </c>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row>
    <row r="450" spans="1:39" s="36" customFormat="1" ht="12" x14ac:dyDescent="0.2">
      <c r="A450" s="177">
        <v>584</v>
      </c>
      <c r="B450" s="52" t="s">
        <v>123</v>
      </c>
      <c r="C450" s="64">
        <v>43571</v>
      </c>
      <c r="D450" s="41">
        <v>2.7</v>
      </c>
      <c r="E450" s="41">
        <v>1.3</v>
      </c>
      <c r="F450" s="52">
        <v>100</v>
      </c>
      <c r="G450" s="39">
        <v>0.16</v>
      </c>
      <c r="H450" s="41">
        <v>8.5</v>
      </c>
      <c r="I450" s="41">
        <v>9.89</v>
      </c>
      <c r="J450" s="41">
        <v>7.1</v>
      </c>
      <c r="K450" s="39">
        <v>0.25</v>
      </c>
      <c r="L450" s="52">
        <v>510</v>
      </c>
      <c r="M450" s="52">
        <v>780</v>
      </c>
      <c r="N450" s="52">
        <v>22</v>
      </c>
      <c r="O450" s="41">
        <v>13.6</v>
      </c>
      <c r="P450" s="52">
        <v>101</v>
      </c>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row>
    <row r="451" spans="1:39" s="36" customFormat="1" ht="12" x14ac:dyDescent="0.2">
      <c r="A451" s="177">
        <v>584</v>
      </c>
      <c r="B451" s="52" t="s">
        <v>123</v>
      </c>
      <c r="C451" s="64">
        <v>43627</v>
      </c>
      <c r="D451" s="41">
        <v>12</v>
      </c>
      <c r="E451" s="41">
        <v>2.2000000000000002</v>
      </c>
      <c r="F451" s="52">
        <v>180</v>
      </c>
      <c r="G451" s="39">
        <v>0.2</v>
      </c>
      <c r="H451" s="52">
        <v>12</v>
      </c>
      <c r="I451" s="52">
        <v>12.4</v>
      </c>
      <c r="J451" s="41">
        <v>7.1</v>
      </c>
      <c r="K451" s="39">
        <v>0.56000000000000005</v>
      </c>
      <c r="L451" s="52">
        <v>800</v>
      </c>
      <c r="M451" s="52">
        <v>1200</v>
      </c>
      <c r="N451" s="52">
        <v>46</v>
      </c>
      <c r="O451" s="41">
        <v>9.1</v>
      </c>
      <c r="P451" s="52">
        <v>85.8</v>
      </c>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row>
    <row r="452" spans="1:39" s="36" customFormat="1" ht="12" x14ac:dyDescent="0.2">
      <c r="A452" s="177">
        <v>584</v>
      </c>
      <c r="B452" s="52" t="s">
        <v>123</v>
      </c>
      <c r="C452" s="64">
        <v>43686</v>
      </c>
      <c r="D452" s="41">
        <v>14</v>
      </c>
      <c r="E452" s="41">
        <v>2.2999999999999998</v>
      </c>
      <c r="F452" s="52">
        <v>90</v>
      </c>
      <c r="G452" s="39">
        <v>0.14000000000000001</v>
      </c>
      <c r="H452" s="41">
        <v>6.5</v>
      </c>
      <c r="I452" s="52">
        <v>11.8</v>
      </c>
      <c r="J452" s="41">
        <v>7.3</v>
      </c>
      <c r="K452" s="39">
        <v>0.41</v>
      </c>
      <c r="L452" s="52">
        <v>350</v>
      </c>
      <c r="M452" s="52">
        <v>650</v>
      </c>
      <c r="N452" s="52">
        <v>48</v>
      </c>
      <c r="O452" s="41">
        <v>9</v>
      </c>
      <c r="P452" s="52">
        <v>90</v>
      </c>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row>
    <row r="453" spans="1:39" s="36" customFormat="1" ht="12" x14ac:dyDescent="0.2">
      <c r="A453" s="177">
        <v>584</v>
      </c>
      <c r="B453" s="52" t="s">
        <v>123</v>
      </c>
      <c r="C453" s="64" t="s">
        <v>151</v>
      </c>
      <c r="D453" s="41">
        <v>8.8000000000000007</v>
      </c>
      <c r="E453" s="41">
        <v>1.9</v>
      </c>
      <c r="F453" s="52">
        <v>220</v>
      </c>
      <c r="G453" s="39">
        <v>0.43</v>
      </c>
      <c r="H453" s="52">
        <v>25</v>
      </c>
      <c r="I453" s="52">
        <v>10</v>
      </c>
      <c r="J453" s="41">
        <v>7.2</v>
      </c>
      <c r="K453" s="39">
        <v>0.36</v>
      </c>
      <c r="L453" s="52">
        <v>67</v>
      </c>
      <c r="M453" s="52">
        <v>790</v>
      </c>
      <c r="N453" s="52">
        <v>23</v>
      </c>
      <c r="O453" s="41">
        <v>10.7</v>
      </c>
      <c r="P453" s="52">
        <v>94</v>
      </c>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row>
    <row r="454" spans="1:39" s="36" customFormat="1" ht="12" x14ac:dyDescent="0.2">
      <c r="A454" s="177">
        <v>584</v>
      </c>
      <c r="B454" s="52" t="s">
        <v>123</v>
      </c>
      <c r="C454" s="64">
        <v>43817</v>
      </c>
      <c r="D454" s="41">
        <v>5</v>
      </c>
      <c r="E454" s="41">
        <v>3.4</v>
      </c>
      <c r="F454" s="52">
        <v>200</v>
      </c>
      <c r="G454" s="39">
        <v>0.4</v>
      </c>
      <c r="H454" s="52">
        <v>19</v>
      </c>
      <c r="I454" s="41">
        <v>6.09</v>
      </c>
      <c r="J454" s="41">
        <v>6.3</v>
      </c>
      <c r="K454" s="40">
        <v>8.6999999999999994E-2</v>
      </c>
      <c r="L454" s="52">
        <v>210</v>
      </c>
      <c r="M454" s="52">
        <v>920</v>
      </c>
      <c r="N454" s="52">
        <v>27</v>
      </c>
      <c r="O454" s="41">
        <v>12</v>
      </c>
      <c r="P454" s="52">
        <v>97</v>
      </c>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row>
    <row r="455" spans="1:39" s="36" customFormat="1" ht="12" x14ac:dyDescent="0.2">
      <c r="A455" s="70"/>
      <c r="B455" s="70"/>
      <c r="C455" s="71"/>
      <c r="D455" s="72"/>
      <c r="E455" s="72"/>
      <c r="F455" s="73"/>
      <c r="G455" s="73"/>
      <c r="H455" s="72"/>
      <c r="I455" s="72"/>
      <c r="J455" s="72"/>
      <c r="K455" s="74"/>
      <c r="L455" s="73"/>
      <c r="M455" s="73"/>
      <c r="N455" s="73"/>
      <c r="O455" s="72"/>
      <c r="P455" s="73"/>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row>
    <row r="456" spans="1:39" s="36" customFormat="1" ht="12" x14ac:dyDescent="0.2">
      <c r="A456" s="35"/>
      <c r="B456" s="35"/>
      <c r="C456" s="145" t="s">
        <v>19</v>
      </c>
      <c r="D456" s="146">
        <f t="shared" ref="D456:P456" si="84">MIN(D449:D454)</f>
        <v>2</v>
      </c>
      <c r="E456" s="146">
        <f t="shared" si="84"/>
        <v>1</v>
      </c>
      <c r="F456" s="147">
        <f t="shared" si="84"/>
        <v>90</v>
      </c>
      <c r="G456" s="146">
        <f>MIN(G449:G454)</f>
        <v>0.14000000000000001</v>
      </c>
      <c r="H456" s="146">
        <f t="shared" si="84"/>
        <v>6.5</v>
      </c>
      <c r="I456" s="146">
        <f t="shared" si="84"/>
        <v>6.09</v>
      </c>
      <c r="J456" s="146">
        <f t="shared" si="84"/>
        <v>6.3</v>
      </c>
      <c r="K456" s="148">
        <f t="shared" si="84"/>
        <v>8.6999999999999994E-2</v>
      </c>
      <c r="L456" s="147">
        <f t="shared" si="84"/>
        <v>67</v>
      </c>
      <c r="M456" s="147">
        <f t="shared" si="84"/>
        <v>650</v>
      </c>
      <c r="N456" s="147">
        <f t="shared" si="84"/>
        <v>14</v>
      </c>
      <c r="O456" s="146">
        <f t="shared" si="84"/>
        <v>9</v>
      </c>
      <c r="P456" s="147">
        <f t="shared" si="84"/>
        <v>85.8</v>
      </c>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row>
    <row r="457" spans="1:39" s="36" customFormat="1" ht="12" x14ac:dyDescent="0.2">
      <c r="A457" s="35"/>
      <c r="B457" s="35"/>
      <c r="C457" s="145" t="s">
        <v>20</v>
      </c>
      <c r="D457" s="146">
        <f t="shared" ref="D457:P457" si="85">AVERAGE(D449:D454)</f>
        <v>7.416666666666667</v>
      </c>
      <c r="E457" s="146">
        <f t="shared" si="85"/>
        <v>2.0166666666666666</v>
      </c>
      <c r="F457" s="147">
        <f t="shared" si="85"/>
        <v>151.66666666666666</v>
      </c>
      <c r="G457" s="146">
        <f>AVERAGE(G449:G454)</f>
        <v>0.26500000000000007</v>
      </c>
      <c r="H457" s="146">
        <f t="shared" si="85"/>
        <v>14.166666666666666</v>
      </c>
      <c r="I457" s="146">
        <f t="shared" si="85"/>
        <v>9.6833333333333353</v>
      </c>
      <c r="J457" s="146">
        <f t="shared" si="85"/>
        <v>6.9833333333333334</v>
      </c>
      <c r="K457" s="148">
        <f t="shared" si="85"/>
        <v>0.30283333333333334</v>
      </c>
      <c r="L457" s="147">
        <f t="shared" si="85"/>
        <v>372.83333333333331</v>
      </c>
      <c r="M457" s="147">
        <f t="shared" si="85"/>
        <v>845</v>
      </c>
      <c r="N457" s="147">
        <f t="shared" si="85"/>
        <v>30</v>
      </c>
      <c r="O457" s="146">
        <f t="shared" si="85"/>
        <v>11.299999999999999</v>
      </c>
      <c r="P457" s="147">
        <f t="shared" si="85"/>
        <v>94.633333333333326</v>
      </c>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row>
    <row r="458" spans="1:39" s="36" customFormat="1" ht="12" x14ac:dyDescent="0.2">
      <c r="A458" s="35"/>
      <c r="B458" s="35"/>
      <c r="C458" s="145" t="s">
        <v>21</v>
      </c>
      <c r="D458" s="146">
        <f t="shared" ref="D458:P458" si="86">MAX(D449:D454)</f>
        <v>14</v>
      </c>
      <c r="E458" s="146">
        <f t="shared" si="86"/>
        <v>3.4</v>
      </c>
      <c r="F458" s="147">
        <f t="shared" si="86"/>
        <v>220</v>
      </c>
      <c r="G458" s="146">
        <f>MAX(G449:G454)</f>
        <v>0.43</v>
      </c>
      <c r="H458" s="146">
        <f t="shared" si="86"/>
        <v>25</v>
      </c>
      <c r="I458" s="146">
        <f t="shared" si="86"/>
        <v>12.4</v>
      </c>
      <c r="J458" s="146">
        <f t="shared" si="86"/>
        <v>7.3</v>
      </c>
      <c r="K458" s="148">
        <f t="shared" si="86"/>
        <v>0.56000000000000005</v>
      </c>
      <c r="L458" s="147">
        <f t="shared" si="86"/>
        <v>800</v>
      </c>
      <c r="M458" s="147">
        <f t="shared" si="86"/>
        <v>1200</v>
      </c>
      <c r="N458" s="147">
        <f t="shared" si="86"/>
        <v>48</v>
      </c>
      <c r="O458" s="146">
        <f t="shared" si="86"/>
        <v>13.6</v>
      </c>
      <c r="P458" s="147">
        <f t="shared" si="86"/>
        <v>101</v>
      </c>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row>
    <row r="459" spans="1:39" s="36" customFormat="1" ht="12" x14ac:dyDescent="0.2">
      <c r="A459" s="35"/>
      <c r="B459" s="35"/>
      <c r="C459" s="54"/>
      <c r="D459" s="35"/>
      <c r="E459" s="35"/>
      <c r="F459" s="62"/>
      <c r="G459" s="62"/>
      <c r="H459" s="35"/>
      <c r="I459" s="56"/>
      <c r="J459" s="35"/>
      <c r="K459" s="35"/>
      <c r="L459" s="62"/>
      <c r="M459" s="62"/>
      <c r="N459" s="62"/>
      <c r="O459" s="56"/>
      <c r="P459" s="62"/>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row>
    <row r="460" spans="1:39" s="36" customFormat="1" ht="12" x14ac:dyDescent="0.2">
      <c r="A460" s="51"/>
      <c r="B460" s="51"/>
      <c r="C460" s="67"/>
      <c r="D460" s="67"/>
      <c r="E460" s="67"/>
      <c r="F460" s="68"/>
      <c r="G460" s="68"/>
      <c r="H460" s="67"/>
      <c r="I460" s="69"/>
      <c r="J460" s="67"/>
      <c r="K460" s="67"/>
      <c r="L460" s="68"/>
      <c r="M460" s="68"/>
      <c r="N460" s="68"/>
      <c r="O460" s="69"/>
      <c r="P460" s="68"/>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row>
    <row r="461" spans="1:39" s="36" customFormat="1" ht="12" x14ac:dyDescent="0.2">
      <c r="A461" s="177">
        <v>602</v>
      </c>
      <c r="B461" s="52" t="s">
        <v>124</v>
      </c>
      <c r="C461" s="64">
        <v>43524</v>
      </c>
      <c r="D461" s="41">
        <v>3.1</v>
      </c>
      <c r="E461" s="41">
        <v>1.8</v>
      </c>
      <c r="F461" s="52">
        <v>50</v>
      </c>
      <c r="G461" s="39">
        <v>0.11</v>
      </c>
      <c r="H461" s="52">
        <v>11</v>
      </c>
      <c r="I461" s="41">
        <v>7.24</v>
      </c>
      <c r="J461" s="41">
        <v>6.9</v>
      </c>
      <c r="K461" s="39">
        <v>0.16</v>
      </c>
      <c r="L461" s="52">
        <v>130</v>
      </c>
      <c r="M461" s="52">
        <v>590</v>
      </c>
      <c r="N461" s="52">
        <v>14</v>
      </c>
      <c r="O461" s="41">
        <v>13.2</v>
      </c>
      <c r="P461" s="52">
        <v>100</v>
      </c>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row>
    <row r="462" spans="1:39" s="36" customFormat="1" ht="12" x14ac:dyDescent="0.2">
      <c r="A462" s="177">
        <v>602</v>
      </c>
      <c r="B462" s="52" t="s">
        <v>124</v>
      </c>
      <c r="C462" s="64">
        <v>43572</v>
      </c>
      <c r="D462" s="41">
        <v>6.8</v>
      </c>
      <c r="E462" s="41">
        <v>1.9</v>
      </c>
      <c r="F462" s="52">
        <v>70</v>
      </c>
      <c r="G462" s="39">
        <v>0.18</v>
      </c>
      <c r="H462" s="52">
        <v>11</v>
      </c>
      <c r="I462" s="41">
        <v>7.6</v>
      </c>
      <c r="J462" s="41">
        <v>7</v>
      </c>
      <c r="K462" s="39">
        <v>0.16</v>
      </c>
      <c r="L462" s="52">
        <v>170</v>
      </c>
      <c r="M462" s="52">
        <v>540</v>
      </c>
      <c r="N462" s="41">
        <v>7</v>
      </c>
      <c r="O462" s="41">
        <v>12</v>
      </c>
      <c r="P462" s="52">
        <v>98</v>
      </c>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row>
    <row r="463" spans="1:39" s="36" customFormat="1" ht="12" x14ac:dyDescent="0.2">
      <c r="A463" s="177">
        <v>602</v>
      </c>
      <c r="B463" s="52" t="s">
        <v>124</v>
      </c>
      <c r="C463" s="64">
        <v>43626</v>
      </c>
      <c r="D463" s="41">
        <v>18</v>
      </c>
      <c r="E463" s="41">
        <v>5</v>
      </c>
      <c r="F463" s="52">
        <v>90</v>
      </c>
      <c r="G463" s="39">
        <v>0.11</v>
      </c>
      <c r="H463" s="52">
        <v>10</v>
      </c>
      <c r="I463" s="41">
        <v>7.63</v>
      </c>
      <c r="J463" s="41">
        <v>7.1</v>
      </c>
      <c r="K463" s="39">
        <v>0.16</v>
      </c>
      <c r="L463" s="52">
        <v>53</v>
      </c>
      <c r="M463" s="52">
        <v>580</v>
      </c>
      <c r="N463" s="52">
        <v>25</v>
      </c>
      <c r="O463" s="41">
        <v>9</v>
      </c>
      <c r="P463" s="52">
        <v>96.6</v>
      </c>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row>
    <row r="464" spans="1:39" s="36" customFormat="1" ht="12" x14ac:dyDescent="0.2">
      <c r="A464" s="177">
        <v>602</v>
      </c>
      <c r="B464" s="52" t="s">
        <v>124</v>
      </c>
      <c r="C464" s="64">
        <v>43684</v>
      </c>
      <c r="D464" s="41">
        <v>21.8</v>
      </c>
      <c r="E464" s="41">
        <v>4.2</v>
      </c>
      <c r="F464" s="52">
        <v>40</v>
      </c>
      <c r="G464" s="40">
        <v>9.8000000000000004E-2</v>
      </c>
      <c r="H464" s="41">
        <v>9</v>
      </c>
      <c r="I464" s="41">
        <v>8.34</v>
      </c>
      <c r="J464" s="41">
        <v>7.1</v>
      </c>
      <c r="K464" s="39">
        <v>0.2</v>
      </c>
      <c r="L464" s="224">
        <v>10</v>
      </c>
      <c r="M464" s="52">
        <v>430</v>
      </c>
      <c r="N464" s="52">
        <v>21</v>
      </c>
      <c r="O464" s="41">
        <v>7.7</v>
      </c>
      <c r="P464" s="52">
        <v>89</v>
      </c>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row>
    <row r="465" spans="1:39" s="36" customFormat="1" ht="12" x14ac:dyDescent="0.2">
      <c r="A465" s="177">
        <v>602</v>
      </c>
      <c r="B465" s="52" t="s">
        <v>124</v>
      </c>
      <c r="C465" s="64" t="s">
        <v>150</v>
      </c>
      <c r="D465" s="41">
        <v>10</v>
      </c>
      <c r="E465" s="41">
        <v>2.2000000000000002</v>
      </c>
      <c r="F465" s="52">
        <v>50</v>
      </c>
      <c r="G465" s="40">
        <v>8.6999999999999994E-2</v>
      </c>
      <c r="H465" s="41">
        <v>9.6</v>
      </c>
      <c r="I465" s="41">
        <v>8.2200000000000006</v>
      </c>
      <c r="J465" s="41">
        <v>7</v>
      </c>
      <c r="K465" s="39">
        <v>0.18</v>
      </c>
      <c r="L465" s="224">
        <v>10</v>
      </c>
      <c r="M465" s="52">
        <v>440</v>
      </c>
      <c r="N465" s="52">
        <v>17</v>
      </c>
      <c r="O465" s="41">
        <v>10.199999999999999</v>
      </c>
      <c r="P465" s="52">
        <v>92</v>
      </c>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row>
    <row r="466" spans="1:39" s="36" customFormat="1" ht="12" x14ac:dyDescent="0.2">
      <c r="A466" s="177">
        <v>602</v>
      </c>
      <c r="B466" s="52" t="s">
        <v>124</v>
      </c>
      <c r="C466" s="64">
        <v>43816</v>
      </c>
      <c r="D466" s="41">
        <v>3.1</v>
      </c>
      <c r="E466" s="41">
        <v>2.2000000000000002</v>
      </c>
      <c r="F466" s="52">
        <v>70</v>
      </c>
      <c r="G466" s="39">
        <v>0.15</v>
      </c>
      <c r="H466" s="52">
        <v>11</v>
      </c>
      <c r="I466" s="41">
        <v>7.78</v>
      </c>
      <c r="J466" s="41">
        <v>6.8</v>
      </c>
      <c r="K466" s="39">
        <v>0.15</v>
      </c>
      <c r="L466" s="52">
        <v>69</v>
      </c>
      <c r="M466" s="52">
        <v>530</v>
      </c>
      <c r="N466" s="52">
        <v>14</v>
      </c>
      <c r="O466" s="41">
        <v>12.4</v>
      </c>
      <c r="P466" s="52">
        <v>95</v>
      </c>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row>
    <row r="467" spans="1:39" s="36" customFormat="1" ht="12" x14ac:dyDescent="0.2">
      <c r="A467" s="70"/>
      <c r="B467" s="70"/>
      <c r="C467" s="71"/>
      <c r="D467" s="72"/>
      <c r="E467" s="72"/>
      <c r="F467" s="73"/>
      <c r="G467" s="73"/>
      <c r="H467" s="72"/>
      <c r="I467" s="72"/>
      <c r="J467" s="72"/>
      <c r="K467" s="74"/>
      <c r="L467" s="73"/>
      <c r="M467" s="73"/>
      <c r="N467" s="73"/>
      <c r="O467" s="72"/>
      <c r="P467" s="73"/>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row>
    <row r="468" spans="1:39" s="36" customFormat="1" ht="12" x14ac:dyDescent="0.2">
      <c r="A468" s="35"/>
      <c r="B468" s="35"/>
      <c r="C468" s="145" t="s">
        <v>19</v>
      </c>
      <c r="D468" s="146">
        <f t="shared" ref="D468:P468" si="87">MIN(D461:D466)</f>
        <v>3.1</v>
      </c>
      <c r="E468" s="146">
        <f t="shared" si="87"/>
        <v>1.8</v>
      </c>
      <c r="F468" s="147">
        <f t="shared" si="87"/>
        <v>40</v>
      </c>
      <c r="G468" s="146">
        <f>MIN(G461:G466)</f>
        <v>8.6999999999999994E-2</v>
      </c>
      <c r="H468" s="146">
        <f t="shared" si="87"/>
        <v>9</v>
      </c>
      <c r="I468" s="146">
        <f t="shared" si="87"/>
        <v>7.24</v>
      </c>
      <c r="J468" s="146">
        <f t="shared" si="87"/>
        <v>6.8</v>
      </c>
      <c r="K468" s="148">
        <f t="shared" si="87"/>
        <v>0.15</v>
      </c>
      <c r="L468" s="147">
        <f t="shared" si="87"/>
        <v>10</v>
      </c>
      <c r="M468" s="147">
        <f t="shared" si="87"/>
        <v>430</v>
      </c>
      <c r="N468" s="147">
        <f t="shared" si="87"/>
        <v>7</v>
      </c>
      <c r="O468" s="146">
        <f t="shared" si="87"/>
        <v>7.7</v>
      </c>
      <c r="P468" s="147">
        <f t="shared" si="87"/>
        <v>89</v>
      </c>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row>
    <row r="469" spans="1:39" s="36" customFormat="1" ht="12" x14ac:dyDescent="0.2">
      <c r="A469" s="35"/>
      <c r="B469" s="35"/>
      <c r="C469" s="145" t="s">
        <v>20</v>
      </c>
      <c r="D469" s="146">
        <f t="shared" ref="D469:P469" si="88">AVERAGE(D461:D466)</f>
        <v>10.466666666666667</v>
      </c>
      <c r="E469" s="146">
        <f t="shared" si="88"/>
        <v>2.8833333333333329</v>
      </c>
      <c r="F469" s="147">
        <f t="shared" si="88"/>
        <v>61.666666666666664</v>
      </c>
      <c r="G469" s="146">
        <f>AVERAGE(G461:G466)</f>
        <v>0.1225</v>
      </c>
      <c r="H469" s="146">
        <f t="shared" si="88"/>
        <v>10.266666666666667</v>
      </c>
      <c r="I469" s="146">
        <f t="shared" si="88"/>
        <v>7.8016666666666667</v>
      </c>
      <c r="J469" s="146">
        <f t="shared" si="88"/>
        <v>6.9833333333333334</v>
      </c>
      <c r="K469" s="148">
        <f t="shared" si="88"/>
        <v>0.16833333333333331</v>
      </c>
      <c r="L469" s="147">
        <f t="shared" si="88"/>
        <v>73.666666666666671</v>
      </c>
      <c r="M469" s="147">
        <f t="shared" si="88"/>
        <v>518.33333333333337</v>
      </c>
      <c r="N469" s="147">
        <f t="shared" si="88"/>
        <v>16.333333333333332</v>
      </c>
      <c r="O469" s="146">
        <f t="shared" si="88"/>
        <v>10.750000000000002</v>
      </c>
      <c r="P469" s="147">
        <f t="shared" si="88"/>
        <v>95.100000000000009</v>
      </c>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row>
    <row r="470" spans="1:39" s="36" customFormat="1" ht="12" x14ac:dyDescent="0.2">
      <c r="A470" s="35"/>
      <c r="B470" s="35"/>
      <c r="C470" s="145" t="s">
        <v>21</v>
      </c>
      <c r="D470" s="146">
        <f t="shared" ref="D470:P470" si="89">MAX(D461:D466)</f>
        <v>21.8</v>
      </c>
      <c r="E470" s="146">
        <f t="shared" si="89"/>
        <v>5</v>
      </c>
      <c r="F470" s="147">
        <f t="shared" si="89"/>
        <v>90</v>
      </c>
      <c r="G470" s="146">
        <f>MAX(G461:G466)</f>
        <v>0.18</v>
      </c>
      <c r="H470" s="146">
        <f t="shared" si="89"/>
        <v>11</v>
      </c>
      <c r="I470" s="146">
        <f t="shared" si="89"/>
        <v>8.34</v>
      </c>
      <c r="J470" s="146">
        <f t="shared" si="89"/>
        <v>7.1</v>
      </c>
      <c r="K470" s="148">
        <f t="shared" si="89"/>
        <v>0.2</v>
      </c>
      <c r="L470" s="147">
        <f t="shared" si="89"/>
        <v>170</v>
      </c>
      <c r="M470" s="147">
        <f t="shared" si="89"/>
        <v>590</v>
      </c>
      <c r="N470" s="147">
        <f t="shared" si="89"/>
        <v>25</v>
      </c>
      <c r="O470" s="146">
        <f t="shared" si="89"/>
        <v>13.2</v>
      </c>
      <c r="P470" s="147">
        <f t="shared" si="89"/>
        <v>100</v>
      </c>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row>
    <row r="471" spans="1:39" s="36" customFormat="1" ht="12" x14ac:dyDescent="0.2">
      <c r="A471" s="35"/>
      <c r="B471" s="35"/>
      <c r="C471" s="54"/>
      <c r="D471" s="35"/>
      <c r="E471" s="35"/>
      <c r="F471" s="62"/>
      <c r="G471" s="62"/>
      <c r="H471" s="35"/>
      <c r="I471" s="56"/>
      <c r="J471" s="35"/>
      <c r="K471" s="35"/>
      <c r="L471" s="62"/>
      <c r="M471" s="62"/>
      <c r="N471" s="62"/>
      <c r="O471" s="56"/>
      <c r="P471" s="62"/>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row>
    <row r="472" spans="1:39" s="36" customFormat="1" ht="12" x14ac:dyDescent="0.2">
      <c r="A472" s="51"/>
      <c r="B472" s="51"/>
      <c r="C472" s="67"/>
      <c r="D472" s="67"/>
      <c r="E472" s="67"/>
      <c r="F472" s="68"/>
      <c r="G472" s="68"/>
      <c r="H472" s="67"/>
      <c r="I472" s="69"/>
      <c r="J472" s="67"/>
      <c r="K472" s="67"/>
      <c r="L472" s="68"/>
      <c r="M472" s="68"/>
      <c r="N472" s="68"/>
      <c r="O472" s="69"/>
      <c r="P472" s="68"/>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row>
    <row r="473" spans="1:39" s="36" customFormat="1" ht="12" x14ac:dyDescent="0.2">
      <c r="A473" s="177">
        <v>632</v>
      </c>
      <c r="B473" s="52" t="s">
        <v>125</v>
      </c>
      <c r="C473" s="64">
        <v>43524</v>
      </c>
      <c r="D473" s="41">
        <v>2.9</v>
      </c>
      <c r="E473" s="41">
        <v>1</v>
      </c>
      <c r="F473" s="52">
        <v>120</v>
      </c>
      <c r="G473" s="39">
        <v>0.25</v>
      </c>
      <c r="H473" s="52">
        <v>15</v>
      </c>
      <c r="I473" s="41">
        <v>8.74</v>
      </c>
      <c r="J473" s="41">
        <v>6.4</v>
      </c>
      <c r="K473" s="39">
        <v>0.1</v>
      </c>
      <c r="L473" s="52">
        <v>410</v>
      </c>
      <c r="M473" s="52">
        <v>1300</v>
      </c>
      <c r="N473" s="52">
        <v>14</v>
      </c>
      <c r="O473" s="41">
        <v>12.7</v>
      </c>
      <c r="P473" s="52">
        <v>96</v>
      </c>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row>
    <row r="474" spans="1:39" s="36" customFormat="1" ht="12" x14ac:dyDescent="0.2">
      <c r="A474" s="177">
        <v>632</v>
      </c>
      <c r="B474" s="52" t="s">
        <v>125</v>
      </c>
      <c r="C474" s="64">
        <v>43571</v>
      </c>
      <c r="D474" s="41">
        <v>6</v>
      </c>
      <c r="E474" s="41">
        <v>1.3</v>
      </c>
      <c r="F474" s="52">
        <v>80</v>
      </c>
      <c r="G474" s="39">
        <v>0.15</v>
      </c>
      <c r="H474" s="52">
        <v>11</v>
      </c>
      <c r="I474" s="41">
        <v>8.1</v>
      </c>
      <c r="J474" s="41">
        <v>6.8</v>
      </c>
      <c r="K474" s="39">
        <v>0.16</v>
      </c>
      <c r="L474" s="52">
        <v>260</v>
      </c>
      <c r="M474" s="52">
        <v>1100</v>
      </c>
      <c r="N474" s="52">
        <v>14</v>
      </c>
      <c r="O474" s="41">
        <v>11.5</v>
      </c>
      <c r="P474" s="52">
        <v>93</v>
      </c>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row>
    <row r="475" spans="1:39" s="36" customFormat="1" ht="12" x14ac:dyDescent="0.2">
      <c r="A475" s="177">
        <v>632</v>
      </c>
      <c r="B475" s="52" t="s">
        <v>125</v>
      </c>
      <c r="C475" s="64">
        <v>43626</v>
      </c>
      <c r="D475" s="41">
        <v>17.899999999999999</v>
      </c>
      <c r="E475" s="41">
        <v>2.6</v>
      </c>
      <c r="F475" s="52">
        <v>150</v>
      </c>
      <c r="G475" s="39">
        <v>0.14000000000000001</v>
      </c>
      <c r="H475" s="52">
        <v>11</v>
      </c>
      <c r="I475" s="41">
        <v>8.0299999999999994</v>
      </c>
      <c r="J475" s="41">
        <v>6.9</v>
      </c>
      <c r="K475" s="39">
        <v>0.16</v>
      </c>
      <c r="L475" s="52">
        <v>85</v>
      </c>
      <c r="M475" s="52">
        <v>920</v>
      </c>
      <c r="N475" s="52">
        <v>50</v>
      </c>
      <c r="O475" s="41">
        <v>8.1</v>
      </c>
      <c r="P475" s="52">
        <v>86.5</v>
      </c>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row>
    <row r="476" spans="1:39" s="36" customFormat="1" ht="12" x14ac:dyDescent="0.2">
      <c r="A476" s="177">
        <v>632</v>
      </c>
      <c r="B476" s="52" t="s">
        <v>125</v>
      </c>
      <c r="C476" s="64">
        <v>43685</v>
      </c>
      <c r="D476" s="41">
        <v>18.2</v>
      </c>
      <c r="E476" s="41">
        <v>2.6</v>
      </c>
      <c r="F476" s="52">
        <v>50</v>
      </c>
      <c r="G476" s="40">
        <v>8.5999999999999993E-2</v>
      </c>
      <c r="H476" s="41">
        <v>7.6</v>
      </c>
      <c r="I476" s="41">
        <v>8.25</v>
      </c>
      <c r="J476" s="41">
        <v>6.7</v>
      </c>
      <c r="K476" s="39">
        <v>0.2</v>
      </c>
      <c r="L476" s="52">
        <v>180</v>
      </c>
      <c r="M476" s="52">
        <v>1000</v>
      </c>
      <c r="N476" s="52">
        <v>45</v>
      </c>
      <c r="O476" s="41">
        <v>6.9</v>
      </c>
      <c r="P476" s="52">
        <v>75</v>
      </c>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row>
    <row r="477" spans="1:39" s="36" customFormat="1" ht="12" x14ac:dyDescent="0.2">
      <c r="A477" s="177">
        <v>632</v>
      </c>
      <c r="B477" s="52" t="s">
        <v>125</v>
      </c>
      <c r="C477" s="64" t="s">
        <v>150</v>
      </c>
      <c r="D477" s="41">
        <v>9.6</v>
      </c>
      <c r="E477" s="41">
        <v>2.2999999999999998</v>
      </c>
      <c r="F477" s="52">
        <v>220</v>
      </c>
      <c r="G477" s="39">
        <v>0.42</v>
      </c>
      <c r="H477" s="52">
        <v>25</v>
      </c>
      <c r="I477" s="41">
        <v>8.7799999999999994</v>
      </c>
      <c r="J477" s="41">
        <v>6.5</v>
      </c>
      <c r="K477" s="39">
        <v>0.15</v>
      </c>
      <c r="L477" s="52">
        <v>60</v>
      </c>
      <c r="M477" s="52">
        <v>1300</v>
      </c>
      <c r="N477" s="52">
        <v>29</v>
      </c>
      <c r="O477" s="41">
        <v>9.8000000000000007</v>
      </c>
      <c r="P477" s="52">
        <v>88</v>
      </c>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row>
    <row r="478" spans="1:39" s="36" customFormat="1" ht="12" x14ac:dyDescent="0.2">
      <c r="A478" s="177">
        <v>632</v>
      </c>
      <c r="B478" s="52" t="s">
        <v>125</v>
      </c>
      <c r="C478" s="64">
        <v>43816</v>
      </c>
      <c r="D478" s="41">
        <v>4</v>
      </c>
      <c r="E478" s="41">
        <v>1.8</v>
      </c>
      <c r="F478" s="52">
        <v>200</v>
      </c>
      <c r="G478" s="39">
        <v>0.44</v>
      </c>
      <c r="H478" s="52">
        <v>20</v>
      </c>
      <c r="I478" s="41">
        <v>7.23</v>
      </c>
      <c r="J478" s="41">
        <v>6.2</v>
      </c>
      <c r="K478" s="40">
        <v>8.2000000000000003E-2</v>
      </c>
      <c r="L478" s="52">
        <v>170</v>
      </c>
      <c r="M478" s="52">
        <v>1100</v>
      </c>
      <c r="N478" s="52">
        <v>24</v>
      </c>
      <c r="O478" s="41">
        <v>12.1</v>
      </c>
      <c r="P478" s="52">
        <v>95</v>
      </c>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row>
    <row r="479" spans="1:39" s="36" customFormat="1" ht="12" x14ac:dyDescent="0.2">
      <c r="A479" s="70"/>
      <c r="B479" s="70"/>
      <c r="C479" s="71"/>
      <c r="D479" s="72"/>
      <c r="E479" s="72"/>
      <c r="F479" s="73"/>
      <c r="G479" s="73"/>
      <c r="H479" s="72"/>
      <c r="I479" s="72"/>
      <c r="J479" s="72"/>
      <c r="K479" s="74"/>
      <c r="L479" s="73"/>
      <c r="M479" s="73"/>
      <c r="N479" s="73"/>
      <c r="O479" s="72"/>
      <c r="P479" s="73"/>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row>
    <row r="480" spans="1:39" s="36" customFormat="1" ht="12" x14ac:dyDescent="0.2">
      <c r="A480" s="35"/>
      <c r="B480" s="35"/>
      <c r="C480" s="145" t="s">
        <v>19</v>
      </c>
      <c r="D480" s="146">
        <f t="shared" ref="D480:P480" si="90">MIN(D473:D478)</f>
        <v>2.9</v>
      </c>
      <c r="E480" s="146">
        <f t="shared" si="90"/>
        <v>1</v>
      </c>
      <c r="F480" s="147">
        <f t="shared" si="90"/>
        <v>50</v>
      </c>
      <c r="G480" s="146">
        <f>MIN(G473:G478)</f>
        <v>8.5999999999999993E-2</v>
      </c>
      <c r="H480" s="146">
        <f t="shared" si="90"/>
        <v>7.6</v>
      </c>
      <c r="I480" s="146">
        <f t="shared" si="90"/>
        <v>7.23</v>
      </c>
      <c r="J480" s="146">
        <f t="shared" si="90"/>
        <v>6.2</v>
      </c>
      <c r="K480" s="148">
        <f t="shared" si="90"/>
        <v>8.2000000000000003E-2</v>
      </c>
      <c r="L480" s="147">
        <f t="shared" si="90"/>
        <v>60</v>
      </c>
      <c r="M480" s="147">
        <f t="shared" si="90"/>
        <v>920</v>
      </c>
      <c r="N480" s="147">
        <f t="shared" si="90"/>
        <v>14</v>
      </c>
      <c r="O480" s="146">
        <f t="shared" si="90"/>
        <v>6.9</v>
      </c>
      <c r="P480" s="147">
        <f t="shared" si="90"/>
        <v>75</v>
      </c>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row>
    <row r="481" spans="1:39" s="36" customFormat="1" ht="12" x14ac:dyDescent="0.2">
      <c r="A481" s="35"/>
      <c r="B481" s="35"/>
      <c r="C481" s="145" t="s">
        <v>20</v>
      </c>
      <c r="D481" s="146">
        <f t="shared" ref="D481:P481" si="91">AVERAGE(D473:D478)</f>
        <v>9.7666666666666675</v>
      </c>
      <c r="E481" s="146">
        <f t="shared" si="91"/>
        <v>1.9333333333333336</v>
      </c>
      <c r="F481" s="147">
        <f t="shared" si="91"/>
        <v>136.66666666666666</v>
      </c>
      <c r="G481" s="146">
        <f>AVERAGE(G473:G478)</f>
        <v>0.24766666666666667</v>
      </c>
      <c r="H481" s="146">
        <f t="shared" si="91"/>
        <v>14.933333333333332</v>
      </c>
      <c r="I481" s="146">
        <f t="shared" si="91"/>
        <v>8.1883333333333326</v>
      </c>
      <c r="J481" s="146">
        <f t="shared" si="91"/>
        <v>6.583333333333333</v>
      </c>
      <c r="K481" s="148">
        <f t="shared" si="91"/>
        <v>0.14200000000000002</v>
      </c>
      <c r="L481" s="147">
        <f t="shared" si="91"/>
        <v>194.16666666666666</v>
      </c>
      <c r="M481" s="147">
        <f t="shared" si="91"/>
        <v>1120</v>
      </c>
      <c r="N481" s="147">
        <f t="shared" si="91"/>
        <v>29.333333333333332</v>
      </c>
      <c r="O481" s="146">
        <f t="shared" si="91"/>
        <v>10.183333333333334</v>
      </c>
      <c r="P481" s="147">
        <f t="shared" si="91"/>
        <v>88.916666666666671</v>
      </c>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row>
    <row r="482" spans="1:39" s="36" customFormat="1" ht="12" x14ac:dyDescent="0.2">
      <c r="A482" s="35"/>
      <c r="B482" s="35"/>
      <c r="C482" s="145" t="s">
        <v>21</v>
      </c>
      <c r="D482" s="146">
        <f t="shared" ref="D482:P482" si="92">MAX(D473:D478)</f>
        <v>18.2</v>
      </c>
      <c r="E482" s="146">
        <f t="shared" si="92"/>
        <v>2.6</v>
      </c>
      <c r="F482" s="147">
        <f t="shared" si="92"/>
        <v>220</v>
      </c>
      <c r="G482" s="146">
        <f>MAX(G473:G478)</f>
        <v>0.44</v>
      </c>
      <c r="H482" s="146">
        <f t="shared" si="92"/>
        <v>25</v>
      </c>
      <c r="I482" s="146">
        <f t="shared" si="92"/>
        <v>8.7799999999999994</v>
      </c>
      <c r="J482" s="146">
        <f t="shared" si="92"/>
        <v>6.9</v>
      </c>
      <c r="K482" s="148">
        <f t="shared" si="92"/>
        <v>0.2</v>
      </c>
      <c r="L482" s="147">
        <f t="shared" si="92"/>
        <v>410</v>
      </c>
      <c r="M482" s="147">
        <f t="shared" si="92"/>
        <v>1300</v>
      </c>
      <c r="N482" s="147">
        <f t="shared" si="92"/>
        <v>50</v>
      </c>
      <c r="O482" s="146">
        <f t="shared" si="92"/>
        <v>12.7</v>
      </c>
      <c r="P482" s="147">
        <f t="shared" si="92"/>
        <v>96</v>
      </c>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row>
    <row r="483" spans="1:39" s="36" customFormat="1" ht="12" x14ac:dyDescent="0.2">
      <c r="A483" s="35"/>
      <c r="B483" s="35"/>
      <c r="C483" s="54"/>
      <c r="D483" s="35"/>
      <c r="E483" s="35"/>
      <c r="F483" s="62"/>
      <c r="G483" s="62"/>
      <c r="H483" s="35"/>
      <c r="I483" s="56"/>
      <c r="J483" s="35"/>
      <c r="K483" s="35"/>
      <c r="L483" s="62"/>
      <c r="M483" s="62"/>
      <c r="N483" s="62"/>
      <c r="O483" s="56"/>
      <c r="P483" s="62"/>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row>
    <row r="484" spans="1:39" s="36" customFormat="1" ht="12" x14ac:dyDescent="0.2">
      <c r="A484" s="51"/>
      <c r="B484" s="51"/>
      <c r="C484" s="94"/>
      <c r="D484" s="51"/>
      <c r="E484" s="51"/>
      <c r="F484" s="95"/>
      <c r="G484" s="95"/>
      <c r="H484" s="51"/>
      <c r="I484" s="96"/>
      <c r="J484" s="51"/>
      <c r="K484" s="51"/>
      <c r="L484" s="95"/>
      <c r="M484" s="95"/>
      <c r="N484" s="95"/>
      <c r="O484" s="96"/>
      <c r="P484" s="9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row>
    <row r="485" spans="1:39" s="36" customFormat="1" ht="12" x14ac:dyDescent="0.2">
      <c r="A485" s="177">
        <v>634</v>
      </c>
      <c r="B485" s="52" t="s">
        <v>126</v>
      </c>
      <c r="C485" s="64">
        <v>43524</v>
      </c>
      <c r="D485" s="41">
        <v>3.2</v>
      </c>
      <c r="E485" s="41">
        <v>2</v>
      </c>
      <c r="F485" s="52">
        <v>80</v>
      </c>
      <c r="G485" s="39">
        <v>0.17</v>
      </c>
      <c r="H485" s="52">
        <v>12</v>
      </c>
      <c r="I485" s="41">
        <v>7.8</v>
      </c>
      <c r="J485" s="41">
        <v>6.8</v>
      </c>
      <c r="K485" s="39">
        <v>0.15</v>
      </c>
      <c r="L485" s="52">
        <v>320</v>
      </c>
      <c r="M485" s="52">
        <v>730</v>
      </c>
      <c r="N485" s="52">
        <v>15</v>
      </c>
      <c r="O485" s="41">
        <v>12.8</v>
      </c>
      <c r="P485" s="52">
        <v>99</v>
      </c>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row>
    <row r="486" spans="1:39" s="36" customFormat="1" ht="12" x14ac:dyDescent="0.2">
      <c r="A486" s="177">
        <v>634</v>
      </c>
      <c r="B486" s="52" t="s">
        <v>126</v>
      </c>
      <c r="C486" s="64">
        <v>43572</v>
      </c>
      <c r="D486" s="41">
        <v>7.3</v>
      </c>
      <c r="E486" s="41">
        <v>2.4</v>
      </c>
      <c r="F486" s="52">
        <v>80</v>
      </c>
      <c r="G486" s="39">
        <v>0.2</v>
      </c>
      <c r="H486" s="52">
        <v>13</v>
      </c>
      <c r="I486" s="41">
        <v>7.66</v>
      </c>
      <c r="J486" s="41">
        <v>6.8</v>
      </c>
      <c r="K486" s="39">
        <v>0.14000000000000001</v>
      </c>
      <c r="L486" s="52">
        <v>230</v>
      </c>
      <c r="M486" s="52">
        <v>640</v>
      </c>
      <c r="N486" s="41">
        <v>9</v>
      </c>
      <c r="O486" s="41">
        <v>11.8</v>
      </c>
      <c r="P486" s="52">
        <v>98</v>
      </c>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row>
    <row r="487" spans="1:39" s="36" customFormat="1" ht="12" x14ac:dyDescent="0.2">
      <c r="A487" s="177">
        <v>634</v>
      </c>
      <c r="B487" s="52" t="s">
        <v>126</v>
      </c>
      <c r="C487" s="64">
        <v>43626</v>
      </c>
      <c r="D487" s="41">
        <v>18.8</v>
      </c>
      <c r="E487" s="41">
        <v>3.8</v>
      </c>
      <c r="F487" s="52">
        <v>100</v>
      </c>
      <c r="G487" s="39">
        <v>0.14000000000000001</v>
      </c>
      <c r="H487" s="52">
        <v>11</v>
      </c>
      <c r="I487" s="41">
        <v>7.66</v>
      </c>
      <c r="J487" s="41">
        <v>7.1</v>
      </c>
      <c r="K487" s="39">
        <v>0.16</v>
      </c>
      <c r="L487" s="52">
        <v>17</v>
      </c>
      <c r="M487" s="52">
        <v>580</v>
      </c>
      <c r="N487" s="52">
        <v>24</v>
      </c>
      <c r="O487" s="41">
        <v>8.4</v>
      </c>
      <c r="P487" s="52">
        <v>91.6</v>
      </c>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row>
    <row r="488" spans="1:39" s="36" customFormat="1" ht="12" x14ac:dyDescent="0.2">
      <c r="A488" s="177">
        <v>634</v>
      </c>
      <c r="B488" s="52" t="s">
        <v>126</v>
      </c>
      <c r="C488" s="64">
        <v>43685</v>
      </c>
      <c r="D488" s="41">
        <v>19.2</v>
      </c>
      <c r="E488" s="41">
        <v>2.5</v>
      </c>
      <c r="F488" s="52">
        <v>60</v>
      </c>
      <c r="G488" s="40">
        <v>8.8999999999999996E-2</v>
      </c>
      <c r="H488" s="52">
        <v>10</v>
      </c>
      <c r="I488" s="41">
        <v>8.19</v>
      </c>
      <c r="J488" s="41">
        <v>7</v>
      </c>
      <c r="K488" s="39">
        <v>0.2</v>
      </c>
      <c r="L488" s="52">
        <v>10</v>
      </c>
      <c r="M488" s="52">
        <v>430</v>
      </c>
      <c r="N488" s="52">
        <v>16</v>
      </c>
      <c r="O488" s="41">
        <v>7.78</v>
      </c>
      <c r="P488" s="52">
        <v>87</v>
      </c>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row>
    <row r="489" spans="1:39" s="36" customFormat="1" ht="12" x14ac:dyDescent="0.2">
      <c r="A489" s="177">
        <v>634</v>
      </c>
      <c r="B489" s="52" t="s">
        <v>126</v>
      </c>
      <c r="C489" s="64" t="s">
        <v>150</v>
      </c>
      <c r="D489" s="41">
        <v>10</v>
      </c>
      <c r="E489" s="41">
        <v>2.7</v>
      </c>
      <c r="F489" s="52">
        <v>100</v>
      </c>
      <c r="G489" s="39">
        <v>0.19</v>
      </c>
      <c r="H489" s="52">
        <v>13</v>
      </c>
      <c r="I489" s="41">
        <v>8.2899999999999991</v>
      </c>
      <c r="J489" s="41">
        <v>6.9</v>
      </c>
      <c r="K489" s="39">
        <v>0.18</v>
      </c>
      <c r="L489" s="52">
        <v>27</v>
      </c>
      <c r="M489" s="52">
        <v>610</v>
      </c>
      <c r="N489" s="52">
        <v>19</v>
      </c>
      <c r="O489" s="41">
        <v>10.4</v>
      </c>
      <c r="P489" s="52">
        <v>94</v>
      </c>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row>
    <row r="490" spans="1:39" s="36" customFormat="1" ht="12" x14ac:dyDescent="0.2">
      <c r="A490" s="177">
        <v>634</v>
      </c>
      <c r="B490" s="52" t="s">
        <v>126</v>
      </c>
      <c r="C490" s="64">
        <v>43816</v>
      </c>
      <c r="D490" s="41">
        <v>3.2</v>
      </c>
      <c r="E490" s="41">
        <v>3.3</v>
      </c>
      <c r="F490" s="52">
        <v>130</v>
      </c>
      <c r="G490" s="39">
        <v>0.26</v>
      </c>
      <c r="H490" s="52">
        <v>15</v>
      </c>
      <c r="I490" s="41">
        <v>7.71</v>
      </c>
      <c r="J490" s="41">
        <v>6.7</v>
      </c>
      <c r="K490" s="39">
        <v>0.14000000000000001</v>
      </c>
      <c r="L490" s="52">
        <v>100</v>
      </c>
      <c r="M490" s="52">
        <v>690</v>
      </c>
      <c r="N490" s="52">
        <v>18</v>
      </c>
      <c r="O490" s="41">
        <v>12.6</v>
      </c>
      <c r="P490" s="52">
        <v>97</v>
      </c>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row>
    <row r="491" spans="1:39" s="36" customFormat="1" ht="12" x14ac:dyDescent="0.2">
      <c r="A491" s="70"/>
      <c r="B491" s="70"/>
      <c r="C491" s="71"/>
      <c r="D491" s="72"/>
      <c r="E491" s="72"/>
      <c r="F491" s="73"/>
      <c r="G491" s="73"/>
      <c r="H491" s="72"/>
      <c r="I491" s="72"/>
      <c r="J491" s="72"/>
      <c r="K491" s="74"/>
      <c r="L491" s="73"/>
      <c r="M491" s="73"/>
      <c r="N491" s="73"/>
      <c r="O491" s="72"/>
      <c r="P491" s="73"/>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row>
    <row r="492" spans="1:39" s="36" customFormat="1" ht="12" x14ac:dyDescent="0.2">
      <c r="A492" s="35"/>
      <c r="B492" s="35"/>
      <c r="C492" s="145" t="s">
        <v>19</v>
      </c>
      <c r="D492" s="146">
        <f t="shared" ref="D492:P492" si="93">MIN(D485:D490)</f>
        <v>3.2</v>
      </c>
      <c r="E492" s="146">
        <f t="shared" si="93"/>
        <v>2</v>
      </c>
      <c r="F492" s="147">
        <f t="shared" si="93"/>
        <v>60</v>
      </c>
      <c r="G492" s="146">
        <f>MIN(G485:G490)</f>
        <v>8.8999999999999996E-2</v>
      </c>
      <c r="H492" s="146">
        <f t="shared" si="93"/>
        <v>10</v>
      </c>
      <c r="I492" s="146">
        <f t="shared" si="93"/>
        <v>7.66</v>
      </c>
      <c r="J492" s="146">
        <f t="shared" si="93"/>
        <v>6.7</v>
      </c>
      <c r="K492" s="148">
        <f t="shared" si="93"/>
        <v>0.14000000000000001</v>
      </c>
      <c r="L492" s="147">
        <f t="shared" si="93"/>
        <v>10</v>
      </c>
      <c r="M492" s="147">
        <f t="shared" si="93"/>
        <v>430</v>
      </c>
      <c r="N492" s="147">
        <f t="shared" si="93"/>
        <v>9</v>
      </c>
      <c r="O492" s="146">
        <f t="shared" si="93"/>
        <v>7.78</v>
      </c>
      <c r="P492" s="147">
        <f t="shared" si="93"/>
        <v>87</v>
      </c>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row>
    <row r="493" spans="1:39" s="36" customFormat="1" ht="12" x14ac:dyDescent="0.2">
      <c r="A493" s="35"/>
      <c r="B493" s="35"/>
      <c r="C493" s="145" t="s">
        <v>20</v>
      </c>
      <c r="D493" s="146">
        <f t="shared" ref="D493:P493" si="94">AVERAGE(D485:D490)</f>
        <v>10.283333333333333</v>
      </c>
      <c r="E493" s="146">
        <f t="shared" si="94"/>
        <v>2.7833333333333332</v>
      </c>
      <c r="F493" s="147">
        <f t="shared" si="94"/>
        <v>91.666666666666671</v>
      </c>
      <c r="G493" s="146">
        <f>AVERAGE(G485:G490)</f>
        <v>0.17483333333333331</v>
      </c>
      <c r="H493" s="146">
        <f t="shared" si="94"/>
        <v>12.333333333333334</v>
      </c>
      <c r="I493" s="146">
        <f t="shared" si="94"/>
        <v>7.8850000000000007</v>
      </c>
      <c r="J493" s="146">
        <f t="shared" si="94"/>
        <v>6.8833333333333337</v>
      </c>
      <c r="K493" s="148">
        <f t="shared" si="94"/>
        <v>0.16166666666666668</v>
      </c>
      <c r="L493" s="147">
        <f t="shared" si="94"/>
        <v>117.33333333333333</v>
      </c>
      <c r="M493" s="147">
        <f t="shared" si="94"/>
        <v>613.33333333333337</v>
      </c>
      <c r="N493" s="147">
        <f t="shared" si="94"/>
        <v>16.833333333333332</v>
      </c>
      <c r="O493" s="146">
        <f t="shared" si="94"/>
        <v>10.63</v>
      </c>
      <c r="P493" s="147">
        <f t="shared" si="94"/>
        <v>94.433333333333337</v>
      </c>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row>
    <row r="494" spans="1:39" s="36" customFormat="1" ht="12" x14ac:dyDescent="0.2">
      <c r="A494" s="35"/>
      <c r="B494" s="35"/>
      <c r="C494" s="145" t="s">
        <v>21</v>
      </c>
      <c r="D494" s="146">
        <f t="shared" ref="D494:P494" si="95">MAX(D485:D490)</f>
        <v>19.2</v>
      </c>
      <c r="E494" s="146">
        <f t="shared" si="95"/>
        <v>3.8</v>
      </c>
      <c r="F494" s="147">
        <f t="shared" si="95"/>
        <v>130</v>
      </c>
      <c r="G494" s="146">
        <f>MAX(G485:G490)</f>
        <v>0.26</v>
      </c>
      <c r="H494" s="146">
        <f t="shared" si="95"/>
        <v>15</v>
      </c>
      <c r="I494" s="146">
        <f t="shared" si="95"/>
        <v>8.2899999999999991</v>
      </c>
      <c r="J494" s="146">
        <f t="shared" si="95"/>
        <v>7.1</v>
      </c>
      <c r="K494" s="148">
        <f t="shared" si="95"/>
        <v>0.2</v>
      </c>
      <c r="L494" s="147">
        <f t="shared" si="95"/>
        <v>320</v>
      </c>
      <c r="M494" s="147">
        <f t="shared" si="95"/>
        <v>730</v>
      </c>
      <c r="N494" s="147">
        <f t="shared" si="95"/>
        <v>24</v>
      </c>
      <c r="O494" s="146">
        <f t="shared" si="95"/>
        <v>12.8</v>
      </c>
      <c r="P494" s="147">
        <f t="shared" si="95"/>
        <v>99</v>
      </c>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row>
    <row r="495" spans="1:39" s="36" customFormat="1" ht="12" x14ac:dyDescent="0.2">
      <c r="A495" s="35"/>
      <c r="B495" s="35"/>
      <c r="C495" s="54"/>
      <c r="D495" s="35"/>
      <c r="E495" s="35"/>
      <c r="F495" s="62"/>
      <c r="G495" s="62"/>
      <c r="H495" s="35"/>
      <c r="I495" s="56"/>
      <c r="J495" s="35"/>
      <c r="K495" s="35"/>
      <c r="L495" s="62"/>
      <c r="M495" s="62"/>
      <c r="N495" s="62"/>
      <c r="O495" s="56"/>
      <c r="P495" s="62"/>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row>
    <row r="496" spans="1:39" s="36" customFormat="1" ht="12" x14ac:dyDescent="0.2">
      <c r="A496" s="51"/>
      <c r="B496" s="51"/>
      <c r="C496" s="94"/>
      <c r="D496" s="51"/>
      <c r="E496" s="51"/>
      <c r="F496" s="95"/>
      <c r="G496" s="95"/>
      <c r="H496" s="51"/>
      <c r="I496" s="96"/>
      <c r="J496" s="51"/>
      <c r="K496" s="51"/>
      <c r="L496" s="95"/>
      <c r="M496" s="95"/>
      <c r="N496" s="95"/>
      <c r="O496" s="96"/>
      <c r="P496" s="9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row>
    <row r="497" spans="1:39" s="36" customFormat="1" ht="12" x14ac:dyDescent="0.2">
      <c r="A497" s="177">
        <v>640</v>
      </c>
      <c r="B497" s="52" t="s">
        <v>127</v>
      </c>
      <c r="C497" s="64">
        <v>43524</v>
      </c>
      <c r="D497" s="41">
        <v>3.3</v>
      </c>
      <c r="E497" s="41">
        <v>1.7</v>
      </c>
      <c r="F497" s="52">
        <v>70</v>
      </c>
      <c r="G497" s="39">
        <v>0.14000000000000001</v>
      </c>
      <c r="H497" s="52">
        <v>11</v>
      </c>
      <c r="I497" s="41">
        <v>8.17</v>
      </c>
      <c r="J497" s="41">
        <v>6.9</v>
      </c>
      <c r="K497" s="39">
        <v>0.2</v>
      </c>
      <c r="L497" s="52">
        <v>160</v>
      </c>
      <c r="M497" s="52">
        <v>630</v>
      </c>
      <c r="N497" s="52">
        <v>13</v>
      </c>
      <c r="O497" s="41">
        <v>12.5</v>
      </c>
      <c r="P497" s="52">
        <v>97</v>
      </c>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row>
    <row r="498" spans="1:39" s="36" customFormat="1" ht="12" x14ac:dyDescent="0.2">
      <c r="A498" s="177">
        <v>640</v>
      </c>
      <c r="B498" s="52" t="s">
        <v>127</v>
      </c>
      <c r="C498" s="64">
        <v>43572</v>
      </c>
      <c r="D498" s="41">
        <v>7.4</v>
      </c>
      <c r="E498" s="41">
        <v>1.7</v>
      </c>
      <c r="F498" s="52">
        <v>80</v>
      </c>
      <c r="G498" s="39">
        <v>0.21</v>
      </c>
      <c r="H498" s="52">
        <v>13</v>
      </c>
      <c r="I498" s="41">
        <v>7.59</v>
      </c>
      <c r="J498" s="41">
        <v>7</v>
      </c>
      <c r="K498" s="39">
        <v>0.14000000000000001</v>
      </c>
      <c r="L498" s="52">
        <v>330</v>
      </c>
      <c r="M498" s="52">
        <v>740</v>
      </c>
      <c r="N498" s="52">
        <v>21</v>
      </c>
      <c r="O498" s="41">
        <v>11.9</v>
      </c>
      <c r="P498" s="52">
        <v>99</v>
      </c>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row>
    <row r="499" spans="1:39" s="36" customFormat="1" ht="12" x14ac:dyDescent="0.2">
      <c r="A499" s="177">
        <v>640</v>
      </c>
      <c r="B499" s="52" t="s">
        <v>127</v>
      </c>
      <c r="C499" s="64">
        <v>43626</v>
      </c>
      <c r="D499" s="41">
        <v>16.899999999999999</v>
      </c>
      <c r="E499" s="41">
        <v>1.4</v>
      </c>
      <c r="F499" s="52">
        <v>80</v>
      </c>
      <c r="G499" s="39">
        <v>0.15</v>
      </c>
      <c r="H499" s="52">
        <v>10</v>
      </c>
      <c r="I499" s="41">
        <v>7.82</v>
      </c>
      <c r="J499" s="41">
        <v>7.1</v>
      </c>
      <c r="K499" s="39">
        <v>0.16</v>
      </c>
      <c r="L499" s="52">
        <v>200</v>
      </c>
      <c r="M499" s="52">
        <v>620</v>
      </c>
      <c r="N499" s="52">
        <v>19</v>
      </c>
      <c r="O499" s="41">
        <v>8.6999999999999993</v>
      </c>
      <c r="P499" s="52">
        <v>91.1</v>
      </c>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row>
    <row r="500" spans="1:39" s="36" customFormat="1" ht="12" x14ac:dyDescent="0.2">
      <c r="A500" s="177">
        <v>640</v>
      </c>
      <c r="B500" s="52" t="s">
        <v>127</v>
      </c>
      <c r="C500" s="64">
        <v>43685</v>
      </c>
      <c r="D500" s="41">
        <v>18.8</v>
      </c>
      <c r="E500" s="41">
        <v>3.2</v>
      </c>
      <c r="F500" s="52">
        <v>25</v>
      </c>
      <c r="G500" s="40">
        <v>9.9000000000000005E-2</v>
      </c>
      <c r="H500" s="41">
        <v>9.4</v>
      </c>
      <c r="I500" s="41">
        <v>8.68</v>
      </c>
      <c r="J500" s="41">
        <v>7</v>
      </c>
      <c r="K500" s="39">
        <v>0.23</v>
      </c>
      <c r="L500" s="52">
        <v>12</v>
      </c>
      <c r="M500" s="52">
        <v>440</v>
      </c>
      <c r="N500" s="52">
        <v>18</v>
      </c>
      <c r="O500" s="41">
        <v>7.4</v>
      </c>
      <c r="P500" s="52">
        <v>83</v>
      </c>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row>
    <row r="501" spans="1:39" s="36" customFormat="1" ht="12" x14ac:dyDescent="0.2">
      <c r="A501" s="177">
        <v>640</v>
      </c>
      <c r="B501" s="52" t="s">
        <v>127</v>
      </c>
      <c r="C501" s="64" t="s">
        <v>150</v>
      </c>
      <c r="D501" s="41">
        <v>9.8000000000000007</v>
      </c>
      <c r="E501" s="41">
        <v>1.1000000000000001</v>
      </c>
      <c r="F501" s="52">
        <v>50</v>
      </c>
      <c r="G501" s="40">
        <v>0.09</v>
      </c>
      <c r="H501" s="41">
        <v>9.4</v>
      </c>
      <c r="I501" s="41">
        <v>8.66</v>
      </c>
      <c r="J501" s="41">
        <v>7.2</v>
      </c>
      <c r="K501" s="39">
        <v>0.23</v>
      </c>
      <c r="L501" s="224">
        <v>10</v>
      </c>
      <c r="M501" s="52">
        <v>460</v>
      </c>
      <c r="N501" s="52">
        <v>14</v>
      </c>
      <c r="O501" s="41">
        <v>10.199999999999999</v>
      </c>
      <c r="P501" s="52">
        <v>92</v>
      </c>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row>
    <row r="502" spans="1:39" s="36" customFormat="1" ht="12" x14ac:dyDescent="0.2">
      <c r="A502" s="177">
        <v>640</v>
      </c>
      <c r="B502" s="52" t="s">
        <v>127</v>
      </c>
      <c r="C502" s="64">
        <v>43816</v>
      </c>
      <c r="D502" s="41">
        <v>2.9</v>
      </c>
      <c r="E502" s="41">
        <v>1.9</v>
      </c>
      <c r="F502" s="52">
        <v>110</v>
      </c>
      <c r="G502" s="39">
        <v>0.21</v>
      </c>
      <c r="H502" s="52">
        <v>13</v>
      </c>
      <c r="I502" s="41">
        <v>8.15</v>
      </c>
      <c r="J502" s="41">
        <v>7</v>
      </c>
      <c r="K502" s="39">
        <v>0.2</v>
      </c>
      <c r="L502" s="52">
        <v>120</v>
      </c>
      <c r="M502" s="52">
        <v>630</v>
      </c>
      <c r="N502" s="52">
        <v>15</v>
      </c>
      <c r="O502" s="41">
        <v>12.6</v>
      </c>
      <c r="P502" s="52">
        <v>96</v>
      </c>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row>
    <row r="503" spans="1:39" s="36" customFormat="1" ht="12" x14ac:dyDescent="0.2">
      <c r="A503" s="70"/>
      <c r="B503" s="70"/>
      <c r="C503" s="71"/>
      <c r="D503" s="72"/>
      <c r="E503" s="72"/>
      <c r="F503" s="73"/>
      <c r="G503" s="73"/>
      <c r="H503" s="72"/>
      <c r="I503" s="72"/>
      <c r="J503" s="72"/>
      <c r="K503" s="74"/>
      <c r="L503" s="73"/>
      <c r="M503" s="73"/>
      <c r="N503" s="73"/>
      <c r="O503" s="72"/>
      <c r="P503" s="73"/>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row>
    <row r="504" spans="1:39" s="36" customFormat="1" ht="12" x14ac:dyDescent="0.2">
      <c r="A504" s="35"/>
      <c r="B504" s="35"/>
      <c r="C504" s="145" t="s">
        <v>19</v>
      </c>
      <c r="D504" s="146">
        <f t="shared" ref="D504:P504" si="96">MIN(D497:D502)</f>
        <v>2.9</v>
      </c>
      <c r="E504" s="146">
        <f t="shared" si="96"/>
        <v>1.1000000000000001</v>
      </c>
      <c r="F504" s="147">
        <f t="shared" si="96"/>
        <v>25</v>
      </c>
      <c r="G504" s="146">
        <f>MIN(G497:G502)</f>
        <v>0.09</v>
      </c>
      <c r="H504" s="146">
        <f t="shared" si="96"/>
        <v>9.4</v>
      </c>
      <c r="I504" s="146">
        <f t="shared" si="96"/>
        <v>7.59</v>
      </c>
      <c r="J504" s="146">
        <f t="shared" si="96"/>
        <v>6.9</v>
      </c>
      <c r="K504" s="148">
        <f t="shared" si="96"/>
        <v>0.14000000000000001</v>
      </c>
      <c r="L504" s="147">
        <f t="shared" si="96"/>
        <v>10</v>
      </c>
      <c r="M504" s="147">
        <f t="shared" si="96"/>
        <v>440</v>
      </c>
      <c r="N504" s="147">
        <f t="shared" si="96"/>
        <v>13</v>
      </c>
      <c r="O504" s="146">
        <f t="shared" si="96"/>
        <v>7.4</v>
      </c>
      <c r="P504" s="147">
        <f t="shared" si="96"/>
        <v>83</v>
      </c>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row>
    <row r="505" spans="1:39" s="36" customFormat="1" ht="12" x14ac:dyDescent="0.2">
      <c r="A505" s="35"/>
      <c r="B505" s="35"/>
      <c r="C505" s="145" t="s">
        <v>20</v>
      </c>
      <c r="D505" s="146">
        <f t="shared" ref="D505:P505" si="97">AVERAGE(D497:D502)</f>
        <v>9.85</v>
      </c>
      <c r="E505" s="146">
        <f t="shared" si="97"/>
        <v>1.8333333333333333</v>
      </c>
      <c r="F505" s="147">
        <f t="shared" si="97"/>
        <v>69.166666666666671</v>
      </c>
      <c r="G505" s="146">
        <f>AVERAGE(G497:G502)</f>
        <v>0.14983333333333332</v>
      </c>
      <c r="H505" s="146">
        <f t="shared" si="97"/>
        <v>10.966666666666667</v>
      </c>
      <c r="I505" s="146">
        <f t="shared" si="97"/>
        <v>8.1783333333333328</v>
      </c>
      <c r="J505" s="146">
        <f t="shared" si="97"/>
        <v>7.0333333333333341</v>
      </c>
      <c r="K505" s="148">
        <f t="shared" si="97"/>
        <v>0.19333333333333333</v>
      </c>
      <c r="L505" s="147">
        <f t="shared" si="97"/>
        <v>138.66666666666666</v>
      </c>
      <c r="M505" s="147">
        <f t="shared" si="97"/>
        <v>586.66666666666663</v>
      </c>
      <c r="N505" s="147">
        <f t="shared" si="97"/>
        <v>16.666666666666668</v>
      </c>
      <c r="O505" s="146">
        <f t="shared" si="97"/>
        <v>10.549999999999999</v>
      </c>
      <c r="P505" s="147">
        <f t="shared" si="97"/>
        <v>93.016666666666666</v>
      </c>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row>
    <row r="506" spans="1:39" s="36" customFormat="1" ht="12" x14ac:dyDescent="0.2">
      <c r="A506" s="35"/>
      <c r="B506" s="35"/>
      <c r="C506" s="145" t="s">
        <v>21</v>
      </c>
      <c r="D506" s="146">
        <f t="shared" ref="D506:P506" si="98">MAX(D497:D502)</f>
        <v>18.8</v>
      </c>
      <c r="E506" s="146">
        <f t="shared" si="98"/>
        <v>3.2</v>
      </c>
      <c r="F506" s="147">
        <f t="shared" si="98"/>
        <v>110</v>
      </c>
      <c r="G506" s="146">
        <f>MAX(G497:G502)</f>
        <v>0.21</v>
      </c>
      <c r="H506" s="146">
        <f t="shared" si="98"/>
        <v>13</v>
      </c>
      <c r="I506" s="146">
        <f t="shared" si="98"/>
        <v>8.68</v>
      </c>
      <c r="J506" s="146">
        <f t="shared" si="98"/>
        <v>7.2</v>
      </c>
      <c r="K506" s="148">
        <f t="shared" si="98"/>
        <v>0.23</v>
      </c>
      <c r="L506" s="147">
        <f t="shared" si="98"/>
        <v>330</v>
      </c>
      <c r="M506" s="147">
        <f t="shared" si="98"/>
        <v>740</v>
      </c>
      <c r="N506" s="147">
        <f t="shared" si="98"/>
        <v>21</v>
      </c>
      <c r="O506" s="146">
        <f t="shared" si="98"/>
        <v>12.6</v>
      </c>
      <c r="P506" s="147">
        <f t="shared" si="98"/>
        <v>99</v>
      </c>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row>
    <row r="507" spans="1:39" s="36" customFormat="1" ht="12" x14ac:dyDescent="0.2">
      <c r="A507" s="35"/>
      <c r="B507" s="35"/>
      <c r="C507" s="54"/>
      <c r="D507" s="35"/>
      <c r="E507" s="35"/>
      <c r="F507" s="62"/>
      <c r="G507" s="62"/>
      <c r="H507" s="35"/>
      <c r="I507" s="56"/>
      <c r="J507" s="35"/>
      <c r="K507" s="35"/>
      <c r="L507" s="62"/>
      <c r="M507" s="62"/>
      <c r="N507" s="62"/>
      <c r="O507" s="56"/>
      <c r="P507" s="62"/>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row>
    <row r="508" spans="1:39" s="36" customFormat="1" ht="12" x14ac:dyDescent="0.2">
      <c r="A508" s="51"/>
      <c r="B508" s="51"/>
      <c r="C508" s="94"/>
      <c r="D508" s="51"/>
      <c r="E508" s="51"/>
      <c r="F508" s="95"/>
      <c r="G508" s="95"/>
      <c r="H508" s="51"/>
      <c r="I508" s="96"/>
      <c r="J508" s="51"/>
      <c r="K508" s="51"/>
      <c r="L508" s="95"/>
      <c r="M508" s="95"/>
      <c r="N508" s="95"/>
      <c r="O508" s="96"/>
      <c r="P508" s="9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row>
    <row r="509" spans="1:39" s="36" customFormat="1" ht="12" x14ac:dyDescent="0.2">
      <c r="A509" s="177">
        <v>646</v>
      </c>
      <c r="B509" s="52" t="s">
        <v>128</v>
      </c>
      <c r="C509" s="64">
        <v>43524</v>
      </c>
      <c r="D509" s="41">
        <v>2.9</v>
      </c>
      <c r="E509" s="41">
        <v>2</v>
      </c>
      <c r="F509" s="52">
        <v>140</v>
      </c>
      <c r="G509" s="39">
        <v>0.32</v>
      </c>
      <c r="H509" s="52">
        <v>17</v>
      </c>
      <c r="I509" s="41">
        <v>7.52</v>
      </c>
      <c r="J509" s="41">
        <v>6.4</v>
      </c>
      <c r="K509" s="39">
        <v>0.11</v>
      </c>
      <c r="L509" s="52">
        <v>360</v>
      </c>
      <c r="M509" s="52">
        <v>1100</v>
      </c>
      <c r="N509" s="52">
        <v>16</v>
      </c>
      <c r="O509" s="41">
        <v>12.4</v>
      </c>
      <c r="P509" s="52">
        <v>95</v>
      </c>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row>
    <row r="510" spans="1:39" s="36" customFormat="1" ht="12" x14ac:dyDescent="0.2">
      <c r="A510" s="177">
        <v>646</v>
      </c>
      <c r="B510" s="52" t="s">
        <v>128</v>
      </c>
      <c r="C510" s="64">
        <v>43572</v>
      </c>
      <c r="D510" s="41">
        <v>7.6</v>
      </c>
      <c r="E510" s="41">
        <v>2.9</v>
      </c>
      <c r="F510" s="52">
        <v>110</v>
      </c>
      <c r="G510" s="39">
        <v>0.18</v>
      </c>
      <c r="H510" s="52">
        <v>12</v>
      </c>
      <c r="I510" s="41">
        <v>8.68</v>
      </c>
      <c r="J510" s="41">
        <v>7</v>
      </c>
      <c r="K510" s="39">
        <v>0.2</v>
      </c>
      <c r="L510" s="52">
        <v>280</v>
      </c>
      <c r="M510" s="52">
        <v>750</v>
      </c>
      <c r="N510" s="52">
        <v>17</v>
      </c>
      <c r="O510" s="41">
        <v>11.4</v>
      </c>
      <c r="P510" s="52">
        <v>96</v>
      </c>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row>
    <row r="511" spans="1:39" s="36" customFormat="1" ht="12" x14ac:dyDescent="0.2">
      <c r="A511" s="177">
        <v>646</v>
      </c>
      <c r="B511" s="52" t="s">
        <v>128</v>
      </c>
      <c r="C511" s="64">
        <v>43627</v>
      </c>
      <c r="D511" s="41">
        <v>18.8</v>
      </c>
      <c r="E511" s="41">
        <v>4.9000000000000004</v>
      </c>
      <c r="F511" s="52">
        <v>100</v>
      </c>
      <c r="G511" s="39">
        <v>0.15</v>
      </c>
      <c r="H511" s="52">
        <v>12</v>
      </c>
      <c r="I511" s="41">
        <v>9.91</v>
      </c>
      <c r="J511" s="41">
        <v>7.2</v>
      </c>
      <c r="K511" s="39">
        <v>0.31</v>
      </c>
      <c r="L511" s="52">
        <v>49</v>
      </c>
      <c r="M511" s="52">
        <v>680</v>
      </c>
      <c r="N511" s="52">
        <v>26</v>
      </c>
      <c r="O511" s="41">
        <v>8.4</v>
      </c>
      <c r="P511" s="52">
        <v>92.6</v>
      </c>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row>
    <row r="512" spans="1:39" s="36" customFormat="1" ht="12" x14ac:dyDescent="0.2">
      <c r="A512" s="177">
        <v>646</v>
      </c>
      <c r="B512" s="52" t="s">
        <v>128</v>
      </c>
      <c r="C512" s="64">
        <v>43685</v>
      </c>
      <c r="D512" s="41">
        <v>20.6</v>
      </c>
      <c r="E512" s="41">
        <v>6.6</v>
      </c>
      <c r="F512" s="52">
        <v>110</v>
      </c>
      <c r="G512" s="39">
        <v>0.2</v>
      </c>
      <c r="H512" s="52">
        <v>10</v>
      </c>
      <c r="I512" s="52">
        <v>11.4</v>
      </c>
      <c r="J512" s="41">
        <v>7.2</v>
      </c>
      <c r="K512" s="39">
        <v>0.43</v>
      </c>
      <c r="L512" s="52">
        <v>27</v>
      </c>
      <c r="M512" s="52">
        <v>620</v>
      </c>
      <c r="N512" s="52">
        <v>22</v>
      </c>
      <c r="O512" s="41">
        <v>7.6</v>
      </c>
      <c r="P512" s="52">
        <v>87</v>
      </c>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row>
    <row r="513" spans="1:39" s="36" customFormat="1" ht="12" x14ac:dyDescent="0.2">
      <c r="A513" s="177">
        <v>646</v>
      </c>
      <c r="B513" s="52" t="s">
        <v>128</v>
      </c>
      <c r="C513" s="64" t="s">
        <v>150</v>
      </c>
      <c r="D513" s="41">
        <v>10</v>
      </c>
      <c r="E513" s="41">
        <v>3.8</v>
      </c>
      <c r="F513" s="52">
        <v>220</v>
      </c>
      <c r="G513" s="39">
        <v>0.43</v>
      </c>
      <c r="H513" s="52">
        <v>21</v>
      </c>
      <c r="I513" s="41">
        <v>9.51</v>
      </c>
      <c r="J513" s="41">
        <v>6.9</v>
      </c>
      <c r="K513" s="39">
        <v>0.26</v>
      </c>
      <c r="L513" s="52">
        <v>80</v>
      </c>
      <c r="M513" s="52">
        <v>1000</v>
      </c>
      <c r="N513" s="52">
        <v>25</v>
      </c>
      <c r="O513" s="41">
        <v>9.1</v>
      </c>
      <c r="P513" s="52">
        <v>82</v>
      </c>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row>
    <row r="514" spans="1:39" s="36" customFormat="1" ht="12" x14ac:dyDescent="0.2">
      <c r="A514" s="177">
        <v>646</v>
      </c>
      <c r="B514" s="52" t="s">
        <v>128</v>
      </c>
      <c r="C514" s="64">
        <v>43816</v>
      </c>
      <c r="D514" s="41">
        <v>3</v>
      </c>
      <c r="E514" s="41">
        <v>2.2000000000000002</v>
      </c>
      <c r="F514" s="52">
        <v>350</v>
      </c>
      <c r="G514" s="39">
        <v>0.48</v>
      </c>
      <c r="H514" s="52">
        <v>21</v>
      </c>
      <c r="I514" s="41">
        <v>7.17</v>
      </c>
      <c r="J514" s="41">
        <v>6.3</v>
      </c>
      <c r="K514" s="39">
        <v>0.1</v>
      </c>
      <c r="L514" s="52">
        <v>230</v>
      </c>
      <c r="M514" s="52">
        <v>1100</v>
      </c>
      <c r="N514" s="52">
        <v>20</v>
      </c>
      <c r="O514" s="41">
        <v>11.8</v>
      </c>
      <c r="P514" s="52">
        <v>91</v>
      </c>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row>
    <row r="515" spans="1:39" s="36" customFormat="1" ht="12" x14ac:dyDescent="0.2">
      <c r="A515" s="70"/>
      <c r="B515" s="70"/>
      <c r="C515" s="71"/>
      <c r="D515" s="72"/>
      <c r="E515" s="72"/>
      <c r="F515" s="73"/>
      <c r="G515" s="73"/>
      <c r="H515" s="72"/>
      <c r="I515" s="72"/>
      <c r="J515" s="72"/>
      <c r="K515" s="74"/>
      <c r="L515" s="73"/>
      <c r="M515" s="73"/>
      <c r="N515" s="73"/>
      <c r="O515" s="72"/>
      <c r="P515" s="73"/>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row>
    <row r="516" spans="1:39" s="36" customFormat="1" ht="12" x14ac:dyDescent="0.2">
      <c r="A516" s="35"/>
      <c r="B516" s="35"/>
      <c r="C516" s="145" t="s">
        <v>19</v>
      </c>
      <c r="D516" s="146">
        <f t="shared" ref="D516:P516" si="99">MIN(D509:D514)</f>
        <v>2.9</v>
      </c>
      <c r="E516" s="146">
        <f t="shared" si="99"/>
        <v>2</v>
      </c>
      <c r="F516" s="147">
        <f t="shared" si="99"/>
        <v>100</v>
      </c>
      <c r="G516" s="146">
        <f>MIN(G509:G514)</f>
        <v>0.15</v>
      </c>
      <c r="H516" s="146">
        <f t="shared" si="99"/>
        <v>10</v>
      </c>
      <c r="I516" s="146">
        <f t="shared" si="99"/>
        <v>7.17</v>
      </c>
      <c r="J516" s="146">
        <f t="shared" si="99"/>
        <v>6.3</v>
      </c>
      <c r="K516" s="148">
        <f t="shared" si="99"/>
        <v>0.1</v>
      </c>
      <c r="L516" s="147">
        <f t="shared" si="99"/>
        <v>27</v>
      </c>
      <c r="M516" s="147">
        <f t="shared" si="99"/>
        <v>620</v>
      </c>
      <c r="N516" s="147">
        <f t="shared" si="99"/>
        <v>16</v>
      </c>
      <c r="O516" s="146">
        <f t="shared" si="99"/>
        <v>7.6</v>
      </c>
      <c r="P516" s="147">
        <f t="shared" si="99"/>
        <v>82</v>
      </c>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row>
    <row r="517" spans="1:39" s="36" customFormat="1" ht="12" x14ac:dyDescent="0.2">
      <c r="A517" s="35"/>
      <c r="B517" s="35"/>
      <c r="C517" s="145" t="s">
        <v>20</v>
      </c>
      <c r="D517" s="146">
        <f t="shared" ref="D517:P517" si="100">AVERAGE(D509:D514)</f>
        <v>10.483333333333334</v>
      </c>
      <c r="E517" s="146">
        <f t="shared" si="100"/>
        <v>3.7333333333333329</v>
      </c>
      <c r="F517" s="147">
        <f t="shared" si="100"/>
        <v>171.66666666666666</v>
      </c>
      <c r="G517" s="146">
        <f>AVERAGE(G509:G514)</f>
        <v>0.29333333333333333</v>
      </c>
      <c r="H517" s="146">
        <f t="shared" si="100"/>
        <v>15.5</v>
      </c>
      <c r="I517" s="146">
        <f t="shared" si="100"/>
        <v>9.0316666666666663</v>
      </c>
      <c r="J517" s="146">
        <f t="shared" si="100"/>
        <v>6.833333333333333</v>
      </c>
      <c r="K517" s="148">
        <f t="shared" si="100"/>
        <v>0.23500000000000001</v>
      </c>
      <c r="L517" s="147">
        <f t="shared" si="100"/>
        <v>171</v>
      </c>
      <c r="M517" s="147">
        <f t="shared" si="100"/>
        <v>875</v>
      </c>
      <c r="N517" s="147">
        <f t="shared" si="100"/>
        <v>21</v>
      </c>
      <c r="O517" s="146">
        <f t="shared" si="100"/>
        <v>10.116666666666667</v>
      </c>
      <c r="P517" s="147">
        <f t="shared" si="100"/>
        <v>90.600000000000009</v>
      </c>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row>
    <row r="518" spans="1:39" s="36" customFormat="1" ht="12" x14ac:dyDescent="0.2">
      <c r="A518" s="35"/>
      <c r="B518" s="35"/>
      <c r="C518" s="145" t="s">
        <v>21</v>
      </c>
      <c r="D518" s="146">
        <f t="shared" ref="D518:P518" si="101">MAX(D509:D514)</f>
        <v>20.6</v>
      </c>
      <c r="E518" s="146">
        <f t="shared" si="101"/>
        <v>6.6</v>
      </c>
      <c r="F518" s="147">
        <f t="shared" si="101"/>
        <v>350</v>
      </c>
      <c r="G518" s="146">
        <f>MAX(G509:G514)</f>
        <v>0.48</v>
      </c>
      <c r="H518" s="146">
        <f t="shared" si="101"/>
        <v>21</v>
      </c>
      <c r="I518" s="146">
        <f t="shared" si="101"/>
        <v>11.4</v>
      </c>
      <c r="J518" s="146">
        <f t="shared" si="101"/>
        <v>7.2</v>
      </c>
      <c r="K518" s="148">
        <f t="shared" si="101"/>
        <v>0.43</v>
      </c>
      <c r="L518" s="147">
        <f t="shared" si="101"/>
        <v>360</v>
      </c>
      <c r="M518" s="147">
        <f t="shared" si="101"/>
        <v>1100</v>
      </c>
      <c r="N518" s="147">
        <f t="shared" si="101"/>
        <v>26</v>
      </c>
      <c r="O518" s="146">
        <f t="shared" si="101"/>
        <v>12.4</v>
      </c>
      <c r="P518" s="147">
        <f t="shared" si="101"/>
        <v>96</v>
      </c>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row>
    <row r="519" spans="1:39" s="36" customFormat="1" ht="12" x14ac:dyDescent="0.2">
      <c r="A519" s="35"/>
      <c r="B519" s="35"/>
      <c r="C519" s="54"/>
      <c r="D519" s="35"/>
      <c r="E519" s="35"/>
      <c r="F519" s="62"/>
      <c r="G519" s="62"/>
      <c r="H519" s="35"/>
      <c r="I519" s="56"/>
      <c r="J519" s="35"/>
      <c r="K519" s="35"/>
      <c r="L519" s="62"/>
      <c r="M519" s="62"/>
      <c r="N519" s="62"/>
      <c r="O519" s="56"/>
      <c r="P519" s="62"/>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row>
    <row r="520" spans="1:39" s="36" customFormat="1" ht="12" x14ac:dyDescent="0.2">
      <c r="A520" s="51"/>
      <c r="B520" s="51"/>
      <c r="C520" s="94"/>
      <c r="D520" s="51"/>
      <c r="E520" s="51"/>
      <c r="F520" s="95"/>
      <c r="G520" s="95"/>
      <c r="H520" s="51"/>
      <c r="I520" s="96"/>
      <c r="J520" s="51"/>
      <c r="K520" s="51"/>
      <c r="L520" s="95"/>
      <c r="M520" s="95"/>
      <c r="N520" s="95"/>
      <c r="O520" s="96"/>
      <c r="P520" s="9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row>
    <row r="521" spans="1:39" s="36" customFormat="1" ht="12" x14ac:dyDescent="0.2">
      <c r="A521" s="177">
        <v>650</v>
      </c>
      <c r="B521" s="52" t="s">
        <v>122</v>
      </c>
      <c r="C521" s="64">
        <v>43524</v>
      </c>
      <c r="D521" s="41">
        <v>3.7</v>
      </c>
      <c r="E521" s="41">
        <v>1.7</v>
      </c>
      <c r="F521" s="52">
        <v>100</v>
      </c>
      <c r="G521" s="39">
        <v>0.23</v>
      </c>
      <c r="H521" s="52">
        <v>15</v>
      </c>
      <c r="I521" s="41">
        <v>8.27</v>
      </c>
      <c r="J521" s="41">
        <v>6.4</v>
      </c>
      <c r="K521" s="39">
        <v>0.11</v>
      </c>
      <c r="L521" s="52">
        <v>330</v>
      </c>
      <c r="M521" s="52">
        <v>1000</v>
      </c>
      <c r="N521" s="52">
        <v>14</v>
      </c>
      <c r="O521" s="41">
        <v>11.6</v>
      </c>
      <c r="P521" s="52">
        <v>91</v>
      </c>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row>
    <row r="522" spans="1:39" s="36" customFormat="1" ht="12" x14ac:dyDescent="0.2">
      <c r="A522" s="177">
        <v>650</v>
      </c>
      <c r="B522" s="52" t="s">
        <v>122</v>
      </c>
      <c r="C522" s="64">
        <v>43572</v>
      </c>
      <c r="D522" s="41">
        <v>7.9</v>
      </c>
      <c r="E522" s="41">
        <v>3</v>
      </c>
      <c r="F522" s="52">
        <v>100</v>
      </c>
      <c r="G522" s="39">
        <v>0.2</v>
      </c>
      <c r="H522" s="52">
        <v>12</v>
      </c>
      <c r="I522" s="41">
        <v>7.73</v>
      </c>
      <c r="J522" s="41">
        <v>6.8</v>
      </c>
      <c r="K522" s="39">
        <v>0.13</v>
      </c>
      <c r="L522" s="52">
        <v>120</v>
      </c>
      <c r="M522" s="52">
        <v>540</v>
      </c>
      <c r="N522" s="41">
        <v>5</v>
      </c>
      <c r="O522" s="41">
        <v>11.5</v>
      </c>
      <c r="P522" s="52">
        <v>97</v>
      </c>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row>
    <row r="523" spans="1:39" s="36" customFormat="1" ht="12" x14ac:dyDescent="0.2">
      <c r="A523" s="177">
        <v>650</v>
      </c>
      <c r="B523" s="52" t="s">
        <v>122</v>
      </c>
      <c r="C523" s="64">
        <v>43627</v>
      </c>
      <c r="D523" s="41">
        <v>18.3</v>
      </c>
      <c r="E523" s="41">
        <v>5</v>
      </c>
      <c r="F523" s="52">
        <v>100</v>
      </c>
      <c r="G523" s="39">
        <v>0.14000000000000001</v>
      </c>
      <c r="H523" s="52">
        <v>11</v>
      </c>
      <c r="I523" s="41">
        <v>8.07</v>
      </c>
      <c r="J523" s="41">
        <v>7</v>
      </c>
      <c r="K523" s="39">
        <v>0.18</v>
      </c>
      <c r="L523" s="52">
        <v>19</v>
      </c>
      <c r="M523" s="52">
        <v>570</v>
      </c>
      <c r="N523" s="52">
        <v>26</v>
      </c>
      <c r="O523" s="41">
        <v>8.1999999999999993</v>
      </c>
      <c r="P523" s="52">
        <v>88.7</v>
      </c>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row>
    <row r="524" spans="1:39" s="36" customFormat="1" ht="12" x14ac:dyDescent="0.2">
      <c r="A524" s="177">
        <v>650</v>
      </c>
      <c r="B524" s="52" t="s">
        <v>122</v>
      </c>
      <c r="C524" s="64">
        <v>43685</v>
      </c>
      <c r="D524" s="41">
        <v>20</v>
      </c>
      <c r="E524" s="41">
        <v>2.2999999999999998</v>
      </c>
      <c r="F524" s="52">
        <v>50</v>
      </c>
      <c r="G524" s="39">
        <v>0.13</v>
      </c>
      <c r="H524" s="41">
        <v>9.1</v>
      </c>
      <c r="I524" s="41">
        <v>8.3800000000000008</v>
      </c>
      <c r="J524" s="41">
        <v>7</v>
      </c>
      <c r="K524" s="39">
        <v>0.21</v>
      </c>
      <c r="L524" s="52">
        <v>32</v>
      </c>
      <c r="M524" s="52">
        <v>550</v>
      </c>
      <c r="N524" s="52">
        <v>14</v>
      </c>
      <c r="O524" s="41">
        <v>7.9</v>
      </c>
      <c r="P524" s="52">
        <v>90</v>
      </c>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row>
    <row r="525" spans="1:39" s="36" customFormat="1" ht="12" x14ac:dyDescent="0.2">
      <c r="A525" s="177">
        <v>650</v>
      </c>
      <c r="B525" s="52" t="s">
        <v>122</v>
      </c>
      <c r="C525" s="64" t="s">
        <v>150</v>
      </c>
      <c r="D525" s="41">
        <v>9.6</v>
      </c>
      <c r="E525" s="41">
        <v>2.5</v>
      </c>
      <c r="F525" s="52">
        <v>140</v>
      </c>
      <c r="G525" s="39">
        <v>0.23</v>
      </c>
      <c r="H525" s="52">
        <v>15</v>
      </c>
      <c r="I525" s="41">
        <v>8.92</v>
      </c>
      <c r="J525" s="41">
        <v>6.7</v>
      </c>
      <c r="K525" s="39">
        <v>0.18</v>
      </c>
      <c r="L525" s="52">
        <v>48</v>
      </c>
      <c r="M525" s="52">
        <v>720</v>
      </c>
      <c r="N525" s="52">
        <v>18</v>
      </c>
      <c r="O525" s="41">
        <v>9.3000000000000007</v>
      </c>
      <c r="P525" s="52">
        <v>84</v>
      </c>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row>
    <row r="526" spans="1:39" s="36" customFormat="1" ht="12" x14ac:dyDescent="0.2">
      <c r="A526" s="177">
        <v>650</v>
      </c>
      <c r="B526" s="52" t="s">
        <v>122</v>
      </c>
      <c r="C526" s="64">
        <v>43816</v>
      </c>
      <c r="D526" s="41">
        <v>3.1</v>
      </c>
      <c r="E526" s="41">
        <v>2</v>
      </c>
      <c r="F526" s="52">
        <v>140</v>
      </c>
      <c r="G526" s="39">
        <v>0.33</v>
      </c>
      <c r="H526" s="52">
        <v>16</v>
      </c>
      <c r="I526" s="41">
        <v>7.82</v>
      </c>
      <c r="J526" s="41">
        <v>6.2</v>
      </c>
      <c r="K526" s="40">
        <v>8.8999999999999996E-2</v>
      </c>
      <c r="L526" s="52">
        <v>210</v>
      </c>
      <c r="M526" s="52">
        <v>910</v>
      </c>
      <c r="N526" s="52">
        <v>16</v>
      </c>
      <c r="O526" s="41">
        <v>11.9</v>
      </c>
      <c r="P526" s="52">
        <v>92</v>
      </c>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row>
    <row r="527" spans="1:39" s="36" customFormat="1" ht="12" x14ac:dyDescent="0.2">
      <c r="A527" s="70"/>
      <c r="B527" s="70"/>
      <c r="C527" s="71"/>
      <c r="D527" s="72"/>
      <c r="E527" s="72"/>
      <c r="F527" s="73"/>
      <c r="G527" s="73"/>
      <c r="H527" s="72"/>
      <c r="I527" s="72"/>
      <c r="J527" s="72"/>
      <c r="K527" s="74"/>
      <c r="L527" s="73"/>
      <c r="M527" s="73"/>
      <c r="N527" s="73"/>
      <c r="O527" s="72"/>
      <c r="P527" s="73"/>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row>
    <row r="528" spans="1:39" s="36" customFormat="1" ht="12" x14ac:dyDescent="0.2">
      <c r="A528" s="35"/>
      <c r="B528" s="35"/>
      <c r="C528" s="145" t="s">
        <v>19</v>
      </c>
      <c r="D528" s="146">
        <f t="shared" ref="D528:P528" si="102">MIN(D521:D526)</f>
        <v>3.1</v>
      </c>
      <c r="E528" s="146">
        <f t="shared" si="102"/>
        <v>1.7</v>
      </c>
      <c r="F528" s="147">
        <f t="shared" si="102"/>
        <v>50</v>
      </c>
      <c r="G528" s="146">
        <f>MIN(G521:G526)</f>
        <v>0.13</v>
      </c>
      <c r="H528" s="146">
        <f t="shared" si="102"/>
        <v>9.1</v>
      </c>
      <c r="I528" s="146">
        <f t="shared" si="102"/>
        <v>7.73</v>
      </c>
      <c r="J528" s="146">
        <f t="shared" si="102"/>
        <v>6.2</v>
      </c>
      <c r="K528" s="148">
        <f t="shared" si="102"/>
        <v>8.8999999999999996E-2</v>
      </c>
      <c r="L528" s="147">
        <f t="shared" si="102"/>
        <v>19</v>
      </c>
      <c r="M528" s="147">
        <f t="shared" si="102"/>
        <v>540</v>
      </c>
      <c r="N528" s="147">
        <f t="shared" si="102"/>
        <v>5</v>
      </c>
      <c r="O528" s="146">
        <f t="shared" si="102"/>
        <v>7.9</v>
      </c>
      <c r="P528" s="147">
        <f t="shared" si="102"/>
        <v>84</v>
      </c>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row>
    <row r="529" spans="1:39" s="36" customFormat="1" ht="12" x14ac:dyDescent="0.2">
      <c r="A529" s="35"/>
      <c r="B529" s="35"/>
      <c r="C529" s="145" t="s">
        <v>20</v>
      </c>
      <c r="D529" s="146">
        <f t="shared" ref="D529:P529" si="103">AVERAGE(D521:D526)</f>
        <v>10.433333333333335</v>
      </c>
      <c r="E529" s="146">
        <f t="shared" si="103"/>
        <v>2.75</v>
      </c>
      <c r="F529" s="147">
        <f t="shared" si="103"/>
        <v>105</v>
      </c>
      <c r="G529" s="146">
        <f>AVERAGE(G521:G526)</f>
        <v>0.21</v>
      </c>
      <c r="H529" s="146">
        <f t="shared" si="103"/>
        <v>13.016666666666666</v>
      </c>
      <c r="I529" s="146">
        <f t="shared" si="103"/>
        <v>8.1983333333333341</v>
      </c>
      <c r="J529" s="146">
        <f t="shared" si="103"/>
        <v>6.6833333333333336</v>
      </c>
      <c r="K529" s="148">
        <f t="shared" si="103"/>
        <v>0.14983333333333335</v>
      </c>
      <c r="L529" s="147">
        <f t="shared" si="103"/>
        <v>126.5</v>
      </c>
      <c r="M529" s="147">
        <f t="shared" si="103"/>
        <v>715</v>
      </c>
      <c r="N529" s="147">
        <f t="shared" si="103"/>
        <v>15.5</v>
      </c>
      <c r="O529" s="146">
        <f t="shared" si="103"/>
        <v>10.066666666666666</v>
      </c>
      <c r="P529" s="147">
        <f t="shared" si="103"/>
        <v>90.45</v>
      </c>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row>
    <row r="530" spans="1:39" s="36" customFormat="1" ht="12" x14ac:dyDescent="0.2">
      <c r="A530" s="35"/>
      <c r="B530" s="35"/>
      <c r="C530" s="145" t="s">
        <v>21</v>
      </c>
      <c r="D530" s="146">
        <f t="shared" ref="D530:P530" si="104">MAX(D521:D526)</f>
        <v>20</v>
      </c>
      <c r="E530" s="146">
        <f t="shared" si="104"/>
        <v>5</v>
      </c>
      <c r="F530" s="147">
        <f t="shared" si="104"/>
        <v>140</v>
      </c>
      <c r="G530" s="146">
        <f>MAX(G521:G526)</f>
        <v>0.33</v>
      </c>
      <c r="H530" s="146">
        <f t="shared" si="104"/>
        <v>16</v>
      </c>
      <c r="I530" s="146">
        <f t="shared" si="104"/>
        <v>8.92</v>
      </c>
      <c r="J530" s="146">
        <f t="shared" si="104"/>
        <v>7</v>
      </c>
      <c r="K530" s="148">
        <f t="shared" si="104"/>
        <v>0.21</v>
      </c>
      <c r="L530" s="147">
        <f t="shared" si="104"/>
        <v>330</v>
      </c>
      <c r="M530" s="147">
        <f t="shared" si="104"/>
        <v>1000</v>
      </c>
      <c r="N530" s="147">
        <f t="shared" si="104"/>
        <v>26</v>
      </c>
      <c r="O530" s="146">
        <f t="shared" si="104"/>
        <v>11.9</v>
      </c>
      <c r="P530" s="147">
        <f t="shared" si="104"/>
        <v>97</v>
      </c>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row>
    <row r="531" spans="1:39" s="36" customFormat="1" ht="12" x14ac:dyDescent="0.2">
      <c r="A531" s="35"/>
      <c r="B531" s="35"/>
      <c r="C531" s="54"/>
      <c r="D531" s="35"/>
      <c r="E531" s="35"/>
      <c r="F531" s="62"/>
      <c r="G531" s="62"/>
      <c r="H531" s="35"/>
      <c r="I531" s="56"/>
      <c r="J531" s="35"/>
      <c r="K531" s="35"/>
      <c r="L531" s="62"/>
      <c r="M531" s="62"/>
      <c r="N531" s="62"/>
      <c r="O531" s="56"/>
      <c r="P531" s="62"/>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row>
    <row r="532" spans="1:39" s="36" customFormat="1" ht="12" x14ac:dyDescent="0.2">
      <c r="A532" s="51"/>
      <c r="B532" s="51"/>
      <c r="C532" s="94"/>
      <c r="D532" s="51"/>
      <c r="E532" s="51"/>
      <c r="F532" s="95"/>
      <c r="G532" s="95"/>
      <c r="H532" s="51"/>
      <c r="I532" s="96"/>
      <c r="J532" s="51"/>
      <c r="K532" s="51"/>
      <c r="L532" s="95"/>
      <c r="M532" s="95"/>
      <c r="N532" s="95"/>
      <c r="O532" s="96"/>
      <c r="P532" s="9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row>
    <row r="533" spans="1:39" s="36" customFormat="1" ht="12" x14ac:dyDescent="0.2">
      <c r="A533" s="177">
        <v>654</v>
      </c>
      <c r="B533" s="52" t="s">
        <v>129</v>
      </c>
      <c r="C533" s="64">
        <v>43524</v>
      </c>
      <c r="D533" s="41">
        <v>3.7</v>
      </c>
      <c r="E533" s="39">
        <v>0.8</v>
      </c>
      <c r="F533" s="52">
        <v>30</v>
      </c>
      <c r="G533" s="40">
        <v>7.0000000000000007E-2</v>
      </c>
      <c r="H533" s="41">
        <v>9.5</v>
      </c>
      <c r="I533" s="41">
        <v>7.74</v>
      </c>
      <c r="J533" s="41">
        <v>6.8</v>
      </c>
      <c r="K533" s="39">
        <v>0.16</v>
      </c>
      <c r="L533" s="52">
        <v>210</v>
      </c>
      <c r="M533" s="52">
        <v>600</v>
      </c>
      <c r="N533" s="41">
        <v>9</v>
      </c>
      <c r="O533" s="41">
        <v>12.8</v>
      </c>
      <c r="P533" s="52">
        <v>100</v>
      </c>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row>
    <row r="534" spans="1:39" s="36" customFormat="1" ht="12" x14ac:dyDescent="0.2">
      <c r="A534" s="177">
        <v>654</v>
      </c>
      <c r="B534" s="52" t="s">
        <v>129</v>
      </c>
      <c r="C534" s="64">
        <v>43572</v>
      </c>
      <c r="D534" s="41">
        <v>8.1</v>
      </c>
      <c r="E534" s="41">
        <v>1.4</v>
      </c>
      <c r="F534" s="52">
        <v>50</v>
      </c>
      <c r="G534" s="39">
        <v>0.11</v>
      </c>
      <c r="H534" s="41">
        <v>9.6999999999999993</v>
      </c>
      <c r="I534" s="41">
        <v>7.42</v>
      </c>
      <c r="J534" s="41">
        <v>7.1</v>
      </c>
      <c r="K534" s="39">
        <v>0.15</v>
      </c>
      <c r="L534" s="52">
        <v>130</v>
      </c>
      <c r="M534" s="52">
        <v>490</v>
      </c>
      <c r="N534" s="41">
        <v>6</v>
      </c>
      <c r="O534" s="41">
        <v>12.2</v>
      </c>
      <c r="P534" s="52">
        <v>104</v>
      </c>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row>
    <row r="535" spans="1:39" s="36" customFormat="1" ht="12" x14ac:dyDescent="0.2">
      <c r="A535" s="177">
        <v>654</v>
      </c>
      <c r="B535" s="52" t="s">
        <v>129</v>
      </c>
      <c r="C535" s="64">
        <v>43627</v>
      </c>
      <c r="D535" s="41">
        <v>18.7</v>
      </c>
      <c r="E535" s="41">
        <v>2.9</v>
      </c>
      <c r="F535" s="52">
        <v>50</v>
      </c>
      <c r="G535" s="40">
        <v>7.6999999999999999E-2</v>
      </c>
      <c r="H535" s="41">
        <v>9.9</v>
      </c>
      <c r="I535" s="41">
        <v>7.65</v>
      </c>
      <c r="J535" s="41">
        <v>7.1</v>
      </c>
      <c r="K535" s="39">
        <v>0.16</v>
      </c>
      <c r="L535" s="224">
        <v>10</v>
      </c>
      <c r="M535" s="52">
        <v>450</v>
      </c>
      <c r="N535" s="52">
        <v>21</v>
      </c>
      <c r="O535" s="41">
        <v>9</v>
      </c>
      <c r="P535" s="52">
        <v>99.8</v>
      </c>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row>
    <row r="536" spans="1:39" s="36" customFormat="1" ht="12" x14ac:dyDescent="0.2">
      <c r="A536" s="177">
        <v>654</v>
      </c>
      <c r="B536" s="52" t="s">
        <v>129</v>
      </c>
      <c r="C536" s="64">
        <v>43685</v>
      </c>
      <c r="D536" s="41">
        <v>21.1</v>
      </c>
      <c r="E536" s="41">
        <v>1.8</v>
      </c>
      <c r="F536" s="52">
        <v>30</v>
      </c>
      <c r="G536" s="40">
        <v>6.2E-2</v>
      </c>
      <c r="H536" s="41">
        <v>8.1999999999999993</v>
      </c>
      <c r="I536" s="41">
        <v>7.71</v>
      </c>
      <c r="J536" s="41">
        <v>7.2</v>
      </c>
      <c r="K536" s="39">
        <v>0.18</v>
      </c>
      <c r="L536" s="224">
        <v>10</v>
      </c>
      <c r="M536" s="52">
        <v>450</v>
      </c>
      <c r="N536" s="52">
        <v>13</v>
      </c>
      <c r="O536" s="41">
        <v>8.5</v>
      </c>
      <c r="P536" s="52">
        <v>99</v>
      </c>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row>
    <row r="537" spans="1:39" s="36" customFormat="1" ht="12" x14ac:dyDescent="0.2">
      <c r="A537" s="177">
        <v>654</v>
      </c>
      <c r="B537" s="52" t="s">
        <v>129</v>
      </c>
      <c r="C537" s="64" t="s">
        <v>150</v>
      </c>
      <c r="D537" s="41">
        <v>9.9</v>
      </c>
      <c r="E537" s="41">
        <v>1.7</v>
      </c>
      <c r="F537" s="52">
        <v>30</v>
      </c>
      <c r="G537" s="40">
        <v>5.6000000000000001E-2</v>
      </c>
      <c r="H537" s="41">
        <v>8.3000000000000007</v>
      </c>
      <c r="I537" s="41">
        <v>7.96</v>
      </c>
      <c r="J537" s="41">
        <v>7.1</v>
      </c>
      <c r="K537" s="39">
        <v>0.18</v>
      </c>
      <c r="L537" s="224">
        <v>10</v>
      </c>
      <c r="M537" s="52">
        <v>440</v>
      </c>
      <c r="N537" s="52">
        <v>14</v>
      </c>
      <c r="O537" s="41">
        <v>10.3</v>
      </c>
      <c r="P537" s="52">
        <v>93</v>
      </c>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row>
    <row r="538" spans="1:39" s="36" customFormat="1" ht="12" x14ac:dyDescent="0.2">
      <c r="A538" s="177">
        <v>654</v>
      </c>
      <c r="B538" s="52" t="s">
        <v>129</v>
      </c>
      <c r="C538" s="64">
        <v>43816</v>
      </c>
      <c r="D538" s="41">
        <v>3</v>
      </c>
      <c r="E538" s="41">
        <v>1.2</v>
      </c>
      <c r="F538" s="52">
        <v>40</v>
      </c>
      <c r="G538" s="40">
        <v>8.5999999999999993E-2</v>
      </c>
      <c r="H538" s="41">
        <v>9.3000000000000007</v>
      </c>
      <c r="I538" s="41">
        <v>7.81</v>
      </c>
      <c r="J538" s="41">
        <v>6.9</v>
      </c>
      <c r="K538" s="39">
        <v>0.16</v>
      </c>
      <c r="L538" s="52">
        <v>140</v>
      </c>
      <c r="M538" s="52">
        <v>530</v>
      </c>
      <c r="N538" s="52">
        <v>11</v>
      </c>
      <c r="O538" s="41">
        <v>12.4</v>
      </c>
      <c r="P538" s="52">
        <v>95</v>
      </c>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row>
    <row r="539" spans="1:39" s="36" customFormat="1" ht="12" x14ac:dyDescent="0.2">
      <c r="A539" s="70"/>
      <c r="B539" s="70"/>
      <c r="C539" s="71"/>
      <c r="D539" s="72"/>
      <c r="E539" s="72"/>
      <c r="F539" s="73"/>
      <c r="G539" s="73"/>
      <c r="H539" s="72"/>
      <c r="I539" s="72"/>
      <c r="J539" s="72"/>
      <c r="K539" s="74"/>
      <c r="L539" s="73"/>
      <c r="M539" s="73"/>
      <c r="N539" s="73"/>
      <c r="O539" s="72"/>
      <c r="P539" s="73"/>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row>
    <row r="540" spans="1:39" s="36" customFormat="1" ht="12" x14ac:dyDescent="0.2">
      <c r="A540" s="35"/>
      <c r="B540" s="35"/>
      <c r="C540" s="145" t="s">
        <v>19</v>
      </c>
      <c r="D540" s="146">
        <f t="shared" ref="D540:P540" si="105">MIN(D533:D538)</f>
        <v>3</v>
      </c>
      <c r="E540" s="146">
        <f t="shared" si="105"/>
        <v>0.8</v>
      </c>
      <c r="F540" s="147">
        <f t="shared" si="105"/>
        <v>30</v>
      </c>
      <c r="G540" s="146">
        <f>MIN(G533:G538)</f>
        <v>5.6000000000000001E-2</v>
      </c>
      <c r="H540" s="146">
        <f t="shared" si="105"/>
        <v>8.1999999999999993</v>
      </c>
      <c r="I540" s="146">
        <f t="shared" si="105"/>
        <v>7.42</v>
      </c>
      <c r="J540" s="146">
        <f t="shared" si="105"/>
        <v>6.8</v>
      </c>
      <c r="K540" s="148">
        <f t="shared" si="105"/>
        <v>0.15</v>
      </c>
      <c r="L540" s="147">
        <f t="shared" si="105"/>
        <v>10</v>
      </c>
      <c r="M540" s="147">
        <f t="shared" si="105"/>
        <v>440</v>
      </c>
      <c r="N540" s="147">
        <f t="shared" si="105"/>
        <v>6</v>
      </c>
      <c r="O540" s="146">
        <f t="shared" si="105"/>
        <v>8.5</v>
      </c>
      <c r="P540" s="147">
        <f t="shared" si="105"/>
        <v>93</v>
      </c>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row>
    <row r="541" spans="1:39" s="36" customFormat="1" ht="12" x14ac:dyDescent="0.2">
      <c r="A541" s="35"/>
      <c r="B541" s="35"/>
      <c r="C541" s="145" t="s">
        <v>20</v>
      </c>
      <c r="D541" s="146">
        <f t="shared" ref="D541:P541" si="106">AVERAGE(D533:D538)</f>
        <v>10.75</v>
      </c>
      <c r="E541" s="146">
        <f t="shared" si="106"/>
        <v>1.6333333333333331</v>
      </c>
      <c r="F541" s="147">
        <f t="shared" si="106"/>
        <v>38.333333333333336</v>
      </c>
      <c r="G541" s="146">
        <f>AVERAGE(G533:G538)</f>
        <v>7.6833333333333323E-2</v>
      </c>
      <c r="H541" s="146">
        <f t="shared" si="106"/>
        <v>9.1499999999999986</v>
      </c>
      <c r="I541" s="146">
        <f t="shared" si="106"/>
        <v>7.7150000000000007</v>
      </c>
      <c r="J541" s="146">
        <f t="shared" si="106"/>
        <v>7.0333333333333323</v>
      </c>
      <c r="K541" s="148">
        <f t="shared" si="106"/>
        <v>0.16499999999999998</v>
      </c>
      <c r="L541" s="147">
        <f t="shared" si="106"/>
        <v>85</v>
      </c>
      <c r="M541" s="147">
        <f t="shared" si="106"/>
        <v>493.33333333333331</v>
      </c>
      <c r="N541" s="147">
        <f t="shared" si="106"/>
        <v>12.333333333333334</v>
      </c>
      <c r="O541" s="146">
        <f t="shared" si="106"/>
        <v>10.866666666666667</v>
      </c>
      <c r="P541" s="147">
        <f t="shared" si="106"/>
        <v>98.466666666666654</v>
      </c>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row>
    <row r="542" spans="1:39" s="36" customFormat="1" ht="12" x14ac:dyDescent="0.2">
      <c r="A542" s="35"/>
      <c r="B542" s="35"/>
      <c r="C542" s="145" t="s">
        <v>21</v>
      </c>
      <c r="D542" s="146">
        <f t="shared" ref="D542:P542" si="107">MAX(D533:D538)</f>
        <v>21.1</v>
      </c>
      <c r="E542" s="146">
        <f t="shared" si="107"/>
        <v>2.9</v>
      </c>
      <c r="F542" s="147">
        <f t="shared" si="107"/>
        <v>50</v>
      </c>
      <c r="G542" s="146">
        <f>MAX(G533:G538)</f>
        <v>0.11</v>
      </c>
      <c r="H542" s="146">
        <f t="shared" si="107"/>
        <v>9.9</v>
      </c>
      <c r="I542" s="146">
        <f t="shared" si="107"/>
        <v>7.96</v>
      </c>
      <c r="J542" s="146">
        <f t="shared" si="107"/>
        <v>7.2</v>
      </c>
      <c r="K542" s="148">
        <f t="shared" si="107"/>
        <v>0.18</v>
      </c>
      <c r="L542" s="147">
        <f t="shared" si="107"/>
        <v>210</v>
      </c>
      <c r="M542" s="147">
        <f t="shared" si="107"/>
        <v>600</v>
      </c>
      <c r="N542" s="147">
        <f t="shared" si="107"/>
        <v>21</v>
      </c>
      <c r="O542" s="146">
        <f t="shared" si="107"/>
        <v>12.8</v>
      </c>
      <c r="P542" s="147">
        <f t="shared" si="107"/>
        <v>104</v>
      </c>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row>
    <row r="543" spans="1:39" s="36" customFormat="1" ht="12" x14ac:dyDescent="0.2">
      <c r="A543" s="35"/>
      <c r="B543" s="35"/>
      <c r="C543" s="54"/>
      <c r="D543" s="35"/>
      <c r="E543" s="35"/>
      <c r="F543" s="62"/>
      <c r="G543" s="62"/>
      <c r="H543" s="35"/>
      <c r="I543" s="56"/>
      <c r="J543" s="35"/>
      <c r="K543" s="35"/>
      <c r="L543" s="62"/>
      <c r="M543" s="62"/>
      <c r="N543" s="62"/>
      <c r="O543" s="56"/>
      <c r="P543" s="62"/>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row>
    <row r="544" spans="1:39" s="36" customFormat="1" ht="12" x14ac:dyDescent="0.2">
      <c r="A544" s="51"/>
      <c r="B544" s="51"/>
      <c r="C544" s="94"/>
      <c r="D544" s="51"/>
      <c r="E544" s="51"/>
      <c r="F544" s="95"/>
      <c r="G544" s="95"/>
      <c r="H544" s="51"/>
      <c r="I544" s="96"/>
      <c r="J544" s="51"/>
      <c r="K544" s="51"/>
      <c r="L544" s="95"/>
      <c r="M544" s="95"/>
      <c r="N544" s="95"/>
      <c r="O544" s="96"/>
      <c r="P544" s="9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row>
    <row r="545" spans="1:39" s="36" customFormat="1" ht="12" x14ac:dyDescent="0.2">
      <c r="A545" s="177">
        <v>674</v>
      </c>
      <c r="B545" s="52" t="s">
        <v>130</v>
      </c>
      <c r="C545" s="64">
        <v>43524</v>
      </c>
      <c r="D545" s="41">
        <v>2.9</v>
      </c>
      <c r="E545" s="41">
        <v>2.2999999999999998</v>
      </c>
      <c r="F545" s="52">
        <v>180</v>
      </c>
      <c r="G545" s="39">
        <v>0.43</v>
      </c>
      <c r="H545" s="52">
        <v>21</v>
      </c>
      <c r="I545" s="52">
        <v>11.1</v>
      </c>
      <c r="J545" s="41">
        <v>6.5</v>
      </c>
      <c r="K545" s="39">
        <v>0.2</v>
      </c>
      <c r="L545" s="52">
        <v>360</v>
      </c>
      <c r="M545" s="52">
        <v>1700</v>
      </c>
      <c r="N545" s="52">
        <v>21</v>
      </c>
      <c r="O545" s="41">
        <v>11.2</v>
      </c>
      <c r="P545" s="52">
        <v>86</v>
      </c>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row>
    <row r="546" spans="1:39" s="36" customFormat="1" ht="12" x14ac:dyDescent="0.2">
      <c r="A546" s="177">
        <v>674</v>
      </c>
      <c r="B546" s="52" t="s">
        <v>130</v>
      </c>
      <c r="C546" s="64">
        <v>43572</v>
      </c>
      <c r="D546" s="41">
        <v>7.5</v>
      </c>
      <c r="E546" s="41">
        <v>5.3</v>
      </c>
      <c r="F546" s="52">
        <v>180</v>
      </c>
      <c r="G546" s="39">
        <v>0.31</v>
      </c>
      <c r="H546" s="52">
        <v>14</v>
      </c>
      <c r="I546" s="52">
        <v>17.2</v>
      </c>
      <c r="J546" s="41">
        <v>7.1</v>
      </c>
      <c r="K546" s="39">
        <v>0.64</v>
      </c>
      <c r="L546" s="52">
        <v>490</v>
      </c>
      <c r="M546" s="52">
        <v>2400</v>
      </c>
      <c r="N546" s="52">
        <v>10</v>
      </c>
      <c r="O546" s="41">
        <v>10.4</v>
      </c>
      <c r="P546" s="52">
        <v>87</v>
      </c>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row>
    <row r="547" spans="1:39" s="36" customFormat="1" ht="12" x14ac:dyDescent="0.2">
      <c r="A547" s="177">
        <v>674</v>
      </c>
      <c r="B547" s="52" t="s">
        <v>130</v>
      </c>
      <c r="C547" s="64">
        <v>43627</v>
      </c>
      <c r="D547" s="41">
        <v>15</v>
      </c>
      <c r="E547" s="52">
        <v>13</v>
      </c>
      <c r="F547" s="52">
        <v>250</v>
      </c>
      <c r="G547" s="39">
        <v>0.32</v>
      </c>
      <c r="H547" s="52">
        <v>15</v>
      </c>
      <c r="I547" s="52">
        <v>28.5</v>
      </c>
      <c r="J547" s="41">
        <v>7.3</v>
      </c>
      <c r="K547" s="41">
        <v>1.3</v>
      </c>
      <c r="L547" s="52">
        <v>550</v>
      </c>
      <c r="M547" s="52">
        <v>4700</v>
      </c>
      <c r="N547" s="52">
        <v>63</v>
      </c>
      <c r="O547" s="41">
        <v>6.4</v>
      </c>
      <c r="P547" s="52">
        <v>65.2</v>
      </c>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row>
    <row r="548" spans="1:39" s="36" customFormat="1" ht="12" x14ac:dyDescent="0.2">
      <c r="A548" s="177">
        <v>674</v>
      </c>
      <c r="B548" s="52" t="s">
        <v>130</v>
      </c>
      <c r="C548" s="64">
        <v>43685</v>
      </c>
      <c r="D548" s="41">
        <v>17.399999999999999</v>
      </c>
      <c r="E548" s="41">
        <v>7.3</v>
      </c>
      <c r="F548" s="52">
        <v>150</v>
      </c>
      <c r="G548" s="39">
        <v>0.35</v>
      </c>
      <c r="H548" s="52">
        <v>13</v>
      </c>
      <c r="I548" s="52">
        <v>21.7</v>
      </c>
      <c r="J548" s="41">
        <v>7.3</v>
      </c>
      <c r="K548" s="39">
        <v>0.89</v>
      </c>
      <c r="L548" s="52">
        <v>560</v>
      </c>
      <c r="M548" s="52">
        <v>2000</v>
      </c>
      <c r="N548" s="52">
        <v>31</v>
      </c>
      <c r="O548" s="41">
        <v>6.8</v>
      </c>
      <c r="P548" s="52">
        <v>74</v>
      </c>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row>
    <row r="549" spans="1:39" s="36" customFormat="1" ht="12" x14ac:dyDescent="0.2">
      <c r="A549" s="177">
        <v>674</v>
      </c>
      <c r="B549" s="52" t="s">
        <v>130</v>
      </c>
      <c r="C549" s="64" t="s">
        <v>150</v>
      </c>
      <c r="D549" s="41">
        <v>9.4</v>
      </c>
      <c r="E549" s="41">
        <v>6.3</v>
      </c>
      <c r="F549" s="52">
        <v>450</v>
      </c>
      <c r="G549" s="39">
        <v>0.75</v>
      </c>
      <c r="H549" s="52">
        <v>32</v>
      </c>
      <c r="I549" s="52">
        <v>13.2</v>
      </c>
      <c r="J549" s="41">
        <v>6.8</v>
      </c>
      <c r="K549" s="39">
        <v>0.34</v>
      </c>
      <c r="L549" s="52">
        <v>35</v>
      </c>
      <c r="M549" s="52">
        <v>1900</v>
      </c>
      <c r="N549" s="52">
        <v>35</v>
      </c>
      <c r="O549" s="41">
        <v>8.6</v>
      </c>
      <c r="P549" s="52">
        <v>76</v>
      </c>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row>
    <row r="550" spans="1:39" s="36" customFormat="1" ht="12" x14ac:dyDescent="0.2">
      <c r="A550" s="177">
        <v>674</v>
      </c>
      <c r="B550" s="52" t="s">
        <v>130</v>
      </c>
      <c r="C550" s="64">
        <v>43816</v>
      </c>
      <c r="D550" s="41">
        <v>3.6</v>
      </c>
      <c r="E550" s="41">
        <v>3.2</v>
      </c>
      <c r="F550" s="52">
        <v>350</v>
      </c>
      <c r="G550" s="39">
        <v>0.65</v>
      </c>
      <c r="H550" s="52">
        <v>27</v>
      </c>
      <c r="I550" s="41">
        <v>9.5</v>
      </c>
      <c r="J550" s="41">
        <v>6.2</v>
      </c>
      <c r="K550" s="39">
        <v>0.15</v>
      </c>
      <c r="L550" s="52">
        <v>250</v>
      </c>
      <c r="M550" s="52">
        <v>1600</v>
      </c>
      <c r="N550" s="52">
        <v>27</v>
      </c>
      <c r="O550" s="41">
        <v>10.6</v>
      </c>
      <c r="P550" s="52">
        <v>83</v>
      </c>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row>
    <row r="551" spans="1:39" s="36" customFormat="1" ht="12" x14ac:dyDescent="0.2">
      <c r="A551" s="70"/>
      <c r="B551" s="70"/>
      <c r="C551" s="71"/>
      <c r="D551" s="72"/>
      <c r="E551" s="72"/>
      <c r="F551" s="73"/>
      <c r="G551" s="73"/>
      <c r="H551" s="72"/>
      <c r="I551" s="72"/>
      <c r="J551" s="72"/>
      <c r="K551" s="74"/>
      <c r="L551" s="73"/>
      <c r="M551" s="73"/>
      <c r="N551" s="73"/>
      <c r="O551" s="72"/>
      <c r="P551" s="73"/>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row>
    <row r="552" spans="1:39" s="36" customFormat="1" ht="12" x14ac:dyDescent="0.2">
      <c r="A552" s="35"/>
      <c r="B552" s="35"/>
      <c r="C552" s="145" t="s">
        <v>19</v>
      </c>
      <c r="D552" s="146">
        <f t="shared" ref="D552:P552" si="108">MIN(D545:D550)</f>
        <v>2.9</v>
      </c>
      <c r="E552" s="146">
        <f t="shared" si="108"/>
        <v>2.2999999999999998</v>
      </c>
      <c r="F552" s="147">
        <f t="shared" si="108"/>
        <v>150</v>
      </c>
      <c r="G552" s="146">
        <f>MIN(G545:G550)</f>
        <v>0.31</v>
      </c>
      <c r="H552" s="146">
        <f t="shared" si="108"/>
        <v>13</v>
      </c>
      <c r="I552" s="146">
        <f t="shared" si="108"/>
        <v>9.5</v>
      </c>
      <c r="J552" s="146">
        <f t="shared" si="108"/>
        <v>6.2</v>
      </c>
      <c r="K552" s="148">
        <f t="shared" si="108"/>
        <v>0.15</v>
      </c>
      <c r="L552" s="147">
        <f t="shared" si="108"/>
        <v>35</v>
      </c>
      <c r="M552" s="147">
        <f t="shared" si="108"/>
        <v>1600</v>
      </c>
      <c r="N552" s="147">
        <f t="shared" si="108"/>
        <v>10</v>
      </c>
      <c r="O552" s="146">
        <f t="shared" si="108"/>
        <v>6.4</v>
      </c>
      <c r="P552" s="147">
        <f t="shared" si="108"/>
        <v>65.2</v>
      </c>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row>
    <row r="553" spans="1:39" s="36" customFormat="1" ht="12" x14ac:dyDescent="0.2">
      <c r="A553" s="35"/>
      <c r="B553" s="35"/>
      <c r="C553" s="145" t="s">
        <v>20</v>
      </c>
      <c r="D553" s="146">
        <f t="shared" ref="D553:P553" si="109">AVERAGE(D545:D550)</f>
        <v>9.2999999999999989</v>
      </c>
      <c r="E553" s="146">
        <f t="shared" si="109"/>
        <v>6.2333333333333343</v>
      </c>
      <c r="F553" s="147">
        <f t="shared" si="109"/>
        <v>260</v>
      </c>
      <c r="G553" s="146">
        <f>AVERAGE(G545:G550)</f>
        <v>0.46833333333333332</v>
      </c>
      <c r="H553" s="146">
        <f t="shared" si="109"/>
        <v>20.333333333333332</v>
      </c>
      <c r="I553" s="146">
        <f t="shared" si="109"/>
        <v>16.866666666666667</v>
      </c>
      <c r="J553" s="146">
        <f t="shared" si="109"/>
        <v>6.8666666666666671</v>
      </c>
      <c r="K553" s="148">
        <f t="shared" si="109"/>
        <v>0.58666666666666667</v>
      </c>
      <c r="L553" s="147">
        <f t="shared" si="109"/>
        <v>374.16666666666669</v>
      </c>
      <c r="M553" s="147">
        <f t="shared" si="109"/>
        <v>2383.3333333333335</v>
      </c>
      <c r="N553" s="147">
        <f t="shared" si="109"/>
        <v>31.166666666666668</v>
      </c>
      <c r="O553" s="146">
        <f t="shared" si="109"/>
        <v>9</v>
      </c>
      <c r="P553" s="147">
        <f t="shared" si="109"/>
        <v>78.533333333333331</v>
      </c>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row>
    <row r="554" spans="1:39" s="36" customFormat="1" ht="12" x14ac:dyDescent="0.2">
      <c r="A554" s="35"/>
      <c r="B554" s="35"/>
      <c r="C554" s="145" t="s">
        <v>21</v>
      </c>
      <c r="D554" s="146">
        <f t="shared" ref="D554:P554" si="110">MAX(D545:D550)</f>
        <v>17.399999999999999</v>
      </c>
      <c r="E554" s="146">
        <f t="shared" si="110"/>
        <v>13</v>
      </c>
      <c r="F554" s="147">
        <f t="shared" si="110"/>
        <v>450</v>
      </c>
      <c r="G554" s="146">
        <f>MAX(G545:G550)</f>
        <v>0.75</v>
      </c>
      <c r="H554" s="146">
        <f t="shared" si="110"/>
        <v>32</v>
      </c>
      <c r="I554" s="146">
        <f t="shared" si="110"/>
        <v>28.5</v>
      </c>
      <c r="J554" s="146">
        <f t="shared" si="110"/>
        <v>7.3</v>
      </c>
      <c r="K554" s="148">
        <f t="shared" si="110"/>
        <v>1.3</v>
      </c>
      <c r="L554" s="147">
        <f t="shared" si="110"/>
        <v>560</v>
      </c>
      <c r="M554" s="147">
        <f t="shared" si="110"/>
        <v>4700</v>
      </c>
      <c r="N554" s="147">
        <f t="shared" si="110"/>
        <v>63</v>
      </c>
      <c r="O554" s="146">
        <f t="shared" si="110"/>
        <v>11.2</v>
      </c>
      <c r="P554" s="147">
        <f t="shared" si="110"/>
        <v>87</v>
      </c>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row>
    <row r="555" spans="1:39" s="36" customFormat="1" ht="12" x14ac:dyDescent="0.2">
      <c r="A555" s="35"/>
      <c r="B555" s="35"/>
      <c r="C555" s="54"/>
      <c r="D555" s="35"/>
      <c r="E555" s="35"/>
      <c r="F555" s="62"/>
      <c r="G555" s="62"/>
      <c r="H555" s="35"/>
      <c r="I555" s="56"/>
      <c r="J555" s="35"/>
      <c r="K555" s="35"/>
      <c r="L555" s="62"/>
      <c r="M555" s="62"/>
      <c r="N555" s="62"/>
      <c r="O555" s="56"/>
      <c r="P555" s="62"/>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row>
    <row r="556" spans="1:39" s="36" customFormat="1" ht="12" x14ac:dyDescent="0.2">
      <c r="A556" s="51"/>
      <c r="B556" s="51"/>
      <c r="C556" s="94"/>
      <c r="D556" s="51"/>
      <c r="E556" s="51"/>
      <c r="F556" s="95"/>
      <c r="G556" s="95"/>
      <c r="H556" s="51"/>
      <c r="I556" s="96"/>
      <c r="J556" s="51"/>
      <c r="K556" s="51"/>
      <c r="L556" s="95"/>
      <c r="M556" s="95"/>
      <c r="N556" s="95"/>
      <c r="O556" s="96"/>
      <c r="P556" s="9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row>
    <row r="557" spans="1:39" s="36" customFormat="1" ht="12" x14ac:dyDescent="0.2">
      <c r="A557" s="177">
        <v>676</v>
      </c>
      <c r="B557" s="52" t="s">
        <v>131</v>
      </c>
      <c r="C557" s="64">
        <v>43524</v>
      </c>
      <c r="D557" s="41">
        <v>3.2</v>
      </c>
      <c r="E557" s="41">
        <v>1.8</v>
      </c>
      <c r="F557" s="52">
        <v>80</v>
      </c>
      <c r="G557" s="39">
        <v>0.17</v>
      </c>
      <c r="H557" s="52">
        <v>13</v>
      </c>
      <c r="I557" s="52">
        <v>12.3</v>
      </c>
      <c r="J557" s="41">
        <v>6.8</v>
      </c>
      <c r="K557" s="39">
        <v>0.3</v>
      </c>
      <c r="L557" s="52">
        <v>480</v>
      </c>
      <c r="M557" s="52">
        <v>1000</v>
      </c>
      <c r="N557" s="52">
        <v>18</v>
      </c>
      <c r="O557" s="41">
        <v>11.5</v>
      </c>
      <c r="P557" s="52">
        <v>89</v>
      </c>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row>
    <row r="558" spans="1:39" s="36" customFormat="1" ht="12" x14ac:dyDescent="0.2">
      <c r="A558" s="177">
        <v>676</v>
      </c>
      <c r="B558" s="52" t="s">
        <v>131</v>
      </c>
      <c r="C558" s="64">
        <v>43572</v>
      </c>
      <c r="D558" s="41">
        <v>8.6</v>
      </c>
      <c r="E558" s="41">
        <v>2.2999999999999998</v>
      </c>
      <c r="F558" s="52">
        <v>100</v>
      </c>
      <c r="G558" s="39">
        <v>0.21</v>
      </c>
      <c r="H558" s="52">
        <v>13</v>
      </c>
      <c r="I558" s="52">
        <v>13.2</v>
      </c>
      <c r="J558" s="41">
        <v>7.1</v>
      </c>
      <c r="K558" s="39">
        <v>0.38</v>
      </c>
      <c r="L558" s="52">
        <v>410</v>
      </c>
      <c r="M558" s="52">
        <v>1000</v>
      </c>
      <c r="N558" s="52">
        <v>10</v>
      </c>
      <c r="O558" s="41">
        <v>11</v>
      </c>
      <c r="P558" s="52">
        <v>95</v>
      </c>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row>
    <row r="559" spans="1:39" s="36" customFormat="1" ht="12" x14ac:dyDescent="0.2">
      <c r="A559" s="177">
        <v>676</v>
      </c>
      <c r="B559" s="52" t="s">
        <v>131</v>
      </c>
      <c r="C559" s="64">
        <v>43627</v>
      </c>
      <c r="D559" s="41">
        <v>16.3</v>
      </c>
      <c r="E559" s="41">
        <v>3.2</v>
      </c>
      <c r="F559" s="52">
        <v>150</v>
      </c>
      <c r="G559" s="39">
        <v>0.18</v>
      </c>
      <c r="H559" s="52">
        <v>13</v>
      </c>
      <c r="I559" s="52">
        <v>17.5</v>
      </c>
      <c r="J559" s="41">
        <v>7.2</v>
      </c>
      <c r="K559" s="39">
        <v>0.62</v>
      </c>
      <c r="L559" s="52">
        <v>100</v>
      </c>
      <c r="M559" s="52">
        <v>770</v>
      </c>
      <c r="N559" s="52">
        <v>31</v>
      </c>
      <c r="O559" s="41">
        <v>7.9</v>
      </c>
      <c r="P559" s="52">
        <v>82.5</v>
      </c>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row>
    <row r="560" spans="1:39" s="36" customFormat="1" ht="12" x14ac:dyDescent="0.2">
      <c r="A560" s="177">
        <v>676</v>
      </c>
      <c r="B560" s="52" t="s">
        <v>131</v>
      </c>
      <c r="C560" s="64">
        <v>43685</v>
      </c>
      <c r="D560" s="41">
        <v>17.3</v>
      </c>
      <c r="E560" s="41">
        <v>1.4</v>
      </c>
      <c r="F560" s="52">
        <v>60</v>
      </c>
      <c r="G560" s="39">
        <v>0.14000000000000001</v>
      </c>
      <c r="H560" s="41">
        <v>9.8000000000000007</v>
      </c>
      <c r="I560" s="52">
        <v>18.899999999999999</v>
      </c>
      <c r="J560" s="41">
        <v>7.2</v>
      </c>
      <c r="K560" s="39">
        <v>0.62</v>
      </c>
      <c r="L560" s="52">
        <v>45</v>
      </c>
      <c r="M560" s="52">
        <v>580</v>
      </c>
      <c r="N560" s="52">
        <v>13</v>
      </c>
      <c r="O560" s="41">
        <v>7.7</v>
      </c>
      <c r="P560" s="52">
        <v>83</v>
      </c>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row>
    <row r="561" spans="1:39" s="36" customFormat="1" ht="12" x14ac:dyDescent="0.2">
      <c r="A561" s="177">
        <v>676</v>
      </c>
      <c r="B561" s="52" t="s">
        <v>131</v>
      </c>
      <c r="C561" s="64" t="s">
        <v>150</v>
      </c>
      <c r="D561" s="41">
        <v>9.3000000000000007</v>
      </c>
      <c r="E561" s="41">
        <v>1.8</v>
      </c>
      <c r="F561" s="52">
        <v>120</v>
      </c>
      <c r="G561" s="39">
        <v>0.24</v>
      </c>
      <c r="H561" s="52">
        <v>16</v>
      </c>
      <c r="I561" s="52">
        <v>16.2</v>
      </c>
      <c r="J561" s="41">
        <v>7</v>
      </c>
      <c r="K561" s="39">
        <v>0.52</v>
      </c>
      <c r="L561" s="52">
        <v>54</v>
      </c>
      <c r="M561" s="52">
        <v>820</v>
      </c>
      <c r="N561" s="52">
        <v>19</v>
      </c>
      <c r="O561" s="41">
        <v>8.6999999999999993</v>
      </c>
      <c r="P561" s="52">
        <v>78</v>
      </c>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row>
    <row r="562" spans="1:39" s="36" customFormat="1" ht="12" x14ac:dyDescent="0.2">
      <c r="A562" s="177">
        <v>676</v>
      </c>
      <c r="B562" s="52" t="s">
        <v>131</v>
      </c>
      <c r="C562" s="64">
        <v>43816</v>
      </c>
      <c r="D562" s="41">
        <v>3.3</v>
      </c>
      <c r="E562" s="41">
        <v>4.5</v>
      </c>
      <c r="F562" s="52">
        <v>140</v>
      </c>
      <c r="G562" s="39">
        <v>0.27</v>
      </c>
      <c r="H562" s="52">
        <v>15</v>
      </c>
      <c r="I562" s="52">
        <v>12.9</v>
      </c>
      <c r="J562" s="41">
        <v>6.8</v>
      </c>
      <c r="K562" s="39">
        <v>0.36</v>
      </c>
      <c r="L562" s="52">
        <v>320</v>
      </c>
      <c r="M562" s="52">
        <v>1000</v>
      </c>
      <c r="N562" s="52">
        <v>22</v>
      </c>
      <c r="O562" s="41">
        <v>11.5</v>
      </c>
      <c r="P562" s="52">
        <v>89</v>
      </c>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row>
    <row r="563" spans="1:39" s="36" customFormat="1" ht="12" x14ac:dyDescent="0.2">
      <c r="A563" s="70"/>
      <c r="B563" s="70"/>
      <c r="C563" s="71"/>
      <c r="D563" s="72"/>
      <c r="E563" s="72"/>
      <c r="F563" s="73"/>
      <c r="G563" s="73"/>
      <c r="H563" s="72"/>
      <c r="I563" s="72"/>
      <c r="J563" s="72"/>
      <c r="K563" s="74"/>
      <c r="L563" s="73"/>
      <c r="M563" s="73"/>
      <c r="N563" s="73"/>
      <c r="O563" s="72"/>
      <c r="P563" s="73"/>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row>
    <row r="564" spans="1:39" s="36" customFormat="1" ht="12" x14ac:dyDescent="0.2">
      <c r="A564" s="35"/>
      <c r="B564" s="35"/>
      <c r="C564" s="145" t="s">
        <v>19</v>
      </c>
      <c r="D564" s="146">
        <f t="shared" ref="D564:P564" si="111">MIN(D557:D562)</f>
        <v>3.2</v>
      </c>
      <c r="E564" s="146">
        <f t="shared" si="111"/>
        <v>1.4</v>
      </c>
      <c r="F564" s="147">
        <f t="shared" si="111"/>
        <v>60</v>
      </c>
      <c r="G564" s="146">
        <f>MIN(G557:G562)</f>
        <v>0.14000000000000001</v>
      </c>
      <c r="H564" s="146">
        <f t="shared" si="111"/>
        <v>9.8000000000000007</v>
      </c>
      <c r="I564" s="146">
        <f t="shared" si="111"/>
        <v>12.3</v>
      </c>
      <c r="J564" s="146">
        <f t="shared" si="111"/>
        <v>6.8</v>
      </c>
      <c r="K564" s="148">
        <f t="shared" si="111"/>
        <v>0.3</v>
      </c>
      <c r="L564" s="147">
        <f t="shared" si="111"/>
        <v>45</v>
      </c>
      <c r="M564" s="147">
        <f t="shared" si="111"/>
        <v>580</v>
      </c>
      <c r="N564" s="147">
        <f t="shared" si="111"/>
        <v>10</v>
      </c>
      <c r="O564" s="146">
        <f t="shared" si="111"/>
        <v>7.7</v>
      </c>
      <c r="P564" s="147">
        <f t="shared" si="111"/>
        <v>78</v>
      </c>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row>
    <row r="565" spans="1:39" s="36" customFormat="1" ht="12" x14ac:dyDescent="0.2">
      <c r="A565" s="35"/>
      <c r="B565" s="35"/>
      <c r="C565" s="145" t="s">
        <v>20</v>
      </c>
      <c r="D565" s="146">
        <f t="shared" ref="D565:P565" si="112">AVERAGE(D557:D562)</f>
        <v>9.6666666666666661</v>
      </c>
      <c r="E565" s="146">
        <f t="shared" si="112"/>
        <v>2.5</v>
      </c>
      <c r="F565" s="147">
        <f t="shared" si="112"/>
        <v>108.33333333333333</v>
      </c>
      <c r="G565" s="146">
        <f>AVERAGE(G557:G562)</f>
        <v>0.20166666666666666</v>
      </c>
      <c r="H565" s="146">
        <f t="shared" si="112"/>
        <v>13.299999999999999</v>
      </c>
      <c r="I565" s="146">
        <f t="shared" si="112"/>
        <v>15.166666666666666</v>
      </c>
      <c r="J565" s="146">
        <f t="shared" si="112"/>
        <v>7.0166666666666657</v>
      </c>
      <c r="K565" s="148">
        <f t="shared" si="112"/>
        <v>0.46666666666666662</v>
      </c>
      <c r="L565" s="147">
        <f t="shared" si="112"/>
        <v>234.83333333333334</v>
      </c>
      <c r="M565" s="147">
        <f t="shared" si="112"/>
        <v>861.66666666666663</v>
      </c>
      <c r="N565" s="147">
        <f t="shared" si="112"/>
        <v>18.833333333333332</v>
      </c>
      <c r="O565" s="146">
        <f t="shared" si="112"/>
        <v>9.7166666666666668</v>
      </c>
      <c r="P565" s="147">
        <f t="shared" si="112"/>
        <v>86.083333333333329</v>
      </c>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row>
    <row r="566" spans="1:39" s="36" customFormat="1" ht="12" x14ac:dyDescent="0.2">
      <c r="A566" s="35"/>
      <c r="B566" s="35"/>
      <c r="C566" s="145" t="s">
        <v>21</v>
      </c>
      <c r="D566" s="146">
        <f t="shared" ref="D566:P566" si="113">MAX(D557:D562)</f>
        <v>17.3</v>
      </c>
      <c r="E566" s="146">
        <f t="shared" si="113"/>
        <v>4.5</v>
      </c>
      <c r="F566" s="147">
        <f t="shared" si="113"/>
        <v>150</v>
      </c>
      <c r="G566" s="146">
        <f>MAX(G557:G562)</f>
        <v>0.27</v>
      </c>
      <c r="H566" s="146">
        <f t="shared" si="113"/>
        <v>16</v>
      </c>
      <c r="I566" s="146">
        <f t="shared" si="113"/>
        <v>18.899999999999999</v>
      </c>
      <c r="J566" s="146">
        <f t="shared" si="113"/>
        <v>7.2</v>
      </c>
      <c r="K566" s="148">
        <f t="shared" si="113"/>
        <v>0.62</v>
      </c>
      <c r="L566" s="147">
        <f t="shared" si="113"/>
        <v>480</v>
      </c>
      <c r="M566" s="147">
        <f t="shared" si="113"/>
        <v>1000</v>
      </c>
      <c r="N566" s="147">
        <f t="shared" si="113"/>
        <v>31</v>
      </c>
      <c r="O566" s="146">
        <f t="shared" si="113"/>
        <v>11.5</v>
      </c>
      <c r="P566" s="147">
        <f t="shared" si="113"/>
        <v>95</v>
      </c>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row>
    <row r="567" spans="1:39" s="36" customFormat="1" ht="12" x14ac:dyDescent="0.2">
      <c r="A567" s="35"/>
      <c r="B567" s="35"/>
      <c r="C567" s="54"/>
      <c r="D567" s="35"/>
      <c r="E567" s="35"/>
      <c r="F567" s="62"/>
      <c r="G567" s="62"/>
      <c r="H567" s="35"/>
      <c r="I567" s="56"/>
      <c r="J567" s="35"/>
      <c r="K567" s="35"/>
      <c r="L567" s="62"/>
      <c r="M567" s="62"/>
      <c r="N567" s="62"/>
      <c r="O567" s="56"/>
      <c r="P567" s="62"/>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row>
    <row r="568" spans="1:39" s="36" customFormat="1" ht="12" x14ac:dyDescent="0.2">
      <c r="A568" s="51"/>
      <c r="B568" s="51"/>
      <c r="C568" s="94"/>
      <c r="D568" s="51"/>
      <c r="E568" s="51"/>
      <c r="F568" s="95"/>
      <c r="G568" s="95"/>
      <c r="H568" s="51"/>
      <c r="I568" s="96"/>
      <c r="J568" s="51"/>
      <c r="K568" s="51"/>
      <c r="L568" s="95"/>
      <c r="M568" s="95"/>
      <c r="N568" s="95"/>
      <c r="O568" s="96"/>
      <c r="P568" s="9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row>
    <row r="569" spans="1:39" s="36" customFormat="1" ht="12" x14ac:dyDescent="0.2">
      <c r="A569" s="177">
        <v>680</v>
      </c>
      <c r="B569" s="52" t="s">
        <v>132</v>
      </c>
      <c r="C569" s="64">
        <v>43524</v>
      </c>
      <c r="D569" s="41">
        <v>2.7</v>
      </c>
      <c r="E569" s="41">
        <v>1.9</v>
      </c>
      <c r="F569" s="52">
        <v>140</v>
      </c>
      <c r="G569" s="39">
        <v>0.28000000000000003</v>
      </c>
      <c r="H569" s="52">
        <v>16</v>
      </c>
      <c r="I569" s="41">
        <v>6.96</v>
      </c>
      <c r="J569" s="41">
        <v>6.7</v>
      </c>
      <c r="K569" s="39">
        <v>0.15</v>
      </c>
      <c r="L569" s="52">
        <v>360</v>
      </c>
      <c r="M569" s="52">
        <v>940</v>
      </c>
      <c r="N569" s="52">
        <v>15</v>
      </c>
      <c r="O569" s="41">
        <v>12.7</v>
      </c>
      <c r="P569" s="52">
        <v>97</v>
      </c>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row>
    <row r="570" spans="1:39" s="36" customFormat="1" ht="12" x14ac:dyDescent="0.2">
      <c r="A570" s="177">
        <v>680</v>
      </c>
      <c r="B570" s="52" t="s">
        <v>132</v>
      </c>
      <c r="C570" s="64">
        <v>43572</v>
      </c>
      <c r="D570" s="41">
        <v>8.3000000000000007</v>
      </c>
      <c r="E570" s="41">
        <v>2.2999999999999998</v>
      </c>
      <c r="F570" s="52">
        <v>110</v>
      </c>
      <c r="G570" s="39">
        <v>0.25</v>
      </c>
      <c r="H570" s="52">
        <v>11</v>
      </c>
      <c r="I570" s="41">
        <v>8.1</v>
      </c>
      <c r="J570" s="41">
        <v>7.1</v>
      </c>
      <c r="K570" s="39">
        <v>0.26</v>
      </c>
      <c r="L570" s="52">
        <v>370</v>
      </c>
      <c r="M570" s="52">
        <v>710</v>
      </c>
      <c r="N570" s="52">
        <v>17</v>
      </c>
      <c r="O570" s="41">
        <v>11.6</v>
      </c>
      <c r="P570" s="52">
        <v>100</v>
      </c>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row>
    <row r="571" spans="1:39" s="36" customFormat="1" ht="12" x14ac:dyDescent="0.2">
      <c r="A571" s="177">
        <v>680</v>
      </c>
      <c r="B571" s="52" t="s">
        <v>132</v>
      </c>
      <c r="C571" s="64">
        <v>43627</v>
      </c>
      <c r="D571" s="41">
        <v>17</v>
      </c>
      <c r="E571" s="41">
        <v>4.7</v>
      </c>
      <c r="F571" s="52">
        <v>100</v>
      </c>
      <c r="G571" s="39">
        <v>0.14000000000000001</v>
      </c>
      <c r="H571" s="41">
        <v>9.5</v>
      </c>
      <c r="I571" s="52">
        <v>12.4</v>
      </c>
      <c r="J571" s="41">
        <v>7.6</v>
      </c>
      <c r="K571" s="39">
        <v>0.52</v>
      </c>
      <c r="L571" s="52">
        <v>170</v>
      </c>
      <c r="M571" s="52">
        <v>700</v>
      </c>
      <c r="N571" s="52">
        <v>29</v>
      </c>
      <c r="O571" s="41">
        <v>8.1</v>
      </c>
      <c r="P571" s="52">
        <v>86.3</v>
      </c>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row>
    <row r="572" spans="1:39" s="36" customFormat="1" ht="12" x14ac:dyDescent="0.2">
      <c r="A572" s="177">
        <v>680</v>
      </c>
      <c r="B572" s="52" t="s">
        <v>132</v>
      </c>
      <c r="C572" s="64">
        <v>43685</v>
      </c>
      <c r="D572" s="41">
        <v>19</v>
      </c>
      <c r="E572" s="41">
        <v>4.2</v>
      </c>
      <c r="F572" s="52">
        <v>80</v>
      </c>
      <c r="G572" s="39">
        <v>0.17</v>
      </c>
      <c r="H572" s="41">
        <v>9.1</v>
      </c>
      <c r="I572" s="52">
        <v>11.9</v>
      </c>
      <c r="J572" s="41">
        <v>7.4</v>
      </c>
      <c r="K572" s="39">
        <v>0.59</v>
      </c>
      <c r="L572" s="52">
        <v>130</v>
      </c>
      <c r="M572" s="52">
        <v>560</v>
      </c>
      <c r="N572" s="52">
        <v>22</v>
      </c>
      <c r="O572" s="41">
        <v>7.9</v>
      </c>
      <c r="P572" s="52">
        <v>88</v>
      </c>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row>
    <row r="573" spans="1:39" s="36" customFormat="1" ht="12" x14ac:dyDescent="0.2">
      <c r="A573" s="177">
        <v>680</v>
      </c>
      <c r="B573" s="52" t="s">
        <v>132</v>
      </c>
      <c r="C573" s="64" t="s">
        <v>150</v>
      </c>
      <c r="D573" s="41">
        <v>9.3000000000000007</v>
      </c>
      <c r="E573" s="41">
        <v>2.8</v>
      </c>
      <c r="F573" s="52">
        <v>180</v>
      </c>
      <c r="G573" s="39">
        <v>0.3</v>
      </c>
      <c r="H573" s="52">
        <v>19</v>
      </c>
      <c r="I573" s="41">
        <v>9.93</v>
      </c>
      <c r="J573" s="41">
        <v>7.2</v>
      </c>
      <c r="K573" s="39">
        <v>0.41</v>
      </c>
      <c r="L573" s="52">
        <v>99</v>
      </c>
      <c r="M573" s="52">
        <v>810</v>
      </c>
      <c r="N573" s="52">
        <v>23</v>
      </c>
      <c r="O573" s="41">
        <v>9.9</v>
      </c>
      <c r="P573" s="52">
        <v>88</v>
      </c>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row>
    <row r="574" spans="1:39" s="36" customFormat="1" ht="12" x14ac:dyDescent="0.2">
      <c r="A574" s="177">
        <v>680</v>
      </c>
      <c r="B574" s="52" t="s">
        <v>132</v>
      </c>
      <c r="C574" s="64">
        <v>43816</v>
      </c>
      <c r="D574" s="41">
        <v>3.1</v>
      </c>
      <c r="E574" s="41">
        <v>3</v>
      </c>
      <c r="F574" s="52">
        <v>250</v>
      </c>
      <c r="G574" s="39">
        <v>0.45</v>
      </c>
      <c r="H574" s="52">
        <v>20</v>
      </c>
      <c r="I574" s="41">
        <v>6.65</v>
      </c>
      <c r="J574" s="41">
        <v>6.6</v>
      </c>
      <c r="K574" s="39">
        <v>0.15</v>
      </c>
      <c r="L574" s="52">
        <v>250</v>
      </c>
      <c r="M574" s="52">
        <v>1000</v>
      </c>
      <c r="N574" s="52">
        <v>19</v>
      </c>
      <c r="O574" s="41">
        <v>12.3</v>
      </c>
      <c r="P574" s="52">
        <v>95</v>
      </c>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row>
    <row r="575" spans="1:39" s="36" customFormat="1" ht="12" x14ac:dyDescent="0.2">
      <c r="A575" s="70"/>
      <c r="B575" s="70"/>
      <c r="C575" s="71"/>
      <c r="D575" s="72"/>
      <c r="E575" s="72"/>
      <c r="F575" s="73"/>
      <c r="G575" s="73"/>
      <c r="H575" s="72"/>
      <c r="I575" s="72"/>
      <c r="J575" s="72"/>
      <c r="K575" s="74"/>
      <c r="L575" s="73"/>
      <c r="M575" s="73"/>
      <c r="N575" s="73"/>
      <c r="O575" s="72"/>
      <c r="P575" s="73"/>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row>
    <row r="576" spans="1:39" s="36" customFormat="1" ht="12" x14ac:dyDescent="0.2">
      <c r="A576" s="35"/>
      <c r="B576" s="35"/>
      <c r="C576" s="145" t="s">
        <v>19</v>
      </c>
      <c r="D576" s="146">
        <f t="shared" ref="D576:P576" si="114">MIN(D569:D574)</f>
        <v>2.7</v>
      </c>
      <c r="E576" s="146">
        <f t="shared" si="114"/>
        <v>1.9</v>
      </c>
      <c r="F576" s="147">
        <f t="shared" si="114"/>
        <v>80</v>
      </c>
      <c r="G576" s="146">
        <f>MIN(G569:G574)</f>
        <v>0.14000000000000001</v>
      </c>
      <c r="H576" s="146">
        <f t="shared" si="114"/>
        <v>9.1</v>
      </c>
      <c r="I576" s="146">
        <f t="shared" si="114"/>
        <v>6.65</v>
      </c>
      <c r="J576" s="146">
        <f t="shared" si="114"/>
        <v>6.6</v>
      </c>
      <c r="K576" s="148">
        <f t="shared" si="114"/>
        <v>0.15</v>
      </c>
      <c r="L576" s="147">
        <f t="shared" si="114"/>
        <v>99</v>
      </c>
      <c r="M576" s="147">
        <f t="shared" si="114"/>
        <v>560</v>
      </c>
      <c r="N576" s="147">
        <f t="shared" si="114"/>
        <v>15</v>
      </c>
      <c r="O576" s="146">
        <f t="shared" si="114"/>
        <v>7.9</v>
      </c>
      <c r="P576" s="147">
        <f t="shared" si="114"/>
        <v>86.3</v>
      </c>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row>
    <row r="577" spans="1:39" s="36" customFormat="1" ht="12" x14ac:dyDescent="0.2">
      <c r="A577" s="35"/>
      <c r="B577" s="35"/>
      <c r="C577" s="145" t="s">
        <v>20</v>
      </c>
      <c r="D577" s="146">
        <f t="shared" ref="D577:P577" si="115">AVERAGE(D569:D574)</f>
        <v>9.9</v>
      </c>
      <c r="E577" s="146">
        <f t="shared" si="115"/>
        <v>3.15</v>
      </c>
      <c r="F577" s="147">
        <f t="shared" si="115"/>
        <v>143.33333333333334</v>
      </c>
      <c r="G577" s="146">
        <f>AVERAGE(G569:G574)</f>
        <v>0.26500000000000001</v>
      </c>
      <c r="H577" s="146">
        <f t="shared" si="115"/>
        <v>14.1</v>
      </c>
      <c r="I577" s="146">
        <f t="shared" si="115"/>
        <v>9.3233333333333324</v>
      </c>
      <c r="J577" s="146">
        <f t="shared" si="115"/>
        <v>7.1000000000000005</v>
      </c>
      <c r="K577" s="148">
        <f t="shared" si="115"/>
        <v>0.34666666666666668</v>
      </c>
      <c r="L577" s="147">
        <f t="shared" si="115"/>
        <v>229.83333333333334</v>
      </c>
      <c r="M577" s="147">
        <f t="shared" si="115"/>
        <v>786.66666666666663</v>
      </c>
      <c r="N577" s="147">
        <f t="shared" si="115"/>
        <v>20.833333333333332</v>
      </c>
      <c r="O577" s="146">
        <f t="shared" si="115"/>
        <v>10.416666666666666</v>
      </c>
      <c r="P577" s="147">
        <f t="shared" si="115"/>
        <v>92.383333333333326</v>
      </c>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row>
    <row r="578" spans="1:39" s="36" customFormat="1" ht="12" x14ac:dyDescent="0.2">
      <c r="A578" s="35"/>
      <c r="B578" s="35"/>
      <c r="C578" s="145" t="s">
        <v>21</v>
      </c>
      <c r="D578" s="146">
        <f t="shared" ref="D578:P578" si="116">MAX(D569:D574)</f>
        <v>19</v>
      </c>
      <c r="E578" s="146">
        <f t="shared" si="116"/>
        <v>4.7</v>
      </c>
      <c r="F578" s="147">
        <f t="shared" si="116"/>
        <v>250</v>
      </c>
      <c r="G578" s="146">
        <f>MAX(G569:G574)</f>
        <v>0.45</v>
      </c>
      <c r="H578" s="146">
        <f t="shared" si="116"/>
        <v>20</v>
      </c>
      <c r="I578" s="146">
        <f t="shared" si="116"/>
        <v>12.4</v>
      </c>
      <c r="J578" s="146">
        <f t="shared" si="116"/>
        <v>7.6</v>
      </c>
      <c r="K578" s="148">
        <f t="shared" si="116"/>
        <v>0.59</v>
      </c>
      <c r="L578" s="147">
        <f t="shared" si="116"/>
        <v>370</v>
      </c>
      <c r="M578" s="147">
        <f t="shared" si="116"/>
        <v>1000</v>
      </c>
      <c r="N578" s="147">
        <f t="shared" si="116"/>
        <v>29</v>
      </c>
      <c r="O578" s="146">
        <f t="shared" si="116"/>
        <v>12.7</v>
      </c>
      <c r="P578" s="147">
        <f t="shared" si="116"/>
        <v>100</v>
      </c>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row>
    <row r="579" spans="1:39" s="80" customFormat="1" ht="12" x14ac:dyDescent="0.2">
      <c r="A579" s="77"/>
      <c r="B579" s="77"/>
      <c r="C579" s="82"/>
      <c r="D579" s="77"/>
      <c r="E579" s="77"/>
      <c r="F579" s="78"/>
      <c r="G579" s="78"/>
      <c r="H579" s="77"/>
      <c r="I579" s="79"/>
      <c r="J579" s="77"/>
      <c r="K579" s="77"/>
      <c r="L579" s="78"/>
      <c r="M579" s="78"/>
      <c r="N579" s="78"/>
      <c r="O579" s="79"/>
      <c r="P579" s="78"/>
      <c r="Q579" s="77"/>
      <c r="R579" s="77"/>
      <c r="S579" s="77"/>
      <c r="T579" s="77"/>
      <c r="U579" s="77"/>
      <c r="V579" s="77"/>
      <c r="W579" s="77"/>
      <c r="X579" s="77"/>
      <c r="Y579" s="77"/>
      <c r="Z579" s="77"/>
      <c r="AA579" s="77"/>
      <c r="AB579" s="77"/>
      <c r="AC579" s="77"/>
      <c r="AD579" s="77"/>
      <c r="AE579" s="77"/>
      <c r="AF579" s="77"/>
      <c r="AG579" s="77"/>
      <c r="AH579" s="77"/>
      <c r="AI579" s="77"/>
      <c r="AJ579" s="77"/>
      <c r="AK579" s="77"/>
      <c r="AL579" s="77"/>
      <c r="AM579" s="77"/>
    </row>
    <row r="580" spans="1:39" s="80" customFormat="1" ht="12" x14ac:dyDescent="0.2">
      <c r="A580" s="98"/>
      <c r="B580" s="98"/>
      <c r="C580" s="99"/>
      <c r="D580" s="98"/>
      <c r="E580" s="98"/>
      <c r="F580" s="100"/>
      <c r="G580" s="100"/>
      <c r="H580" s="98"/>
      <c r="I580" s="101"/>
      <c r="J580" s="98"/>
      <c r="K580" s="98"/>
      <c r="L580" s="100"/>
      <c r="M580" s="100"/>
      <c r="N580" s="100"/>
      <c r="O580" s="101"/>
      <c r="P580" s="100"/>
      <c r="Q580" s="77"/>
      <c r="R580" s="77"/>
      <c r="S580" s="77"/>
      <c r="T580" s="77"/>
      <c r="U580" s="77"/>
      <c r="V580" s="77"/>
      <c r="W580" s="77"/>
      <c r="X580" s="77"/>
      <c r="Y580" s="77"/>
      <c r="Z580" s="77"/>
      <c r="AA580" s="77"/>
      <c r="AB580" s="77"/>
      <c r="AC580" s="77"/>
      <c r="AD580" s="77"/>
      <c r="AE580" s="77"/>
      <c r="AF580" s="77"/>
      <c r="AG580" s="77"/>
      <c r="AH580" s="77"/>
      <c r="AI580" s="77"/>
      <c r="AJ580" s="77"/>
      <c r="AK580" s="77"/>
      <c r="AL580" s="77"/>
      <c r="AM580" s="77"/>
    </row>
    <row r="581" spans="1:39" s="36" customFormat="1" ht="12" x14ac:dyDescent="0.2">
      <c r="A581" s="177">
        <v>682</v>
      </c>
      <c r="B581" s="52" t="s">
        <v>133</v>
      </c>
      <c r="C581" s="64">
        <v>43524</v>
      </c>
      <c r="D581" s="41">
        <v>3.2</v>
      </c>
      <c r="E581" s="41">
        <v>2.4</v>
      </c>
      <c r="F581" s="52">
        <v>160</v>
      </c>
      <c r="G581" s="39">
        <v>0.32</v>
      </c>
      <c r="H581" s="52">
        <v>18</v>
      </c>
      <c r="I581" s="41">
        <v>9.31</v>
      </c>
      <c r="J581" s="41">
        <v>6.6</v>
      </c>
      <c r="K581" s="39">
        <v>0.2</v>
      </c>
      <c r="L581" s="52">
        <v>530</v>
      </c>
      <c r="M581" s="52">
        <v>1300</v>
      </c>
      <c r="N581" s="52">
        <v>19</v>
      </c>
      <c r="O581" s="41">
        <v>11.7</v>
      </c>
      <c r="P581" s="52">
        <v>90</v>
      </c>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row>
    <row r="582" spans="1:39" s="36" customFormat="1" ht="12" x14ac:dyDescent="0.2">
      <c r="A582" s="177">
        <v>682</v>
      </c>
      <c r="B582" s="52" t="s">
        <v>133</v>
      </c>
      <c r="C582" s="64">
        <v>43572</v>
      </c>
      <c r="D582" s="41">
        <v>9.1</v>
      </c>
      <c r="E582" s="41">
        <v>5.3</v>
      </c>
      <c r="F582" s="52">
        <v>50</v>
      </c>
      <c r="G582" s="39">
        <v>0.24</v>
      </c>
      <c r="H582" s="52">
        <v>12</v>
      </c>
      <c r="I582" s="52">
        <v>11.7</v>
      </c>
      <c r="J582" s="41">
        <v>7.2</v>
      </c>
      <c r="K582" s="39">
        <v>0.39</v>
      </c>
      <c r="L582" s="52">
        <v>520</v>
      </c>
      <c r="M582" s="52">
        <v>940</v>
      </c>
      <c r="N582" s="52">
        <v>24</v>
      </c>
      <c r="O582" s="41">
        <v>11.4</v>
      </c>
      <c r="P582" s="52">
        <v>100</v>
      </c>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row>
    <row r="583" spans="1:39" s="36" customFormat="1" ht="12" x14ac:dyDescent="0.2">
      <c r="A583" s="177">
        <v>682</v>
      </c>
      <c r="B583" s="52" t="s">
        <v>133</v>
      </c>
      <c r="C583" s="64">
        <v>43627</v>
      </c>
      <c r="D583" s="41">
        <v>16</v>
      </c>
      <c r="E583" s="41">
        <v>8.6</v>
      </c>
      <c r="F583" s="52">
        <v>100</v>
      </c>
      <c r="G583" s="39">
        <v>0.11</v>
      </c>
      <c r="H583" s="41">
        <v>7.5</v>
      </c>
      <c r="I583" s="41">
        <v>8.11</v>
      </c>
      <c r="J583" s="41">
        <v>7</v>
      </c>
      <c r="K583" s="39">
        <v>0.33</v>
      </c>
      <c r="L583" s="52">
        <v>380</v>
      </c>
      <c r="M583" s="52">
        <v>950</v>
      </c>
      <c r="N583" s="52">
        <v>47</v>
      </c>
      <c r="O583" s="41">
        <v>7.8</v>
      </c>
      <c r="P583" s="52">
        <v>80.5</v>
      </c>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row>
    <row r="584" spans="1:39" s="36" customFormat="1" ht="12" x14ac:dyDescent="0.2">
      <c r="A584" s="177">
        <v>682</v>
      </c>
      <c r="B584" s="52" t="s">
        <v>133</v>
      </c>
      <c r="C584" s="64">
        <v>43685</v>
      </c>
      <c r="D584" s="41">
        <v>17.899999999999999</v>
      </c>
      <c r="E584" s="41">
        <v>8.4</v>
      </c>
      <c r="F584" s="52">
        <v>100</v>
      </c>
      <c r="G584" s="39">
        <v>0.18</v>
      </c>
      <c r="H584" s="52">
        <v>11</v>
      </c>
      <c r="I584" s="52">
        <v>15.7</v>
      </c>
      <c r="J584" s="41">
        <v>7.4</v>
      </c>
      <c r="K584" s="39">
        <v>0.75</v>
      </c>
      <c r="L584" s="52">
        <v>270</v>
      </c>
      <c r="M584" s="52">
        <v>1700</v>
      </c>
      <c r="N584" s="52">
        <v>45</v>
      </c>
      <c r="O584" s="41">
        <v>7.9</v>
      </c>
      <c r="P584" s="52">
        <v>86</v>
      </c>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row>
    <row r="585" spans="1:39" s="36" customFormat="1" ht="12" x14ac:dyDescent="0.2">
      <c r="A585" s="177">
        <v>682</v>
      </c>
      <c r="B585" s="52" t="s">
        <v>133</v>
      </c>
      <c r="C585" s="64" t="s">
        <v>150</v>
      </c>
      <c r="D585" s="41">
        <v>9.4</v>
      </c>
      <c r="E585" s="41">
        <v>3.4</v>
      </c>
      <c r="F585" s="52">
        <v>140</v>
      </c>
      <c r="G585" s="39">
        <v>0.27</v>
      </c>
      <c r="H585" s="52">
        <v>15</v>
      </c>
      <c r="I585" s="52">
        <v>13.1</v>
      </c>
      <c r="J585" s="41">
        <v>7.2</v>
      </c>
      <c r="K585" s="39">
        <v>0.56000000000000005</v>
      </c>
      <c r="L585" s="52">
        <v>110</v>
      </c>
      <c r="M585" s="52">
        <v>820</v>
      </c>
      <c r="N585" s="52">
        <v>25</v>
      </c>
      <c r="O585" s="41">
        <v>9.6</v>
      </c>
      <c r="P585" s="52">
        <v>86</v>
      </c>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row>
    <row r="586" spans="1:39" s="36" customFormat="1" ht="12" x14ac:dyDescent="0.2">
      <c r="A586" s="177">
        <v>682</v>
      </c>
      <c r="B586" s="52" t="s">
        <v>133</v>
      </c>
      <c r="C586" s="64">
        <v>43816</v>
      </c>
      <c r="D586" s="41">
        <v>3.1</v>
      </c>
      <c r="E586" s="41">
        <v>4.7</v>
      </c>
      <c r="F586" s="52">
        <v>250</v>
      </c>
      <c r="G586" s="39">
        <v>0.56000000000000005</v>
      </c>
      <c r="H586" s="52">
        <v>24</v>
      </c>
      <c r="I586" s="41">
        <v>8.84</v>
      </c>
      <c r="J586" s="41">
        <v>6.6</v>
      </c>
      <c r="K586" s="39">
        <v>0.2</v>
      </c>
      <c r="L586" s="52">
        <v>270</v>
      </c>
      <c r="M586" s="52">
        <v>1400</v>
      </c>
      <c r="N586" s="52">
        <v>29</v>
      </c>
      <c r="O586" s="41">
        <v>11.8</v>
      </c>
      <c r="P586" s="52">
        <v>91</v>
      </c>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row>
    <row r="587" spans="1:39" s="36" customFormat="1" ht="12" x14ac:dyDescent="0.2">
      <c r="A587" s="70"/>
      <c r="B587" s="70"/>
      <c r="C587" s="71"/>
      <c r="D587" s="72"/>
      <c r="E587" s="72"/>
      <c r="F587" s="73"/>
      <c r="G587" s="73"/>
      <c r="H587" s="72"/>
      <c r="I587" s="72"/>
      <c r="J587" s="72"/>
      <c r="K587" s="74"/>
      <c r="L587" s="73"/>
      <c r="M587" s="73"/>
      <c r="N587" s="73"/>
      <c r="O587" s="72"/>
      <c r="P587" s="73"/>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row>
    <row r="588" spans="1:39" s="36" customFormat="1" ht="12" x14ac:dyDescent="0.2">
      <c r="A588" s="35"/>
      <c r="B588" s="35"/>
      <c r="C588" s="145" t="s">
        <v>19</v>
      </c>
      <c r="D588" s="146">
        <f t="shared" ref="D588:P588" si="117">MIN(D581:D586)</f>
        <v>3.1</v>
      </c>
      <c r="E588" s="146">
        <f t="shared" si="117"/>
        <v>2.4</v>
      </c>
      <c r="F588" s="147">
        <f t="shared" si="117"/>
        <v>50</v>
      </c>
      <c r="G588" s="146">
        <f>MIN(G581:G586)</f>
        <v>0.11</v>
      </c>
      <c r="H588" s="146">
        <f t="shared" si="117"/>
        <v>7.5</v>
      </c>
      <c r="I588" s="146">
        <f t="shared" si="117"/>
        <v>8.11</v>
      </c>
      <c r="J588" s="146">
        <f t="shared" si="117"/>
        <v>6.6</v>
      </c>
      <c r="K588" s="148">
        <f t="shared" si="117"/>
        <v>0.2</v>
      </c>
      <c r="L588" s="147">
        <f t="shared" si="117"/>
        <v>110</v>
      </c>
      <c r="M588" s="147">
        <f t="shared" si="117"/>
        <v>820</v>
      </c>
      <c r="N588" s="147">
        <f t="shared" si="117"/>
        <v>19</v>
      </c>
      <c r="O588" s="146">
        <f t="shared" si="117"/>
        <v>7.8</v>
      </c>
      <c r="P588" s="147">
        <f t="shared" si="117"/>
        <v>80.5</v>
      </c>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row>
    <row r="589" spans="1:39" s="36" customFormat="1" ht="12" x14ac:dyDescent="0.2">
      <c r="A589" s="35"/>
      <c r="B589" s="35"/>
      <c r="C589" s="145" t="s">
        <v>20</v>
      </c>
      <c r="D589" s="146">
        <f t="shared" ref="D589:P589" si="118">AVERAGE(D581:D586)</f>
        <v>9.7833333333333332</v>
      </c>
      <c r="E589" s="146">
        <f t="shared" si="118"/>
        <v>5.4666666666666659</v>
      </c>
      <c r="F589" s="147">
        <f t="shared" si="118"/>
        <v>133.33333333333334</v>
      </c>
      <c r="G589" s="146">
        <f>AVERAGE(G581:G586)</f>
        <v>0.28000000000000003</v>
      </c>
      <c r="H589" s="146">
        <f t="shared" si="118"/>
        <v>14.583333333333334</v>
      </c>
      <c r="I589" s="146">
        <f t="shared" si="118"/>
        <v>11.126666666666665</v>
      </c>
      <c r="J589" s="146">
        <f t="shared" si="118"/>
        <v>7.0000000000000009</v>
      </c>
      <c r="K589" s="148">
        <f t="shared" si="118"/>
        <v>0.40500000000000008</v>
      </c>
      <c r="L589" s="147">
        <f t="shared" si="118"/>
        <v>346.66666666666669</v>
      </c>
      <c r="M589" s="147">
        <f t="shared" si="118"/>
        <v>1185</v>
      </c>
      <c r="N589" s="147">
        <f t="shared" si="118"/>
        <v>31.5</v>
      </c>
      <c r="O589" s="146">
        <f t="shared" si="118"/>
        <v>10.033333333333333</v>
      </c>
      <c r="P589" s="147">
        <f t="shared" si="118"/>
        <v>88.916666666666671</v>
      </c>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row>
    <row r="590" spans="1:39" s="36" customFormat="1" ht="12" x14ac:dyDescent="0.2">
      <c r="A590" s="35"/>
      <c r="B590" s="35"/>
      <c r="C590" s="145" t="s">
        <v>21</v>
      </c>
      <c r="D590" s="146">
        <f t="shared" ref="D590:P590" si="119">MAX(D581:D586)</f>
        <v>17.899999999999999</v>
      </c>
      <c r="E590" s="146">
        <f t="shared" si="119"/>
        <v>8.6</v>
      </c>
      <c r="F590" s="147">
        <f t="shared" si="119"/>
        <v>250</v>
      </c>
      <c r="G590" s="146">
        <f>MAX(G581:G586)</f>
        <v>0.56000000000000005</v>
      </c>
      <c r="H590" s="146">
        <f t="shared" si="119"/>
        <v>24</v>
      </c>
      <c r="I590" s="146">
        <f t="shared" si="119"/>
        <v>15.7</v>
      </c>
      <c r="J590" s="146">
        <f t="shared" si="119"/>
        <v>7.4</v>
      </c>
      <c r="K590" s="148">
        <f t="shared" si="119"/>
        <v>0.75</v>
      </c>
      <c r="L590" s="147">
        <f t="shared" si="119"/>
        <v>530</v>
      </c>
      <c r="M590" s="147">
        <f t="shared" si="119"/>
        <v>1700</v>
      </c>
      <c r="N590" s="147">
        <f t="shared" si="119"/>
        <v>47</v>
      </c>
      <c r="O590" s="146">
        <f t="shared" si="119"/>
        <v>11.8</v>
      </c>
      <c r="P590" s="147">
        <f t="shared" si="119"/>
        <v>100</v>
      </c>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row>
    <row r="591" spans="1:39" s="36" customFormat="1" ht="12" x14ac:dyDescent="0.2">
      <c r="A591" s="35"/>
      <c r="B591" s="35"/>
      <c r="C591" s="54"/>
      <c r="D591" s="35"/>
      <c r="E591" s="35"/>
      <c r="F591" s="62"/>
      <c r="G591" s="62"/>
      <c r="H591" s="35"/>
      <c r="I591" s="56"/>
      <c r="J591" s="35"/>
      <c r="K591" s="35"/>
      <c r="L591" s="62"/>
      <c r="M591" s="62"/>
      <c r="N591" s="62"/>
      <c r="O591" s="56"/>
      <c r="P591" s="62"/>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row>
    <row r="592" spans="1:39" s="36" customFormat="1" ht="12" x14ac:dyDescent="0.2">
      <c r="A592" s="51"/>
      <c r="B592" s="51"/>
      <c r="C592" s="94"/>
      <c r="D592" s="51"/>
      <c r="E592" s="51"/>
      <c r="F592" s="95"/>
      <c r="G592" s="95"/>
      <c r="H592" s="51"/>
      <c r="I592" s="96"/>
      <c r="J592" s="51"/>
      <c r="K592" s="51"/>
      <c r="L592" s="95"/>
      <c r="M592" s="95"/>
      <c r="N592" s="95"/>
      <c r="O592" s="96"/>
      <c r="P592" s="9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row>
    <row r="593" spans="1:39" s="36" customFormat="1" ht="12" x14ac:dyDescent="0.2">
      <c r="A593" s="177">
        <v>684</v>
      </c>
      <c r="B593" s="52" t="s">
        <v>134</v>
      </c>
      <c r="C593" s="64">
        <v>43524</v>
      </c>
      <c r="D593" s="41">
        <v>2.5</v>
      </c>
      <c r="E593" s="41">
        <v>1.2</v>
      </c>
      <c r="F593" s="52">
        <v>140</v>
      </c>
      <c r="G593" s="39">
        <v>0.28000000000000003</v>
      </c>
      <c r="H593" s="52">
        <v>15</v>
      </c>
      <c r="I593" s="41">
        <v>5.64</v>
      </c>
      <c r="J593" s="41">
        <v>6.6</v>
      </c>
      <c r="K593" s="39">
        <v>0.12</v>
      </c>
      <c r="L593" s="52">
        <v>220</v>
      </c>
      <c r="M593" s="52">
        <v>760</v>
      </c>
      <c r="N593" s="52">
        <v>13</v>
      </c>
      <c r="O593" s="41">
        <v>13.1</v>
      </c>
      <c r="P593" s="52">
        <v>100</v>
      </c>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row>
    <row r="594" spans="1:39" s="36" customFormat="1" ht="12" x14ac:dyDescent="0.2">
      <c r="A594" s="177">
        <v>684</v>
      </c>
      <c r="B594" s="52" t="s">
        <v>134</v>
      </c>
      <c r="C594" s="64">
        <v>43572</v>
      </c>
      <c r="D594" s="41">
        <v>7.6</v>
      </c>
      <c r="E594" s="41">
        <v>1.5</v>
      </c>
      <c r="F594" s="52">
        <v>110</v>
      </c>
      <c r="G594" s="39">
        <v>0.25</v>
      </c>
      <c r="H594" s="52">
        <v>11</v>
      </c>
      <c r="I594" s="41">
        <v>6.3</v>
      </c>
      <c r="J594" s="41">
        <v>7.1</v>
      </c>
      <c r="K594" s="39">
        <v>0.23</v>
      </c>
      <c r="L594" s="52">
        <v>180</v>
      </c>
      <c r="M594" s="52">
        <v>520</v>
      </c>
      <c r="N594" s="52">
        <v>14</v>
      </c>
      <c r="O594" s="41">
        <v>11.9</v>
      </c>
      <c r="P594" s="52">
        <v>100</v>
      </c>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row>
    <row r="595" spans="1:39" s="36" customFormat="1" ht="12" x14ac:dyDescent="0.2">
      <c r="A595" s="177">
        <v>684</v>
      </c>
      <c r="B595" s="52" t="s">
        <v>134</v>
      </c>
      <c r="C595" s="64">
        <v>43627</v>
      </c>
      <c r="D595" s="41">
        <v>18</v>
      </c>
      <c r="E595" s="41">
        <v>1.2</v>
      </c>
      <c r="F595" s="52">
        <v>150</v>
      </c>
      <c r="G595" s="39">
        <v>0.16</v>
      </c>
      <c r="H595" s="41">
        <v>9.4</v>
      </c>
      <c r="I595" s="41">
        <v>8.3699999999999992</v>
      </c>
      <c r="J595" s="41">
        <v>7.3</v>
      </c>
      <c r="K595" s="39">
        <v>0.44</v>
      </c>
      <c r="L595" s="52">
        <v>190</v>
      </c>
      <c r="M595" s="52">
        <v>630</v>
      </c>
      <c r="N595" s="52">
        <v>21</v>
      </c>
      <c r="O595" s="41">
        <v>8.6999999999999993</v>
      </c>
      <c r="P595" s="52">
        <v>93.2</v>
      </c>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row>
    <row r="596" spans="1:39" s="36" customFormat="1" ht="12" x14ac:dyDescent="0.2">
      <c r="A596" s="177">
        <v>684</v>
      </c>
      <c r="B596" s="52" t="s">
        <v>134</v>
      </c>
      <c r="C596" s="64">
        <v>43685</v>
      </c>
      <c r="D596" s="41">
        <v>18.5</v>
      </c>
      <c r="E596" s="41">
        <v>1.5</v>
      </c>
      <c r="F596" s="52">
        <v>90</v>
      </c>
      <c r="G596" s="39">
        <v>0.16</v>
      </c>
      <c r="H596" s="41">
        <v>8.3000000000000007</v>
      </c>
      <c r="I596" s="41">
        <v>8.5</v>
      </c>
      <c r="J596" s="41">
        <v>7.5</v>
      </c>
      <c r="K596" s="39">
        <v>0.44</v>
      </c>
      <c r="L596" s="52">
        <v>130</v>
      </c>
      <c r="M596" s="52">
        <v>550</v>
      </c>
      <c r="N596" s="52">
        <v>14</v>
      </c>
      <c r="O596" s="41">
        <v>9</v>
      </c>
      <c r="P596" s="52">
        <v>100</v>
      </c>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row>
    <row r="597" spans="1:39" s="36" customFormat="1" ht="12" x14ac:dyDescent="0.2">
      <c r="A597" s="177">
        <v>684</v>
      </c>
      <c r="B597" s="52" t="s">
        <v>134</v>
      </c>
      <c r="C597" s="64" t="s">
        <v>150</v>
      </c>
      <c r="D597" s="41">
        <v>9.3000000000000007</v>
      </c>
      <c r="E597" s="41">
        <v>1.8</v>
      </c>
      <c r="F597" s="52">
        <v>200</v>
      </c>
      <c r="G597" s="39">
        <v>0.34</v>
      </c>
      <c r="H597" s="52">
        <v>17</v>
      </c>
      <c r="I597" s="41">
        <v>8.11</v>
      </c>
      <c r="J597" s="41">
        <v>7.1</v>
      </c>
      <c r="K597" s="39">
        <v>0.31</v>
      </c>
      <c r="L597" s="52">
        <v>61</v>
      </c>
      <c r="M597" s="52">
        <v>730</v>
      </c>
      <c r="N597" s="52">
        <v>12</v>
      </c>
      <c r="O597" s="41">
        <v>10.1</v>
      </c>
      <c r="P597" s="52">
        <v>90</v>
      </c>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row>
    <row r="598" spans="1:39" s="36" customFormat="1" ht="12" x14ac:dyDescent="0.2">
      <c r="A598" s="177">
        <v>684</v>
      </c>
      <c r="B598" s="52" t="s">
        <v>134</v>
      </c>
      <c r="C598" s="64">
        <v>43816</v>
      </c>
      <c r="D598" s="41">
        <v>3.2</v>
      </c>
      <c r="E598" s="41">
        <v>2</v>
      </c>
      <c r="F598" s="52">
        <v>250</v>
      </c>
      <c r="G598" s="39">
        <v>0.42</v>
      </c>
      <c r="H598" s="52">
        <v>19</v>
      </c>
      <c r="I598" s="41">
        <v>5.48</v>
      </c>
      <c r="J598" s="41">
        <v>6.5</v>
      </c>
      <c r="K598" s="39">
        <v>0.12</v>
      </c>
      <c r="L598" s="52">
        <v>110</v>
      </c>
      <c r="M598" s="52">
        <v>810</v>
      </c>
      <c r="N598" s="52">
        <v>15</v>
      </c>
      <c r="O598" s="41">
        <v>12.4</v>
      </c>
      <c r="P598" s="52">
        <v>97</v>
      </c>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row>
    <row r="599" spans="1:39" s="36" customFormat="1" ht="12" x14ac:dyDescent="0.2">
      <c r="A599" s="70"/>
      <c r="B599" s="70"/>
      <c r="C599" s="71"/>
      <c r="D599" s="72"/>
      <c r="E599" s="72"/>
      <c r="F599" s="73"/>
      <c r="G599" s="73"/>
      <c r="H599" s="72"/>
      <c r="I599" s="72"/>
      <c r="J599" s="72"/>
      <c r="K599" s="74"/>
      <c r="L599" s="73"/>
      <c r="M599" s="73"/>
      <c r="N599" s="73"/>
      <c r="O599" s="72"/>
      <c r="P599" s="73"/>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row>
    <row r="600" spans="1:39" s="36" customFormat="1" ht="12" x14ac:dyDescent="0.2">
      <c r="A600" s="35"/>
      <c r="B600" s="35"/>
      <c r="C600" s="145" t="s">
        <v>19</v>
      </c>
      <c r="D600" s="146">
        <f t="shared" ref="D600:P600" si="120">MIN(D593:D598)</f>
        <v>2.5</v>
      </c>
      <c r="E600" s="146">
        <f t="shared" si="120"/>
        <v>1.2</v>
      </c>
      <c r="F600" s="147">
        <f t="shared" si="120"/>
        <v>90</v>
      </c>
      <c r="G600" s="146">
        <f>MIN(G593:G598)</f>
        <v>0.16</v>
      </c>
      <c r="H600" s="146">
        <f t="shared" si="120"/>
        <v>8.3000000000000007</v>
      </c>
      <c r="I600" s="146">
        <f t="shared" si="120"/>
        <v>5.48</v>
      </c>
      <c r="J600" s="146">
        <f t="shared" si="120"/>
        <v>6.5</v>
      </c>
      <c r="K600" s="148">
        <f t="shared" si="120"/>
        <v>0.12</v>
      </c>
      <c r="L600" s="147">
        <f t="shared" si="120"/>
        <v>61</v>
      </c>
      <c r="M600" s="147">
        <f t="shared" si="120"/>
        <v>520</v>
      </c>
      <c r="N600" s="147">
        <f t="shared" si="120"/>
        <v>12</v>
      </c>
      <c r="O600" s="146">
        <f t="shared" si="120"/>
        <v>8.6999999999999993</v>
      </c>
      <c r="P600" s="147">
        <f t="shared" si="120"/>
        <v>90</v>
      </c>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row>
    <row r="601" spans="1:39" s="36" customFormat="1" ht="12" x14ac:dyDescent="0.2">
      <c r="A601" s="35"/>
      <c r="B601" s="35"/>
      <c r="C601" s="145" t="s">
        <v>20</v>
      </c>
      <c r="D601" s="146">
        <f t="shared" ref="D601:P601" si="121">AVERAGE(D593:D598)</f>
        <v>9.8500000000000014</v>
      </c>
      <c r="E601" s="146">
        <f t="shared" si="121"/>
        <v>1.5333333333333332</v>
      </c>
      <c r="F601" s="147">
        <f t="shared" si="121"/>
        <v>156.66666666666666</v>
      </c>
      <c r="G601" s="146">
        <f>AVERAGE(G593:G598)</f>
        <v>0.26833333333333337</v>
      </c>
      <c r="H601" s="146">
        <f t="shared" si="121"/>
        <v>13.283333333333333</v>
      </c>
      <c r="I601" s="146">
        <f t="shared" si="121"/>
        <v>7.0666666666666673</v>
      </c>
      <c r="J601" s="146">
        <f t="shared" si="121"/>
        <v>7.0166666666666666</v>
      </c>
      <c r="K601" s="148">
        <f t="shared" si="121"/>
        <v>0.27666666666666667</v>
      </c>
      <c r="L601" s="147">
        <f t="shared" si="121"/>
        <v>148.5</v>
      </c>
      <c r="M601" s="147">
        <f t="shared" si="121"/>
        <v>666.66666666666663</v>
      </c>
      <c r="N601" s="147">
        <f t="shared" si="121"/>
        <v>14.833333333333334</v>
      </c>
      <c r="O601" s="146">
        <f t="shared" si="121"/>
        <v>10.866666666666667</v>
      </c>
      <c r="P601" s="147">
        <f t="shared" si="121"/>
        <v>96.7</v>
      </c>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row>
    <row r="602" spans="1:39" s="36" customFormat="1" ht="12" x14ac:dyDescent="0.2">
      <c r="A602" s="35"/>
      <c r="B602" s="35"/>
      <c r="C602" s="145" t="s">
        <v>21</v>
      </c>
      <c r="D602" s="146">
        <f t="shared" ref="D602:P602" si="122">MAX(D593:D598)</f>
        <v>18.5</v>
      </c>
      <c r="E602" s="146">
        <f t="shared" si="122"/>
        <v>2</v>
      </c>
      <c r="F602" s="147">
        <f t="shared" si="122"/>
        <v>250</v>
      </c>
      <c r="G602" s="146">
        <f>MAX(G593:G598)</f>
        <v>0.42</v>
      </c>
      <c r="H602" s="146">
        <f t="shared" si="122"/>
        <v>19</v>
      </c>
      <c r="I602" s="146">
        <f t="shared" si="122"/>
        <v>8.5</v>
      </c>
      <c r="J602" s="146">
        <f t="shared" si="122"/>
        <v>7.5</v>
      </c>
      <c r="K602" s="148">
        <f t="shared" si="122"/>
        <v>0.44</v>
      </c>
      <c r="L602" s="147">
        <f t="shared" si="122"/>
        <v>220</v>
      </c>
      <c r="M602" s="147">
        <f t="shared" si="122"/>
        <v>810</v>
      </c>
      <c r="N602" s="147">
        <f t="shared" si="122"/>
        <v>21</v>
      </c>
      <c r="O602" s="146">
        <f t="shared" si="122"/>
        <v>13.1</v>
      </c>
      <c r="P602" s="147">
        <f t="shared" si="122"/>
        <v>100</v>
      </c>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row>
    <row r="603" spans="1:39" s="36" customFormat="1" ht="12" x14ac:dyDescent="0.2">
      <c r="A603" s="35"/>
      <c r="B603" s="35"/>
      <c r="C603" s="54"/>
      <c r="D603" s="35"/>
      <c r="E603" s="35"/>
      <c r="F603" s="62"/>
      <c r="G603" s="62"/>
      <c r="H603" s="35"/>
      <c r="I603" s="56"/>
      <c r="J603" s="35"/>
      <c r="K603" s="35"/>
      <c r="L603" s="62"/>
      <c r="M603" s="62"/>
      <c r="N603" s="62"/>
      <c r="O603" s="56"/>
      <c r="P603" s="62"/>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row>
    <row r="604" spans="1:39" s="36" customFormat="1" ht="12" x14ac:dyDescent="0.2">
      <c r="A604" s="51"/>
      <c r="B604" s="51"/>
      <c r="C604" s="94"/>
      <c r="D604" s="51"/>
      <c r="E604" s="51"/>
      <c r="F604" s="95"/>
      <c r="G604" s="95"/>
      <c r="H604" s="51"/>
      <c r="I604" s="96"/>
      <c r="J604" s="51"/>
      <c r="K604" s="51"/>
      <c r="L604" s="95"/>
      <c r="M604" s="95"/>
      <c r="N604" s="95"/>
      <c r="O604" s="96"/>
      <c r="P604" s="9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row>
    <row r="605" spans="1:39" s="36" customFormat="1" ht="12" x14ac:dyDescent="0.2">
      <c r="A605" s="176">
        <v>730</v>
      </c>
      <c r="B605" s="52" t="s">
        <v>71</v>
      </c>
      <c r="C605" s="64">
        <v>43486</v>
      </c>
      <c r="D605" s="41">
        <v>0.2</v>
      </c>
      <c r="E605" s="41">
        <v>2.6</v>
      </c>
      <c r="F605" s="52">
        <v>120</v>
      </c>
      <c r="G605" s="39">
        <v>0.32</v>
      </c>
      <c r="H605" s="52">
        <v>16</v>
      </c>
      <c r="I605" s="41">
        <v>9.17</v>
      </c>
      <c r="J605" s="41">
        <v>6.6</v>
      </c>
      <c r="K605" s="39">
        <v>0.18</v>
      </c>
      <c r="L605" s="52">
        <v>300</v>
      </c>
      <c r="M605" s="52">
        <v>860</v>
      </c>
      <c r="N605" s="52">
        <v>13</v>
      </c>
      <c r="O605" s="41">
        <v>13.8</v>
      </c>
      <c r="P605" s="52">
        <v>97</v>
      </c>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row>
    <row r="606" spans="1:39" s="36" customFormat="1" ht="12" x14ac:dyDescent="0.2">
      <c r="A606" s="177">
        <v>730</v>
      </c>
      <c r="B606" s="52" t="s">
        <v>71</v>
      </c>
      <c r="C606" s="64">
        <v>43523</v>
      </c>
      <c r="D606" s="41">
        <v>3.1</v>
      </c>
      <c r="E606" s="41">
        <v>1.4</v>
      </c>
      <c r="F606" s="52">
        <v>140</v>
      </c>
      <c r="G606" s="39">
        <v>0.32</v>
      </c>
      <c r="H606" s="52">
        <v>16</v>
      </c>
      <c r="I606" s="41">
        <v>7.3</v>
      </c>
      <c r="J606" s="41">
        <v>6.3</v>
      </c>
      <c r="K606" s="40">
        <v>0.08</v>
      </c>
      <c r="L606" s="52">
        <v>330</v>
      </c>
      <c r="M606" s="52">
        <v>940</v>
      </c>
      <c r="N606" s="52">
        <v>16</v>
      </c>
      <c r="O606" s="41">
        <v>12.4</v>
      </c>
      <c r="P606" s="52">
        <v>94</v>
      </c>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row>
    <row r="607" spans="1:39" s="36" customFormat="1" ht="12" x14ac:dyDescent="0.2">
      <c r="A607" s="176">
        <v>730</v>
      </c>
      <c r="B607" s="52" t="s">
        <v>71</v>
      </c>
      <c r="C607" s="64">
        <v>43545</v>
      </c>
      <c r="D607" s="41">
        <v>4.3</v>
      </c>
      <c r="E607" s="41">
        <v>1.5</v>
      </c>
      <c r="F607" s="52">
        <v>140</v>
      </c>
      <c r="G607" s="39">
        <v>0.33</v>
      </c>
      <c r="H607" s="52">
        <v>16</v>
      </c>
      <c r="I607" s="41">
        <v>6.6</v>
      </c>
      <c r="J607" s="41">
        <v>6.3</v>
      </c>
      <c r="K607" s="40">
        <v>6.6000000000000003E-2</v>
      </c>
      <c r="L607" s="52">
        <v>240</v>
      </c>
      <c r="M607" s="52">
        <v>890</v>
      </c>
      <c r="N607" s="52">
        <v>12</v>
      </c>
      <c r="O607" s="41">
        <v>12.4</v>
      </c>
      <c r="P607" s="52">
        <v>96</v>
      </c>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row>
    <row r="608" spans="1:39" s="36" customFormat="1" ht="12" x14ac:dyDescent="0.2">
      <c r="A608" s="177">
        <v>730</v>
      </c>
      <c r="B608" s="52" t="s">
        <v>71</v>
      </c>
      <c r="C608" s="64">
        <v>43571</v>
      </c>
      <c r="D608" s="41">
        <v>6.6</v>
      </c>
      <c r="E608" s="41">
        <v>1.7</v>
      </c>
      <c r="F608" s="52">
        <v>180</v>
      </c>
      <c r="G608" s="39">
        <v>0.28000000000000003</v>
      </c>
      <c r="H608" s="52">
        <v>13</v>
      </c>
      <c r="I608" s="41">
        <v>7.26</v>
      </c>
      <c r="J608" s="41">
        <v>6.7</v>
      </c>
      <c r="K608" s="39">
        <v>0.13</v>
      </c>
      <c r="L608" s="52">
        <v>270</v>
      </c>
      <c r="M608" s="52">
        <v>690</v>
      </c>
      <c r="N608" s="52">
        <v>11</v>
      </c>
      <c r="O608" s="41">
        <v>11.9</v>
      </c>
      <c r="P608" s="52">
        <v>98</v>
      </c>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row>
    <row r="609" spans="1:39" s="36" customFormat="1" ht="12" x14ac:dyDescent="0.2">
      <c r="A609" s="176">
        <v>730</v>
      </c>
      <c r="B609" s="52" t="s">
        <v>71</v>
      </c>
      <c r="C609" s="64">
        <v>43600</v>
      </c>
      <c r="D609" s="41">
        <v>12.7</v>
      </c>
      <c r="E609" s="41">
        <v>1.8</v>
      </c>
      <c r="F609" s="52">
        <v>120</v>
      </c>
      <c r="G609" s="39">
        <v>0.23</v>
      </c>
      <c r="H609" s="52">
        <v>11</v>
      </c>
      <c r="I609" s="41">
        <v>8.06</v>
      </c>
      <c r="J609" s="41">
        <v>6.9</v>
      </c>
      <c r="K609" s="39">
        <v>0.2</v>
      </c>
      <c r="L609" s="52">
        <v>210</v>
      </c>
      <c r="M609" s="52">
        <v>590</v>
      </c>
      <c r="N609" s="52">
        <v>16</v>
      </c>
      <c r="O609" s="41">
        <v>10.1</v>
      </c>
      <c r="P609" s="52">
        <v>96</v>
      </c>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row>
    <row r="610" spans="1:39" s="36" customFormat="1" ht="12" x14ac:dyDescent="0.2">
      <c r="A610" s="177">
        <v>730</v>
      </c>
      <c r="B610" s="52" t="s">
        <v>71</v>
      </c>
      <c r="C610" s="64">
        <v>43627</v>
      </c>
      <c r="D610" s="41">
        <v>17.600000000000001</v>
      </c>
      <c r="E610" s="41">
        <v>2.4</v>
      </c>
      <c r="F610" s="52">
        <v>150</v>
      </c>
      <c r="G610" s="39">
        <v>0.2</v>
      </c>
      <c r="H610" s="52">
        <v>11</v>
      </c>
      <c r="I610" s="41">
        <v>8.4700000000000006</v>
      </c>
      <c r="J610" s="41">
        <v>7.1</v>
      </c>
      <c r="K610" s="39">
        <v>0.25</v>
      </c>
      <c r="L610" s="52">
        <v>130</v>
      </c>
      <c r="M610" s="52">
        <v>580</v>
      </c>
      <c r="N610" s="52">
        <v>15</v>
      </c>
      <c r="O610" s="41">
        <v>7.6</v>
      </c>
      <c r="P610" s="52">
        <v>81</v>
      </c>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row>
    <row r="611" spans="1:39" s="36" customFormat="1" ht="12" x14ac:dyDescent="0.2">
      <c r="A611" s="176">
        <v>730</v>
      </c>
      <c r="B611" s="52" t="s">
        <v>71</v>
      </c>
      <c r="C611" s="64">
        <v>43654</v>
      </c>
      <c r="D611" s="41">
        <v>17.399999999999999</v>
      </c>
      <c r="E611" s="41">
        <v>2.5</v>
      </c>
      <c r="F611" s="52">
        <v>25</v>
      </c>
      <c r="G611" s="39">
        <v>0.25</v>
      </c>
      <c r="H611" s="52">
        <v>11</v>
      </c>
      <c r="I611" s="41">
        <v>9.06</v>
      </c>
      <c r="J611" s="41">
        <v>6.9</v>
      </c>
      <c r="K611" s="39">
        <v>0.28000000000000003</v>
      </c>
      <c r="L611" s="52">
        <v>92</v>
      </c>
      <c r="M611" s="52">
        <v>500</v>
      </c>
      <c r="N611" s="52">
        <v>13</v>
      </c>
      <c r="O611" s="41">
        <v>7.8</v>
      </c>
      <c r="P611" s="52">
        <v>84</v>
      </c>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row>
    <row r="612" spans="1:39" s="36" customFormat="1" ht="12" x14ac:dyDescent="0.2">
      <c r="A612" s="177">
        <v>730</v>
      </c>
      <c r="B612" s="52" t="s">
        <v>71</v>
      </c>
      <c r="C612" s="64">
        <v>43685</v>
      </c>
      <c r="D612" s="41">
        <v>19</v>
      </c>
      <c r="E612" s="41">
        <v>1.8</v>
      </c>
      <c r="F612" s="52">
        <v>80</v>
      </c>
      <c r="G612" s="39">
        <v>0.16</v>
      </c>
      <c r="H612" s="41">
        <v>8.8000000000000007</v>
      </c>
      <c r="I612" s="41">
        <v>9.36</v>
      </c>
      <c r="J612" s="41">
        <v>7.2</v>
      </c>
      <c r="K612" s="39">
        <v>0.33</v>
      </c>
      <c r="L612" s="52">
        <v>41</v>
      </c>
      <c r="M612" s="52">
        <v>410</v>
      </c>
      <c r="N612" s="52">
        <v>10</v>
      </c>
      <c r="O612" s="41">
        <v>8.3000000000000007</v>
      </c>
      <c r="P612" s="52">
        <v>92</v>
      </c>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row>
    <row r="613" spans="1:39" s="36" customFormat="1" ht="12" x14ac:dyDescent="0.2">
      <c r="A613" s="176">
        <v>730</v>
      </c>
      <c r="B613" s="52" t="s">
        <v>71</v>
      </c>
      <c r="C613" s="64" t="s">
        <v>148</v>
      </c>
      <c r="D613" s="41">
        <v>14.1</v>
      </c>
      <c r="E613" s="41">
        <v>4</v>
      </c>
      <c r="F613" s="52">
        <v>200</v>
      </c>
      <c r="G613" s="39">
        <v>0.26</v>
      </c>
      <c r="H613" s="52">
        <v>16</v>
      </c>
      <c r="I613" s="41">
        <v>8.36</v>
      </c>
      <c r="J613" s="41">
        <v>7</v>
      </c>
      <c r="K613" s="39">
        <v>0.2</v>
      </c>
      <c r="L613" s="52">
        <v>86</v>
      </c>
      <c r="M613" s="52">
        <v>650</v>
      </c>
      <c r="N613" s="52">
        <v>18</v>
      </c>
      <c r="O613" s="41">
        <v>9.1999999999999993</v>
      </c>
      <c r="P613" s="52">
        <v>91</v>
      </c>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row>
    <row r="614" spans="1:39" s="36" customFormat="1" ht="12" x14ac:dyDescent="0.2">
      <c r="A614" s="177">
        <v>730</v>
      </c>
      <c r="B614" s="52" t="s">
        <v>71</v>
      </c>
      <c r="C614" s="64" t="s">
        <v>151</v>
      </c>
      <c r="D614" s="41">
        <v>9.9</v>
      </c>
      <c r="E614" s="41">
        <v>3.1</v>
      </c>
      <c r="F614" s="52">
        <v>280</v>
      </c>
      <c r="G614" s="39">
        <v>0.53</v>
      </c>
      <c r="H614" s="52">
        <v>25</v>
      </c>
      <c r="I614" s="41">
        <v>8.2200000000000006</v>
      </c>
      <c r="J614" s="41">
        <v>6.6</v>
      </c>
      <c r="K614" s="39">
        <v>0.2</v>
      </c>
      <c r="L614" s="52">
        <v>37</v>
      </c>
      <c r="M614" s="52">
        <v>830</v>
      </c>
      <c r="N614" s="52">
        <v>14</v>
      </c>
      <c r="O614" s="41">
        <v>9.4</v>
      </c>
      <c r="P614" s="52">
        <v>85</v>
      </c>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row>
    <row r="615" spans="1:39" s="36" customFormat="1" ht="12" x14ac:dyDescent="0.2">
      <c r="A615" s="176">
        <v>730</v>
      </c>
      <c r="B615" s="52" t="s">
        <v>71</v>
      </c>
      <c r="C615" s="64" t="s">
        <v>152</v>
      </c>
      <c r="D615" s="41">
        <v>4.5999999999999996</v>
      </c>
      <c r="E615" s="41">
        <v>2.8</v>
      </c>
      <c r="F615" s="52">
        <v>220</v>
      </c>
      <c r="G615" s="39">
        <v>0.48</v>
      </c>
      <c r="H615" s="52">
        <v>21</v>
      </c>
      <c r="I615" s="41">
        <v>7.2</v>
      </c>
      <c r="J615" s="41">
        <v>6.6</v>
      </c>
      <c r="K615" s="39">
        <v>0.14000000000000001</v>
      </c>
      <c r="L615" s="52">
        <v>72</v>
      </c>
      <c r="M615" s="52">
        <v>810</v>
      </c>
      <c r="N615" s="52">
        <v>18</v>
      </c>
      <c r="O615" s="41">
        <v>12.2</v>
      </c>
      <c r="P615" s="52">
        <v>97</v>
      </c>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row>
    <row r="616" spans="1:39" s="36" customFormat="1" ht="12" x14ac:dyDescent="0.2">
      <c r="A616" s="177">
        <v>730</v>
      </c>
      <c r="B616" s="52" t="s">
        <v>71</v>
      </c>
      <c r="C616" s="64">
        <v>43817</v>
      </c>
      <c r="D616" s="41">
        <v>3.6</v>
      </c>
      <c r="E616" s="41">
        <v>2.2000000000000002</v>
      </c>
      <c r="F616" s="52">
        <v>200</v>
      </c>
      <c r="G616" s="39">
        <v>0.5</v>
      </c>
      <c r="H616" s="52">
        <v>23</v>
      </c>
      <c r="I616" s="41">
        <v>6.33</v>
      </c>
      <c r="J616" s="41">
        <v>6.1</v>
      </c>
      <c r="K616" s="40">
        <v>6.7000000000000004E-2</v>
      </c>
      <c r="L616" s="52">
        <v>75</v>
      </c>
      <c r="M616" s="52">
        <v>910</v>
      </c>
      <c r="N616" s="52">
        <v>19</v>
      </c>
      <c r="O616" s="41">
        <v>12.3</v>
      </c>
      <c r="P616" s="52">
        <v>95</v>
      </c>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row>
    <row r="617" spans="1:39" s="36" customFormat="1" ht="12" x14ac:dyDescent="0.2">
      <c r="A617" s="70"/>
      <c r="B617" s="70"/>
      <c r="C617" s="71"/>
      <c r="D617" s="72"/>
      <c r="E617" s="72"/>
      <c r="F617" s="73"/>
      <c r="G617" s="73"/>
      <c r="H617" s="72"/>
      <c r="I617" s="72"/>
      <c r="J617" s="72"/>
      <c r="K617" s="74"/>
      <c r="L617" s="73"/>
      <c r="M617" s="73"/>
      <c r="N617" s="73"/>
      <c r="O617" s="72"/>
      <c r="P617" s="73"/>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row>
    <row r="618" spans="1:39" s="36" customFormat="1" ht="12" x14ac:dyDescent="0.2">
      <c r="A618" s="35"/>
      <c r="B618" s="35"/>
      <c r="C618" s="145" t="s">
        <v>19</v>
      </c>
      <c r="D618" s="146">
        <f t="shared" ref="D618:P618" si="123">MIN(D605:D616)</f>
        <v>0.2</v>
      </c>
      <c r="E618" s="146">
        <f t="shared" si="123"/>
        <v>1.4</v>
      </c>
      <c r="F618" s="147">
        <f t="shared" si="123"/>
        <v>25</v>
      </c>
      <c r="G618" s="146">
        <f>MIN(G605:G616)</f>
        <v>0.16</v>
      </c>
      <c r="H618" s="146">
        <f t="shared" si="123"/>
        <v>8.8000000000000007</v>
      </c>
      <c r="I618" s="146">
        <f t="shared" si="123"/>
        <v>6.33</v>
      </c>
      <c r="J618" s="146">
        <f t="shared" si="123"/>
        <v>6.1</v>
      </c>
      <c r="K618" s="148">
        <f t="shared" si="123"/>
        <v>6.6000000000000003E-2</v>
      </c>
      <c r="L618" s="147">
        <f t="shared" si="123"/>
        <v>37</v>
      </c>
      <c r="M618" s="147">
        <f t="shared" si="123"/>
        <v>410</v>
      </c>
      <c r="N618" s="147">
        <f t="shared" si="123"/>
        <v>10</v>
      </c>
      <c r="O618" s="146">
        <f t="shared" si="123"/>
        <v>7.6</v>
      </c>
      <c r="P618" s="147">
        <f t="shared" si="123"/>
        <v>81</v>
      </c>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row>
    <row r="619" spans="1:39" s="36" customFormat="1" ht="12" x14ac:dyDescent="0.2">
      <c r="A619" s="35"/>
      <c r="B619" s="35"/>
      <c r="C619" s="145" t="s">
        <v>20</v>
      </c>
      <c r="D619" s="146">
        <f t="shared" ref="D619:P619" si="124">AVERAGE(D605:D616)</f>
        <v>9.4249999999999989</v>
      </c>
      <c r="E619" s="146">
        <f t="shared" si="124"/>
        <v>2.3166666666666669</v>
      </c>
      <c r="F619" s="147">
        <f t="shared" si="124"/>
        <v>154.58333333333334</v>
      </c>
      <c r="G619" s="146">
        <f>AVERAGE(G605:G616)</f>
        <v>0.32166666666666666</v>
      </c>
      <c r="H619" s="146">
        <f t="shared" si="124"/>
        <v>15.65</v>
      </c>
      <c r="I619" s="146">
        <f t="shared" si="124"/>
        <v>7.9491666666666667</v>
      </c>
      <c r="J619" s="146">
        <f t="shared" si="124"/>
        <v>6.6916666666666655</v>
      </c>
      <c r="K619" s="148">
        <f t="shared" si="124"/>
        <v>0.17691666666666669</v>
      </c>
      <c r="L619" s="147">
        <f t="shared" si="124"/>
        <v>156.91666666666666</v>
      </c>
      <c r="M619" s="147">
        <f t="shared" si="124"/>
        <v>721.66666666666663</v>
      </c>
      <c r="N619" s="147">
        <f t="shared" si="124"/>
        <v>14.583333333333334</v>
      </c>
      <c r="O619" s="146">
        <f t="shared" si="124"/>
        <v>10.616666666666667</v>
      </c>
      <c r="P619" s="147">
        <f t="shared" si="124"/>
        <v>92.166666666666671</v>
      </c>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row>
    <row r="620" spans="1:39" s="36" customFormat="1" ht="12" x14ac:dyDescent="0.2">
      <c r="A620" s="35"/>
      <c r="B620" s="35"/>
      <c r="C620" s="145" t="s">
        <v>21</v>
      </c>
      <c r="D620" s="146">
        <f t="shared" ref="D620:P620" si="125">MAX(D605:D616)</f>
        <v>19</v>
      </c>
      <c r="E620" s="146">
        <f t="shared" si="125"/>
        <v>4</v>
      </c>
      <c r="F620" s="147">
        <f t="shared" si="125"/>
        <v>280</v>
      </c>
      <c r="G620" s="146">
        <f>MAX(G605:G616)</f>
        <v>0.53</v>
      </c>
      <c r="H620" s="146">
        <f t="shared" si="125"/>
        <v>25</v>
      </c>
      <c r="I620" s="146">
        <f t="shared" si="125"/>
        <v>9.36</v>
      </c>
      <c r="J620" s="146">
        <f t="shared" si="125"/>
        <v>7.2</v>
      </c>
      <c r="K620" s="148">
        <f t="shared" si="125"/>
        <v>0.33</v>
      </c>
      <c r="L620" s="147">
        <f t="shared" si="125"/>
        <v>330</v>
      </c>
      <c r="M620" s="147">
        <f t="shared" si="125"/>
        <v>940</v>
      </c>
      <c r="N620" s="147">
        <f t="shared" si="125"/>
        <v>19</v>
      </c>
      <c r="O620" s="146">
        <f t="shared" si="125"/>
        <v>13.8</v>
      </c>
      <c r="P620" s="147">
        <f t="shared" si="125"/>
        <v>98</v>
      </c>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row>
    <row r="621" spans="1:39" s="36" customFormat="1" ht="12" x14ac:dyDescent="0.2">
      <c r="A621" s="35"/>
      <c r="B621" s="35"/>
      <c r="C621" s="46"/>
      <c r="D621" s="47"/>
      <c r="E621" s="50"/>
      <c r="F621" s="47"/>
      <c r="G621" s="47"/>
      <c r="H621" s="47"/>
      <c r="I621" s="50"/>
      <c r="J621" s="50"/>
      <c r="K621" s="48"/>
      <c r="L621" s="47"/>
      <c r="M621" s="47"/>
      <c r="N621" s="47"/>
      <c r="O621" s="50"/>
      <c r="P621" s="47"/>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row>
    <row r="622" spans="1:39" s="36" customFormat="1" ht="12" x14ac:dyDescent="0.2">
      <c r="A622" s="51"/>
      <c r="B622" s="51"/>
      <c r="C622" s="102"/>
      <c r="D622" s="103"/>
      <c r="E622" s="104"/>
      <c r="F622" s="103"/>
      <c r="G622" s="103"/>
      <c r="H622" s="103"/>
      <c r="I622" s="104"/>
      <c r="J622" s="104"/>
      <c r="K622" s="105"/>
      <c r="L622" s="103"/>
      <c r="M622" s="103"/>
      <c r="N622" s="103"/>
      <c r="O622" s="104"/>
      <c r="P622" s="103"/>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row>
    <row r="623" spans="1:39" s="36" customFormat="1" ht="12" x14ac:dyDescent="0.2">
      <c r="A623" s="177">
        <v>742</v>
      </c>
      <c r="B623" s="52" t="s">
        <v>135</v>
      </c>
      <c r="C623" s="64">
        <v>43523</v>
      </c>
      <c r="D623" s="41">
        <v>3</v>
      </c>
      <c r="E623" s="41">
        <v>3</v>
      </c>
      <c r="F623" s="52">
        <v>200</v>
      </c>
      <c r="G623" s="39">
        <v>0.45</v>
      </c>
      <c r="H623" s="52">
        <v>21</v>
      </c>
      <c r="I623" s="41">
        <v>6.69</v>
      </c>
      <c r="J623" s="41">
        <v>5.3</v>
      </c>
      <c r="K623" s="214">
        <v>0.02</v>
      </c>
      <c r="L623" s="52">
        <v>530</v>
      </c>
      <c r="M623" s="52">
        <v>1500</v>
      </c>
      <c r="N623" s="52">
        <v>31</v>
      </c>
      <c r="O623" s="41">
        <v>12.2</v>
      </c>
      <c r="P623" s="52">
        <v>93</v>
      </c>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row>
    <row r="624" spans="1:39" s="36" customFormat="1" ht="12" x14ac:dyDescent="0.2">
      <c r="A624" s="177">
        <v>742</v>
      </c>
      <c r="B624" s="52" t="s">
        <v>135</v>
      </c>
      <c r="C624" s="64">
        <v>43571</v>
      </c>
      <c r="D624" s="41">
        <v>5.6</v>
      </c>
      <c r="E624" s="41">
        <v>6.2</v>
      </c>
      <c r="F624" s="52">
        <v>200</v>
      </c>
      <c r="G624" s="39">
        <v>0.3</v>
      </c>
      <c r="H624" s="52">
        <v>18</v>
      </c>
      <c r="I624" s="41">
        <v>7.19</v>
      </c>
      <c r="J624" s="41">
        <v>6.4</v>
      </c>
      <c r="K624" s="39">
        <v>0.11</v>
      </c>
      <c r="L624" s="52">
        <v>380</v>
      </c>
      <c r="M624" s="52">
        <v>990</v>
      </c>
      <c r="N624" s="52">
        <v>21</v>
      </c>
      <c r="O624" s="41">
        <v>11.8</v>
      </c>
      <c r="P624" s="52">
        <v>95</v>
      </c>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row>
    <row r="625" spans="1:39" s="36" customFormat="1" ht="12" x14ac:dyDescent="0.2">
      <c r="A625" s="177">
        <v>742</v>
      </c>
      <c r="B625" s="52" t="s">
        <v>135</v>
      </c>
      <c r="C625" s="64">
        <v>43627</v>
      </c>
      <c r="D625" s="41">
        <v>13.6</v>
      </c>
      <c r="E625" s="52">
        <v>31</v>
      </c>
      <c r="F625" s="52">
        <v>500</v>
      </c>
      <c r="G625" s="39">
        <v>0.55000000000000004</v>
      </c>
      <c r="H625" s="52">
        <v>29</v>
      </c>
      <c r="I625" s="41">
        <v>8.23</v>
      </c>
      <c r="J625" s="41">
        <v>6.6</v>
      </c>
      <c r="K625" s="39">
        <v>0.3</v>
      </c>
      <c r="L625" s="52">
        <v>49</v>
      </c>
      <c r="M625" s="52">
        <v>1200</v>
      </c>
      <c r="N625" s="52">
        <v>85</v>
      </c>
      <c r="O625" s="41">
        <v>8.6</v>
      </c>
      <c r="P625" s="52">
        <v>84.4</v>
      </c>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row>
    <row r="626" spans="1:39" s="36" customFormat="1" ht="12" x14ac:dyDescent="0.2">
      <c r="A626" s="177">
        <v>742</v>
      </c>
      <c r="B626" s="52" t="s">
        <v>135</v>
      </c>
      <c r="C626" s="64">
        <v>43685</v>
      </c>
      <c r="D626" s="41">
        <v>15.6</v>
      </c>
      <c r="E626" s="52">
        <v>29</v>
      </c>
      <c r="F626" s="52">
        <v>350</v>
      </c>
      <c r="G626" s="39">
        <v>0.4</v>
      </c>
      <c r="H626" s="52">
        <v>13</v>
      </c>
      <c r="I626" s="41">
        <v>8.14</v>
      </c>
      <c r="J626" s="41">
        <v>7</v>
      </c>
      <c r="K626" s="39">
        <v>0.3</v>
      </c>
      <c r="L626" s="52">
        <v>100</v>
      </c>
      <c r="M626" s="52">
        <v>690</v>
      </c>
      <c r="N626" s="52">
        <v>62</v>
      </c>
      <c r="O626" s="41">
        <v>8.3000000000000007</v>
      </c>
      <c r="P626" s="52">
        <v>86.5</v>
      </c>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row>
    <row r="627" spans="1:39" s="36" customFormat="1" ht="12" x14ac:dyDescent="0.2">
      <c r="A627" s="177">
        <v>742</v>
      </c>
      <c r="B627" s="52" t="s">
        <v>135</v>
      </c>
      <c r="C627" s="64" t="s">
        <v>151</v>
      </c>
      <c r="D627" s="41">
        <v>9.5</v>
      </c>
      <c r="E627" s="41">
        <v>6.6</v>
      </c>
      <c r="F627" s="52">
        <v>400</v>
      </c>
      <c r="G627" s="39">
        <v>0.73</v>
      </c>
      <c r="H627" s="52">
        <v>32</v>
      </c>
      <c r="I627" s="41">
        <v>6.67</v>
      </c>
      <c r="J627" s="41">
        <v>6</v>
      </c>
      <c r="K627" s="40">
        <v>6.9000000000000006E-2</v>
      </c>
      <c r="L627" s="52">
        <v>40</v>
      </c>
      <c r="M627" s="52">
        <v>1100</v>
      </c>
      <c r="N627" s="52">
        <v>69</v>
      </c>
      <c r="O627" s="41">
        <v>9.9</v>
      </c>
      <c r="P627" s="52">
        <v>89</v>
      </c>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row>
    <row r="628" spans="1:39" s="36" customFormat="1" ht="12" x14ac:dyDescent="0.2">
      <c r="A628" s="177">
        <v>742</v>
      </c>
      <c r="B628" s="52" t="s">
        <v>135</v>
      </c>
      <c r="C628" s="64">
        <v>43817</v>
      </c>
      <c r="D628" s="41">
        <v>4.0999999999999996</v>
      </c>
      <c r="E628" s="41">
        <v>3.8</v>
      </c>
      <c r="F628" s="52">
        <v>450</v>
      </c>
      <c r="G628" s="39">
        <v>0.77</v>
      </c>
      <c r="H628" s="52">
        <v>35</v>
      </c>
      <c r="I628" s="41">
        <v>6.39</v>
      </c>
      <c r="J628" s="41">
        <v>4.9000000000000004</v>
      </c>
      <c r="K628" s="214">
        <v>0.02</v>
      </c>
      <c r="L628" s="52">
        <v>320</v>
      </c>
      <c r="M628" s="52">
        <v>1500</v>
      </c>
      <c r="N628" s="52">
        <v>64</v>
      </c>
      <c r="O628" s="41">
        <v>11.1</v>
      </c>
      <c r="P628" s="52">
        <v>87</v>
      </c>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row>
    <row r="629" spans="1:39" s="36" customFormat="1" ht="12" x14ac:dyDescent="0.2">
      <c r="A629" s="70"/>
      <c r="B629" s="70"/>
      <c r="C629" s="71"/>
      <c r="D629" s="72"/>
      <c r="E629" s="72"/>
      <c r="F629" s="73"/>
      <c r="G629" s="73"/>
      <c r="H629" s="72"/>
      <c r="I629" s="72"/>
      <c r="J629" s="72"/>
      <c r="K629" s="74"/>
      <c r="L629" s="73"/>
      <c r="M629" s="73"/>
      <c r="N629" s="73"/>
      <c r="O629" s="72"/>
      <c r="P629" s="73"/>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row>
    <row r="630" spans="1:39" s="36" customFormat="1" ht="12" x14ac:dyDescent="0.2">
      <c r="A630" s="35"/>
      <c r="B630" s="35"/>
      <c r="C630" s="145" t="s">
        <v>19</v>
      </c>
      <c r="D630" s="146">
        <f t="shared" ref="D630:P630" si="126">MIN(D623:D628)</f>
        <v>3</v>
      </c>
      <c r="E630" s="146">
        <f t="shared" si="126"/>
        <v>3</v>
      </c>
      <c r="F630" s="147">
        <f t="shared" si="126"/>
        <v>200</v>
      </c>
      <c r="G630" s="146">
        <f>MIN(G623:G628)</f>
        <v>0.3</v>
      </c>
      <c r="H630" s="146">
        <f t="shared" si="126"/>
        <v>13</v>
      </c>
      <c r="I630" s="146">
        <f t="shared" si="126"/>
        <v>6.39</v>
      </c>
      <c r="J630" s="146">
        <f t="shared" si="126"/>
        <v>4.9000000000000004</v>
      </c>
      <c r="K630" s="148">
        <f t="shared" si="126"/>
        <v>0.02</v>
      </c>
      <c r="L630" s="147">
        <f t="shared" si="126"/>
        <v>40</v>
      </c>
      <c r="M630" s="147">
        <f t="shared" si="126"/>
        <v>690</v>
      </c>
      <c r="N630" s="147">
        <f t="shared" si="126"/>
        <v>21</v>
      </c>
      <c r="O630" s="146">
        <f t="shared" si="126"/>
        <v>8.3000000000000007</v>
      </c>
      <c r="P630" s="147">
        <f t="shared" si="126"/>
        <v>84.4</v>
      </c>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row>
    <row r="631" spans="1:39" s="36" customFormat="1" ht="12" x14ac:dyDescent="0.2">
      <c r="A631" s="35"/>
      <c r="B631" s="35"/>
      <c r="C631" s="145" t="s">
        <v>20</v>
      </c>
      <c r="D631" s="146">
        <f t="shared" ref="D631:P631" si="127">AVERAGE(D623:D628)</f>
        <v>8.5666666666666664</v>
      </c>
      <c r="E631" s="146">
        <f t="shared" si="127"/>
        <v>13.266666666666666</v>
      </c>
      <c r="F631" s="147">
        <f t="shared" si="127"/>
        <v>350</v>
      </c>
      <c r="G631" s="146">
        <f>AVERAGE(G623:G628)</f>
        <v>0.53333333333333333</v>
      </c>
      <c r="H631" s="146">
        <f t="shared" si="127"/>
        <v>24.666666666666668</v>
      </c>
      <c r="I631" s="146">
        <f t="shared" si="127"/>
        <v>7.2183333333333337</v>
      </c>
      <c r="J631" s="146">
        <f t="shared" si="127"/>
        <v>6.0333333333333323</v>
      </c>
      <c r="K631" s="148">
        <f t="shared" si="127"/>
        <v>0.13649999999999998</v>
      </c>
      <c r="L631" s="147">
        <f t="shared" si="127"/>
        <v>236.5</v>
      </c>
      <c r="M631" s="147">
        <f t="shared" si="127"/>
        <v>1163.3333333333333</v>
      </c>
      <c r="N631" s="147">
        <f t="shared" si="127"/>
        <v>55.333333333333336</v>
      </c>
      <c r="O631" s="146">
        <f t="shared" si="127"/>
        <v>10.316666666666668</v>
      </c>
      <c r="P631" s="147">
        <f t="shared" si="127"/>
        <v>89.149999999999991</v>
      </c>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row>
    <row r="632" spans="1:39" s="36" customFormat="1" ht="12" x14ac:dyDescent="0.2">
      <c r="A632" s="35"/>
      <c r="B632" s="35"/>
      <c r="C632" s="145" t="s">
        <v>21</v>
      </c>
      <c r="D632" s="146">
        <f t="shared" ref="D632:P632" si="128">MAX(D623:D628)</f>
        <v>15.6</v>
      </c>
      <c r="E632" s="146">
        <f t="shared" si="128"/>
        <v>31</v>
      </c>
      <c r="F632" s="147">
        <f t="shared" si="128"/>
        <v>500</v>
      </c>
      <c r="G632" s="146">
        <f>MAX(G623:G628)</f>
        <v>0.77</v>
      </c>
      <c r="H632" s="146">
        <f t="shared" si="128"/>
        <v>35</v>
      </c>
      <c r="I632" s="146">
        <f t="shared" si="128"/>
        <v>8.23</v>
      </c>
      <c r="J632" s="146">
        <f t="shared" si="128"/>
        <v>7</v>
      </c>
      <c r="K632" s="148">
        <f t="shared" si="128"/>
        <v>0.3</v>
      </c>
      <c r="L632" s="147">
        <f t="shared" si="128"/>
        <v>530</v>
      </c>
      <c r="M632" s="147">
        <f t="shared" si="128"/>
        <v>1500</v>
      </c>
      <c r="N632" s="147">
        <f t="shared" si="128"/>
        <v>85</v>
      </c>
      <c r="O632" s="146">
        <f t="shared" si="128"/>
        <v>12.2</v>
      </c>
      <c r="P632" s="147">
        <f t="shared" si="128"/>
        <v>95</v>
      </c>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row>
    <row r="633" spans="1:39" s="36" customFormat="1" ht="12" x14ac:dyDescent="0.2">
      <c r="A633" s="35"/>
      <c r="B633" s="35"/>
      <c r="C633" s="46"/>
      <c r="D633" s="47"/>
      <c r="E633" s="50"/>
      <c r="F633" s="47"/>
      <c r="G633" s="47"/>
      <c r="H633" s="47"/>
      <c r="I633" s="50"/>
      <c r="J633" s="50"/>
      <c r="K633" s="48"/>
      <c r="L633" s="47"/>
      <c r="M633" s="47"/>
      <c r="N633" s="47"/>
      <c r="O633" s="50"/>
      <c r="P633" s="47"/>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row>
    <row r="634" spans="1:39" s="36" customFormat="1" ht="12" x14ac:dyDescent="0.2">
      <c r="A634" s="51"/>
      <c r="B634" s="51"/>
      <c r="C634" s="102"/>
      <c r="D634" s="103"/>
      <c r="E634" s="104"/>
      <c r="F634" s="103"/>
      <c r="G634" s="103"/>
      <c r="H634" s="103"/>
      <c r="I634" s="104"/>
      <c r="J634" s="104"/>
      <c r="K634" s="105"/>
      <c r="L634" s="103"/>
      <c r="M634" s="103"/>
      <c r="N634" s="103"/>
      <c r="O634" s="104"/>
      <c r="P634" s="103"/>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row>
    <row r="635" spans="1:39" s="36" customFormat="1" ht="12" x14ac:dyDescent="0.2">
      <c r="A635" s="177">
        <v>750</v>
      </c>
      <c r="B635" s="52" t="s">
        <v>136</v>
      </c>
      <c r="C635" s="64">
        <v>43523</v>
      </c>
      <c r="D635" s="41">
        <v>2.7</v>
      </c>
      <c r="E635" s="41">
        <v>1.4</v>
      </c>
      <c r="F635" s="52">
        <v>140</v>
      </c>
      <c r="G635" s="39">
        <v>0.28000000000000003</v>
      </c>
      <c r="H635" s="52">
        <v>15</v>
      </c>
      <c r="I635" s="41">
        <v>7.8</v>
      </c>
      <c r="J635" s="41">
        <v>6.6</v>
      </c>
      <c r="K635" s="39">
        <v>0.1</v>
      </c>
      <c r="L635" s="52">
        <v>430</v>
      </c>
      <c r="M635" s="52">
        <v>1000</v>
      </c>
      <c r="N635" s="52">
        <v>13</v>
      </c>
      <c r="O635" s="41">
        <v>13.4</v>
      </c>
      <c r="P635" s="52">
        <v>101</v>
      </c>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row>
    <row r="636" spans="1:39" s="36" customFormat="1" ht="12" x14ac:dyDescent="0.2">
      <c r="A636" s="177">
        <v>750</v>
      </c>
      <c r="B636" s="52" t="s">
        <v>136</v>
      </c>
      <c r="C636" s="64">
        <v>43571</v>
      </c>
      <c r="D636" s="41">
        <v>5.9</v>
      </c>
      <c r="E636" s="41">
        <v>2.4</v>
      </c>
      <c r="F636" s="52">
        <v>150</v>
      </c>
      <c r="G636" s="39">
        <v>0.18</v>
      </c>
      <c r="H636" s="41">
        <v>9.6</v>
      </c>
      <c r="I636" s="41">
        <v>9.9</v>
      </c>
      <c r="J636" s="41">
        <v>6.9</v>
      </c>
      <c r="K636" s="39">
        <v>0.25</v>
      </c>
      <c r="L636" s="52">
        <v>530</v>
      </c>
      <c r="M636" s="52">
        <v>840</v>
      </c>
      <c r="N636" s="41">
        <v>8</v>
      </c>
      <c r="O636" s="41">
        <v>11.5</v>
      </c>
      <c r="P636" s="52">
        <v>93</v>
      </c>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row>
    <row r="637" spans="1:39" s="36" customFormat="1" ht="12" x14ac:dyDescent="0.2">
      <c r="A637" s="177">
        <v>750</v>
      </c>
      <c r="B637" s="52" t="s">
        <v>136</v>
      </c>
      <c r="C637" s="64">
        <v>43627</v>
      </c>
      <c r="D637" s="41">
        <v>17.600000000000001</v>
      </c>
      <c r="E637" s="41">
        <v>3.9</v>
      </c>
      <c r="F637" s="52">
        <v>100</v>
      </c>
      <c r="G637" s="39">
        <v>0.14000000000000001</v>
      </c>
      <c r="H637" s="41">
        <v>9.8000000000000007</v>
      </c>
      <c r="I637" s="52">
        <v>11.6</v>
      </c>
      <c r="J637" s="41">
        <v>7.1</v>
      </c>
      <c r="K637" s="39">
        <v>0.36</v>
      </c>
      <c r="L637" s="52">
        <v>340</v>
      </c>
      <c r="M637" s="52">
        <v>740</v>
      </c>
      <c r="N637" s="52">
        <v>22</v>
      </c>
      <c r="O637" s="41">
        <v>7.3</v>
      </c>
      <c r="P637" s="52">
        <v>78.2</v>
      </c>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row>
    <row r="638" spans="1:39" s="36" customFormat="1" ht="12" x14ac:dyDescent="0.2">
      <c r="A638" s="177">
        <v>750</v>
      </c>
      <c r="B638" s="52" t="s">
        <v>136</v>
      </c>
      <c r="C638" s="64">
        <v>43685</v>
      </c>
      <c r="D638" s="41">
        <v>18.7</v>
      </c>
      <c r="E638" s="41">
        <v>1.8</v>
      </c>
      <c r="F638" s="52">
        <v>80</v>
      </c>
      <c r="G638" s="39">
        <v>0.13</v>
      </c>
      <c r="H638" s="41">
        <v>7.9</v>
      </c>
      <c r="I638" s="52">
        <v>11.7</v>
      </c>
      <c r="J638" s="41">
        <v>7</v>
      </c>
      <c r="K638" s="39">
        <v>0.39</v>
      </c>
      <c r="L638" s="52">
        <v>130</v>
      </c>
      <c r="M638" s="52">
        <v>530</v>
      </c>
      <c r="N638" s="52">
        <v>15</v>
      </c>
      <c r="O638" s="41">
        <v>6.3</v>
      </c>
      <c r="P638" s="52">
        <v>70.5</v>
      </c>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row>
    <row r="639" spans="1:39" s="36" customFormat="1" ht="12" x14ac:dyDescent="0.2">
      <c r="A639" s="177">
        <v>750</v>
      </c>
      <c r="B639" s="52" t="s">
        <v>136</v>
      </c>
      <c r="C639" s="64" t="s">
        <v>151</v>
      </c>
      <c r="D639" s="41">
        <v>9.6</v>
      </c>
      <c r="E639" s="41">
        <v>2.8</v>
      </c>
      <c r="F639" s="52">
        <v>250</v>
      </c>
      <c r="G639" s="39">
        <v>0.45</v>
      </c>
      <c r="H639" s="52">
        <v>24</v>
      </c>
      <c r="I639" s="41">
        <v>8.4</v>
      </c>
      <c r="J639" s="41">
        <v>6.8</v>
      </c>
      <c r="K639" s="39">
        <v>0.23</v>
      </c>
      <c r="L639" s="52">
        <v>47</v>
      </c>
      <c r="M639" s="52">
        <v>810</v>
      </c>
      <c r="N639" s="52">
        <v>14</v>
      </c>
      <c r="O639" s="41">
        <v>9.4</v>
      </c>
      <c r="P639" s="52">
        <v>85</v>
      </c>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row>
    <row r="640" spans="1:39" s="36" customFormat="1" ht="12" x14ac:dyDescent="0.2">
      <c r="A640" s="177">
        <v>750</v>
      </c>
      <c r="B640" s="52" t="s">
        <v>136</v>
      </c>
      <c r="C640" s="64">
        <v>43817</v>
      </c>
      <c r="D640" s="41">
        <v>4.0999999999999996</v>
      </c>
      <c r="E640" s="41">
        <v>2.2999999999999998</v>
      </c>
      <c r="F640" s="52">
        <v>250</v>
      </c>
      <c r="G640" s="39">
        <v>0.42</v>
      </c>
      <c r="H640" s="52">
        <v>20</v>
      </c>
      <c r="I640" s="41">
        <v>6.9</v>
      </c>
      <c r="J640" s="41">
        <v>6.4</v>
      </c>
      <c r="K640" s="39">
        <v>0.11</v>
      </c>
      <c r="L640" s="52">
        <v>210</v>
      </c>
      <c r="M640" s="52">
        <v>910</v>
      </c>
      <c r="N640" s="52">
        <v>22</v>
      </c>
      <c r="O640" s="41">
        <v>12.5</v>
      </c>
      <c r="P640" s="52">
        <v>99</v>
      </c>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row>
    <row r="641" spans="1:39" s="36" customFormat="1" ht="12" x14ac:dyDescent="0.2">
      <c r="A641" s="70"/>
      <c r="B641" s="70"/>
      <c r="C641" s="71"/>
      <c r="D641" s="72"/>
      <c r="E641" s="72"/>
      <c r="F641" s="73"/>
      <c r="G641" s="73"/>
      <c r="H641" s="72"/>
      <c r="I641" s="72"/>
      <c r="J641" s="72"/>
      <c r="K641" s="74"/>
      <c r="L641" s="73"/>
      <c r="M641" s="73"/>
      <c r="N641" s="73"/>
      <c r="O641" s="72"/>
      <c r="P641" s="73"/>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row>
    <row r="642" spans="1:39" s="36" customFormat="1" ht="12" x14ac:dyDescent="0.2">
      <c r="A642" s="35"/>
      <c r="B642" s="35"/>
      <c r="C642" s="145" t="s">
        <v>19</v>
      </c>
      <c r="D642" s="146">
        <f t="shared" ref="D642:P642" si="129">MIN(D635:D640)</f>
        <v>2.7</v>
      </c>
      <c r="E642" s="146">
        <f t="shared" si="129"/>
        <v>1.4</v>
      </c>
      <c r="F642" s="147">
        <f t="shared" si="129"/>
        <v>80</v>
      </c>
      <c r="G642" s="146">
        <f>MIN(G635:G640)</f>
        <v>0.13</v>
      </c>
      <c r="H642" s="146">
        <f t="shared" si="129"/>
        <v>7.9</v>
      </c>
      <c r="I642" s="146">
        <f t="shared" si="129"/>
        <v>6.9</v>
      </c>
      <c r="J642" s="146">
        <f t="shared" si="129"/>
        <v>6.4</v>
      </c>
      <c r="K642" s="148">
        <f t="shared" si="129"/>
        <v>0.1</v>
      </c>
      <c r="L642" s="147">
        <f t="shared" si="129"/>
        <v>47</v>
      </c>
      <c r="M642" s="147">
        <f t="shared" si="129"/>
        <v>530</v>
      </c>
      <c r="N642" s="147">
        <f t="shared" si="129"/>
        <v>8</v>
      </c>
      <c r="O642" s="146">
        <f t="shared" si="129"/>
        <v>6.3</v>
      </c>
      <c r="P642" s="147">
        <f t="shared" si="129"/>
        <v>70.5</v>
      </c>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row>
    <row r="643" spans="1:39" s="36" customFormat="1" ht="12" x14ac:dyDescent="0.2">
      <c r="A643" s="35"/>
      <c r="B643" s="35"/>
      <c r="C643" s="145" t="s">
        <v>20</v>
      </c>
      <c r="D643" s="146">
        <f t="shared" ref="D643:P643" si="130">AVERAGE(D635:D640)</f>
        <v>9.7666666666666675</v>
      </c>
      <c r="E643" s="146">
        <f t="shared" si="130"/>
        <v>2.4333333333333336</v>
      </c>
      <c r="F643" s="147">
        <f t="shared" si="130"/>
        <v>161.66666666666666</v>
      </c>
      <c r="G643" s="146">
        <f>AVERAGE(G635:G640)</f>
        <v>0.26666666666666666</v>
      </c>
      <c r="H643" s="146">
        <f t="shared" si="130"/>
        <v>14.383333333333335</v>
      </c>
      <c r="I643" s="146">
        <f t="shared" si="130"/>
        <v>9.3833333333333329</v>
      </c>
      <c r="J643" s="146">
        <f t="shared" si="130"/>
        <v>6.8</v>
      </c>
      <c r="K643" s="148">
        <f t="shared" si="130"/>
        <v>0.24000000000000002</v>
      </c>
      <c r="L643" s="147">
        <f t="shared" si="130"/>
        <v>281.16666666666669</v>
      </c>
      <c r="M643" s="147">
        <f t="shared" si="130"/>
        <v>805</v>
      </c>
      <c r="N643" s="147">
        <f t="shared" si="130"/>
        <v>15.666666666666666</v>
      </c>
      <c r="O643" s="146">
        <f t="shared" si="130"/>
        <v>10.066666666666665</v>
      </c>
      <c r="P643" s="147">
        <f t="shared" si="130"/>
        <v>87.783333333333346</v>
      </c>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row>
    <row r="644" spans="1:39" s="36" customFormat="1" ht="12" x14ac:dyDescent="0.2">
      <c r="A644" s="35"/>
      <c r="B644" s="35"/>
      <c r="C644" s="145" t="s">
        <v>21</v>
      </c>
      <c r="D644" s="146">
        <f t="shared" ref="D644:P644" si="131">MAX(D635:D640)</f>
        <v>18.7</v>
      </c>
      <c r="E644" s="146">
        <f t="shared" si="131"/>
        <v>3.9</v>
      </c>
      <c r="F644" s="147">
        <f t="shared" si="131"/>
        <v>250</v>
      </c>
      <c r="G644" s="146">
        <f>MAX(G635:G640)</f>
        <v>0.45</v>
      </c>
      <c r="H644" s="146">
        <f t="shared" si="131"/>
        <v>24</v>
      </c>
      <c r="I644" s="146">
        <f t="shared" si="131"/>
        <v>11.7</v>
      </c>
      <c r="J644" s="146">
        <f t="shared" si="131"/>
        <v>7.1</v>
      </c>
      <c r="K644" s="148">
        <f t="shared" si="131"/>
        <v>0.39</v>
      </c>
      <c r="L644" s="147">
        <f t="shared" si="131"/>
        <v>530</v>
      </c>
      <c r="M644" s="147">
        <f t="shared" si="131"/>
        <v>1000</v>
      </c>
      <c r="N644" s="147">
        <f t="shared" si="131"/>
        <v>22</v>
      </c>
      <c r="O644" s="146">
        <f t="shared" si="131"/>
        <v>13.4</v>
      </c>
      <c r="P644" s="147">
        <f t="shared" si="131"/>
        <v>101</v>
      </c>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row>
    <row r="645" spans="1:39" s="36" customFormat="1" ht="12" x14ac:dyDescent="0.2">
      <c r="A645" s="35"/>
      <c r="B645" s="35"/>
      <c r="C645" s="46"/>
      <c r="D645" s="50"/>
      <c r="E645" s="50"/>
      <c r="F645" s="47"/>
      <c r="G645" s="47"/>
      <c r="H645" s="50"/>
      <c r="I645" s="50"/>
      <c r="J645" s="50"/>
      <c r="K645" s="48"/>
      <c r="L645" s="47"/>
      <c r="M645" s="47"/>
      <c r="N645" s="47"/>
      <c r="O645" s="50"/>
      <c r="P645" s="47"/>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row>
    <row r="646" spans="1:39" s="36" customFormat="1" ht="12" x14ac:dyDescent="0.2">
      <c r="A646" s="51"/>
      <c r="B646" s="51"/>
      <c r="C646" s="102"/>
      <c r="D646" s="104"/>
      <c r="E646" s="104"/>
      <c r="F646" s="103"/>
      <c r="G646" s="103"/>
      <c r="H646" s="104"/>
      <c r="I646" s="104"/>
      <c r="J646" s="104"/>
      <c r="K646" s="105"/>
      <c r="L646" s="103"/>
      <c r="M646" s="103"/>
      <c r="N646" s="103"/>
      <c r="O646" s="104"/>
      <c r="P646" s="103"/>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row>
    <row r="647" spans="1:39" s="36" customFormat="1" ht="12" x14ac:dyDescent="0.2">
      <c r="A647" s="177">
        <v>762</v>
      </c>
      <c r="B647" s="52" t="s">
        <v>137</v>
      </c>
      <c r="C647" s="64">
        <v>43523</v>
      </c>
      <c r="D647" s="41">
        <v>2.5</v>
      </c>
      <c r="E647" s="41">
        <v>1.5</v>
      </c>
      <c r="F647" s="52">
        <v>140</v>
      </c>
      <c r="G647" s="39">
        <v>0.32</v>
      </c>
      <c r="H647" s="52">
        <v>17</v>
      </c>
      <c r="I647" s="41">
        <v>8.4700000000000006</v>
      </c>
      <c r="J647" s="41">
        <v>6.5</v>
      </c>
      <c r="K647" s="39">
        <v>0.13</v>
      </c>
      <c r="L647" s="52">
        <v>530</v>
      </c>
      <c r="M647" s="52">
        <v>1300</v>
      </c>
      <c r="N647" s="52">
        <v>15</v>
      </c>
      <c r="O647" s="41">
        <v>12.5</v>
      </c>
      <c r="P647" s="52">
        <v>95</v>
      </c>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row>
    <row r="648" spans="1:39" s="36" customFormat="1" ht="12" x14ac:dyDescent="0.2">
      <c r="A648" s="177">
        <v>762</v>
      </c>
      <c r="B648" s="52" t="s">
        <v>137</v>
      </c>
      <c r="C648" s="64">
        <v>43571</v>
      </c>
      <c r="D648" s="41">
        <v>5</v>
      </c>
      <c r="E648" s="41">
        <v>5.2</v>
      </c>
      <c r="F648" s="52">
        <v>150</v>
      </c>
      <c r="G648" s="39">
        <v>0.21</v>
      </c>
      <c r="H648" s="41">
        <v>9.1999999999999993</v>
      </c>
      <c r="I648" s="52">
        <v>13.7</v>
      </c>
      <c r="J648" s="41">
        <v>7</v>
      </c>
      <c r="K648" s="39">
        <v>0.49</v>
      </c>
      <c r="L648" s="52">
        <v>760</v>
      </c>
      <c r="M648" s="52">
        <v>1500</v>
      </c>
      <c r="N648" s="52">
        <v>20</v>
      </c>
      <c r="O648" s="41">
        <v>11.3</v>
      </c>
      <c r="P648" s="52">
        <v>90</v>
      </c>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row>
    <row r="649" spans="1:39" s="36" customFormat="1" ht="12" x14ac:dyDescent="0.2">
      <c r="A649" s="177">
        <v>762</v>
      </c>
      <c r="B649" s="52" t="s">
        <v>137</v>
      </c>
      <c r="C649" s="64">
        <v>43627</v>
      </c>
      <c r="D649" s="41">
        <v>13.2</v>
      </c>
      <c r="E649" s="52">
        <v>26</v>
      </c>
      <c r="F649" s="52">
        <v>220</v>
      </c>
      <c r="G649" s="39">
        <v>0.23</v>
      </c>
      <c r="H649" s="52">
        <v>25</v>
      </c>
      <c r="I649" s="52">
        <v>17.600000000000001</v>
      </c>
      <c r="J649" s="41">
        <v>6.8</v>
      </c>
      <c r="K649" s="39">
        <v>0.67</v>
      </c>
      <c r="L649" s="52">
        <v>470</v>
      </c>
      <c r="M649" s="52">
        <v>3000</v>
      </c>
      <c r="N649" s="52">
        <v>200</v>
      </c>
      <c r="O649" s="41">
        <v>6.6</v>
      </c>
      <c r="P649" s="52">
        <v>65.7</v>
      </c>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row>
    <row r="650" spans="1:39" s="36" customFormat="1" ht="12" x14ac:dyDescent="0.2">
      <c r="A650" s="177">
        <v>762</v>
      </c>
      <c r="B650" s="52" t="s">
        <v>137</v>
      </c>
      <c r="C650" s="64">
        <v>43685</v>
      </c>
      <c r="D650" s="41">
        <v>16.7</v>
      </c>
      <c r="E650" s="41">
        <v>4.8</v>
      </c>
      <c r="F650" s="52">
        <v>200</v>
      </c>
      <c r="G650" s="39">
        <v>0.25</v>
      </c>
      <c r="H650" s="52">
        <v>12</v>
      </c>
      <c r="I650" s="52">
        <v>15.9</v>
      </c>
      <c r="J650" s="41">
        <v>7.2</v>
      </c>
      <c r="K650" s="39">
        <v>0.7</v>
      </c>
      <c r="L650" s="52">
        <v>750</v>
      </c>
      <c r="M650" s="52">
        <v>1400</v>
      </c>
      <c r="N650" s="52">
        <v>67</v>
      </c>
      <c r="O650" s="41">
        <v>8.1</v>
      </c>
      <c r="P650" s="52">
        <v>87</v>
      </c>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row>
    <row r="651" spans="1:39" s="36" customFormat="1" ht="12" x14ac:dyDescent="0.2">
      <c r="A651" s="177">
        <v>762</v>
      </c>
      <c r="B651" s="52" t="s">
        <v>137</v>
      </c>
      <c r="C651" s="64" t="s">
        <v>151</v>
      </c>
      <c r="D651" s="41">
        <v>9.5</v>
      </c>
      <c r="E651" s="41">
        <v>4.8</v>
      </c>
      <c r="F651" s="52">
        <v>300</v>
      </c>
      <c r="G651" s="39">
        <v>0.49</v>
      </c>
      <c r="H651" s="52">
        <v>26</v>
      </c>
      <c r="I651" s="52">
        <v>10.5</v>
      </c>
      <c r="J651" s="41">
        <v>6.9</v>
      </c>
      <c r="K651" s="39">
        <v>0.36</v>
      </c>
      <c r="L651" s="52">
        <v>210</v>
      </c>
      <c r="M651" s="52">
        <v>1200</v>
      </c>
      <c r="N651" s="52">
        <v>35</v>
      </c>
      <c r="O651" s="41">
        <v>9.1</v>
      </c>
      <c r="P651" s="52">
        <v>83</v>
      </c>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row>
    <row r="652" spans="1:39" s="36" customFormat="1" ht="12" x14ac:dyDescent="0.2">
      <c r="A652" s="177">
        <v>762</v>
      </c>
      <c r="B652" s="52" t="s">
        <v>137</v>
      </c>
      <c r="C652" s="64">
        <v>43817</v>
      </c>
      <c r="D652" s="41">
        <v>3.9</v>
      </c>
      <c r="E652" s="41">
        <v>4.3</v>
      </c>
      <c r="F652" s="52">
        <v>300</v>
      </c>
      <c r="G652" s="39">
        <v>0.52</v>
      </c>
      <c r="H652" s="52">
        <v>25</v>
      </c>
      <c r="I652" s="41">
        <v>6.55</v>
      </c>
      <c r="J652" s="41">
        <v>6</v>
      </c>
      <c r="K652" s="40">
        <v>7.6999999999999999E-2</v>
      </c>
      <c r="L652" s="52">
        <v>210</v>
      </c>
      <c r="M652" s="52">
        <v>1200</v>
      </c>
      <c r="N652" s="52">
        <v>39</v>
      </c>
      <c r="O652" s="41">
        <v>11.3</v>
      </c>
      <c r="P652" s="52">
        <v>90</v>
      </c>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row>
    <row r="653" spans="1:39" s="36" customFormat="1" ht="12" x14ac:dyDescent="0.2">
      <c r="A653" s="70"/>
      <c r="B653" s="70"/>
      <c r="C653" s="71"/>
      <c r="D653" s="72"/>
      <c r="E653" s="72"/>
      <c r="F653" s="73"/>
      <c r="G653" s="73"/>
      <c r="H653" s="72"/>
      <c r="I653" s="72"/>
      <c r="J653" s="72"/>
      <c r="K653" s="74"/>
      <c r="L653" s="73"/>
      <c r="M653" s="73"/>
      <c r="N653" s="73"/>
      <c r="O653" s="72"/>
      <c r="P653" s="73"/>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row>
    <row r="654" spans="1:39" s="36" customFormat="1" ht="12" x14ac:dyDescent="0.2">
      <c r="A654" s="35"/>
      <c r="B654" s="35"/>
      <c r="C654" s="145" t="s">
        <v>19</v>
      </c>
      <c r="D654" s="146">
        <f t="shared" ref="D654:P654" si="132">MIN(D647:D652)</f>
        <v>2.5</v>
      </c>
      <c r="E654" s="146">
        <f t="shared" si="132"/>
        <v>1.5</v>
      </c>
      <c r="F654" s="147">
        <f t="shared" si="132"/>
        <v>140</v>
      </c>
      <c r="G654" s="146">
        <f>MIN(G647:G652)</f>
        <v>0.21</v>
      </c>
      <c r="H654" s="146">
        <f t="shared" si="132"/>
        <v>9.1999999999999993</v>
      </c>
      <c r="I654" s="146">
        <f t="shared" si="132"/>
        <v>6.55</v>
      </c>
      <c r="J654" s="146">
        <f t="shared" si="132"/>
        <v>6</v>
      </c>
      <c r="K654" s="148">
        <f t="shared" si="132"/>
        <v>7.6999999999999999E-2</v>
      </c>
      <c r="L654" s="147">
        <f t="shared" si="132"/>
        <v>210</v>
      </c>
      <c r="M654" s="147">
        <f t="shared" si="132"/>
        <v>1200</v>
      </c>
      <c r="N654" s="147">
        <f t="shared" si="132"/>
        <v>15</v>
      </c>
      <c r="O654" s="146">
        <f t="shared" si="132"/>
        <v>6.6</v>
      </c>
      <c r="P654" s="147">
        <f t="shared" si="132"/>
        <v>65.7</v>
      </c>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row>
    <row r="655" spans="1:39" s="36" customFormat="1" ht="12" x14ac:dyDescent="0.2">
      <c r="A655" s="35"/>
      <c r="B655" s="35"/>
      <c r="C655" s="145" t="s">
        <v>20</v>
      </c>
      <c r="D655" s="146">
        <f t="shared" ref="D655:P655" si="133">AVERAGE(D647:D652)</f>
        <v>8.4666666666666668</v>
      </c>
      <c r="E655" s="146">
        <f t="shared" si="133"/>
        <v>7.7666666666666657</v>
      </c>
      <c r="F655" s="147">
        <f t="shared" si="133"/>
        <v>218.33333333333334</v>
      </c>
      <c r="G655" s="146">
        <f>AVERAGE(G647:G652)</f>
        <v>0.33666666666666667</v>
      </c>
      <c r="H655" s="146">
        <f t="shared" si="133"/>
        <v>19.033333333333335</v>
      </c>
      <c r="I655" s="146">
        <f t="shared" si="133"/>
        <v>12.12</v>
      </c>
      <c r="J655" s="146">
        <f t="shared" si="133"/>
        <v>6.7333333333333334</v>
      </c>
      <c r="K655" s="148">
        <f t="shared" si="133"/>
        <v>0.40450000000000003</v>
      </c>
      <c r="L655" s="147">
        <f t="shared" si="133"/>
        <v>488.33333333333331</v>
      </c>
      <c r="M655" s="147">
        <f t="shared" si="133"/>
        <v>1600</v>
      </c>
      <c r="N655" s="147">
        <f t="shared" si="133"/>
        <v>62.666666666666664</v>
      </c>
      <c r="O655" s="146">
        <f t="shared" si="133"/>
        <v>9.8166666666666682</v>
      </c>
      <c r="P655" s="147">
        <f t="shared" si="133"/>
        <v>85.11666666666666</v>
      </c>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row>
    <row r="656" spans="1:39" s="36" customFormat="1" ht="12" x14ac:dyDescent="0.2">
      <c r="A656" s="35"/>
      <c r="B656" s="35"/>
      <c r="C656" s="145" t="s">
        <v>21</v>
      </c>
      <c r="D656" s="146">
        <f t="shared" ref="D656:P656" si="134">MAX(D647:D652)</f>
        <v>16.7</v>
      </c>
      <c r="E656" s="146">
        <f t="shared" si="134"/>
        <v>26</v>
      </c>
      <c r="F656" s="147">
        <f t="shared" si="134"/>
        <v>300</v>
      </c>
      <c r="G656" s="146">
        <f>MAX(G647:G652)</f>
        <v>0.52</v>
      </c>
      <c r="H656" s="146">
        <f t="shared" si="134"/>
        <v>26</v>
      </c>
      <c r="I656" s="146">
        <f t="shared" si="134"/>
        <v>17.600000000000001</v>
      </c>
      <c r="J656" s="146">
        <f t="shared" si="134"/>
        <v>7.2</v>
      </c>
      <c r="K656" s="148">
        <f t="shared" si="134"/>
        <v>0.7</v>
      </c>
      <c r="L656" s="147">
        <f t="shared" si="134"/>
        <v>760</v>
      </c>
      <c r="M656" s="147">
        <f t="shared" si="134"/>
        <v>3000</v>
      </c>
      <c r="N656" s="147">
        <f t="shared" si="134"/>
        <v>200</v>
      </c>
      <c r="O656" s="146">
        <f t="shared" si="134"/>
        <v>12.5</v>
      </c>
      <c r="P656" s="147">
        <f t="shared" si="134"/>
        <v>95</v>
      </c>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row>
    <row r="657" spans="1:39" s="36" customFormat="1" ht="12" x14ac:dyDescent="0.2">
      <c r="A657" s="35"/>
      <c r="B657" s="35"/>
      <c r="C657" s="46"/>
      <c r="D657" s="50"/>
      <c r="E657" s="50"/>
      <c r="F657" s="47"/>
      <c r="G657" s="47"/>
      <c r="H657" s="50"/>
      <c r="I657" s="50"/>
      <c r="J657" s="50"/>
      <c r="K657" s="48"/>
      <c r="L657" s="47"/>
      <c r="M657" s="47"/>
      <c r="N657" s="47"/>
      <c r="O657" s="50"/>
      <c r="P657" s="47"/>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row>
    <row r="658" spans="1:39" s="36" customFormat="1" ht="12" x14ac:dyDescent="0.2">
      <c r="A658" s="51"/>
      <c r="B658" s="51"/>
      <c r="C658" s="102"/>
      <c r="D658" s="104"/>
      <c r="E658" s="104"/>
      <c r="F658" s="103"/>
      <c r="G658" s="103"/>
      <c r="H658" s="104"/>
      <c r="I658" s="104"/>
      <c r="J658" s="104"/>
      <c r="K658" s="105"/>
      <c r="L658" s="103"/>
      <c r="M658" s="103"/>
      <c r="N658" s="103"/>
      <c r="O658" s="104"/>
      <c r="P658" s="103"/>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row>
    <row r="659" spans="1:39" s="36" customFormat="1" ht="12" x14ac:dyDescent="0.2">
      <c r="A659" s="177">
        <v>772</v>
      </c>
      <c r="B659" s="52" t="s">
        <v>138</v>
      </c>
      <c r="C659" s="64">
        <v>43523</v>
      </c>
      <c r="D659" s="41">
        <v>2.2999999999999998</v>
      </c>
      <c r="E659" s="41">
        <v>2.1</v>
      </c>
      <c r="F659" s="52">
        <v>140</v>
      </c>
      <c r="G659" s="39">
        <v>0.28999999999999998</v>
      </c>
      <c r="H659" s="52">
        <v>16</v>
      </c>
      <c r="I659" s="52">
        <v>11.2</v>
      </c>
      <c r="J659" s="41">
        <v>6.7</v>
      </c>
      <c r="K659" s="39">
        <v>0.16</v>
      </c>
      <c r="L659" s="52">
        <v>790</v>
      </c>
      <c r="M659" s="52">
        <v>1600</v>
      </c>
      <c r="N659" s="52">
        <v>14</v>
      </c>
      <c r="O659" s="41">
        <v>13</v>
      </c>
      <c r="P659" s="52">
        <v>97</v>
      </c>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row>
    <row r="660" spans="1:39" s="36" customFormat="1" ht="12" x14ac:dyDescent="0.2">
      <c r="A660" s="177">
        <v>772</v>
      </c>
      <c r="B660" s="52" t="s">
        <v>138</v>
      </c>
      <c r="C660" s="64">
        <v>43571</v>
      </c>
      <c r="D660" s="41">
        <v>5.2</v>
      </c>
      <c r="E660" s="41">
        <v>4</v>
      </c>
      <c r="F660" s="52">
        <v>200</v>
      </c>
      <c r="G660" s="39">
        <v>0.15</v>
      </c>
      <c r="H660" s="41">
        <v>8.6</v>
      </c>
      <c r="I660" s="52">
        <v>16.399999999999999</v>
      </c>
      <c r="J660" s="41">
        <v>7.2</v>
      </c>
      <c r="K660" s="39">
        <v>0.54</v>
      </c>
      <c r="L660" s="52">
        <v>800</v>
      </c>
      <c r="M660" s="52">
        <v>1100</v>
      </c>
      <c r="N660" s="41">
        <v>9</v>
      </c>
      <c r="O660" s="41">
        <v>12.1</v>
      </c>
      <c r="P660" s="52">
        <v>96</v>
      </c>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row>
    <row r="661" spans="1:39" s="36" customFormat="1" ht="12" x14ac:dyDescent="0.2">
      <c r="A661" s="177">
        <v>772</v>
      </c>
      <c r="B661" s="52" t="s">
        <v>138</v>
      </c>
      <c r="C661" s="64">
        <v>43627</v>
      </c>
      <c r="D661" s="41">
        <v>13</v>
      </c>
      <c r="E661" s="41">
        <v>6.1</v>
      </c>
      <c r="F661" s="52">
        <v>100</v>
      </c>
      <c r="G661" s="39">
        <v>0.12</v>
      </c>
      <c r="H661" s="41">
        <v>8.1999999999999993</v>
      </c>
      <c r="I661" s="52">
        <v>20.6</v>
      </c>
      <c r="J661" s="41">
        <v>7.4</v>
      </c>
      <c r="K661" s="39">
        <v>0.97</v>
      </c>
      <c r="L661" s="52">
        <v>610</v>
      </c>
      <c r="M661" s="52">
        <v>960</v>
      </c>
      <c r="N661" s="52">
        <v>17</v>
      </c>
      <c r="O661" s="41">
        <v>8.6999999999999993</v>
      </c>
      <c r="P661" s="52">
        <v>85.4</v>
      </c>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row>
    <row r="662" spans="1:39" s="36" customFormat="1" ht="12" x14ac:dyDescent="0.2">
      <c r="A662" s="177">
        <v>772</v>
      </c>
      <c r="B662" s="52" t="s">
        <v>138</v>
      </c>
      <c r="C662" s="64">
        <v>43686</v>
      </c>
      <c r="D662" s="41">
        <v>17.8</v>
      </c>
      <c r="E662" s="41">
        <v>6.2</v>
      </c>
      <c r="F662" s="52">
        <v>100</v>
      </c>
      <c r="G662" s="39">
        <v>0.14000000000000001</v>
      </c>
      <c r="H662" s="41">
        <v>8.1999999999999993</v>
      </c>
      <c r="I662" s="52">
        <v>20.7</v>
      </c>
      <c r="J662" s="41">
        <v>7.6</v>
      </c>
      <c r="K662" s="41">
        <v>1</v>
      </c>
      <c r="L662" s="52">
        <v>500</v>
      </c>
      <c r="M662" s="52">
        <v>820</v>
      </c>
      <c r="N662" s="52">
        <v>14</v>
      </c>
      <c r="O662" s="41">
        <v>8.6</v>
      </c>
      <c r="P662" s="52">
        <v>92</v>
      </c>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row>
    <row r="663" spans="1:39" s="36" customFormat="1" ht="12" x14ac:dyDescent="0.2">
      <c r="A663" s="177">
        <v>772</v>
      </c>
      <c r="B663" s="52" t="s">
        <v>138</v>
      </c>
      <c r="C663" s="64" t="s">
        <v>151</v>
      </c>
      <c r="D663" s="41">
        <v>9.1999999999999993</v>
      </c>
      <c r="E663" s="41">
        <v>3.4</v>
      </c>
      <c r="F663" s="52">
        <v>250</v>
      </c>
      <c r="G663" s="39">
        <v>0.49</v>
      </c>
      <c r="H663" s="52">
        <v>26</v>
      </c>
      <c r="I663" s="52">
        <v>12.1</v>
      </c>
      <c r="J663" s="41">
        <v>7</v>
      </c>
      <c r="K663" s="39">
        <v>0.38</v>
      </c>
      <c r="L663" s="52">
        <v>200</v>
      </c>
      <c r="M663" s="52">
        <v>1000</v>
      </c>
      <c r="N663" s="52">
        <v>21</v>
      </c>
      <c r="O663" s="41">
        <v>10.1</v>
      </c>
      <c r="P663" s="52">
        <v>90</v>
      </c>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row>
    <row r="664" spans="1:39" s="36" customFormat="1" ht="12" x14ac:dyDescent="0.2">
      <c r="A664" s="177">
        <v>772</v>
      </c>
      <c r="B664" s="52" t="s">
        <v>138</v>
      </c>
      <c r="C664" s="64">
        <v>43817</v>
      </c>
      <c r="D664" s="41">
        <v>4.3</v>
      </c>
      <c r="E664" s="52">
        <v>10</v>
      </c>
      <c r="F664" s="52">
        <v>350</v>
      </c>
      <c r="G664" s="39">
        <v>0.53</v>
      </c>
      <c r="H664" s="52">
        <v>26</v>
      </c>
      <c r="I664" s="41">
        <v>8.42</v>
      </c>
      <c r="J664" s="41">
        <v>6.1</v>
      </c>
      <c r="K664" s="40">
        <v>9.7000000000000003E-2</v>
      </c>
      <c r="L664" s="52">
        <v>350</v>
      </c>
      <c r="M664" s="52">
        <v>1600</v>
      </c>
      <c r="N664" s="52">
        <v>50</v>
      </c>
      <c r="O664" s="41">
        <v>11.6</v>
      </c>
      <c r="P664" s="52">
        <v>92</v>
      </c>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row>
    <row r="665" spans="1:39" s="36" customFormat="1" ht="12" x14ac:dyDescent="0.2">
      <c r="A665" s="70"/>
      <c r="B665" s="70"/>
      <c r="C665" s="71"/>
      <c r="D665" s="72"/>
      <c r="E665" s="72"/>
      <c r="F665" s="73"/>
      <c r="G665" s="73"/>
      <c r="H665" s="72"/>
      <c r="I665" s="72"/>
      <c r="J665" s="72"/>
      <c r="K665" s="74"/>
      <c r="L665" s="73"/>
      <c r="M665" s="73"/>
      <c r="N665" s="73"/>
      <c r="O665" s="72"/>
      <c r="P665" s="73"/>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row>
    <row r="666" spans="1:39" s="36" customFormat="1" ht="12" x14ac:dyDescent="0.2">
      <c r="A666" s="35"/>
      <c r="B666" s="35"/>
      <c r="C666" s="145" t="s">
        <v>19</v>
      </c>
      <c r="D666" s="146">
        <f t="shared" ref="D666:P666" si="135">MIN(D659:D664)</f>
        <v>2.2999999999999998</v>
      </c>
      <c r="E666" s="146">
        <f t="shared" si="135"/>
        <v>2.1</v>
      </c>
      <c r="F666" s="147">
        <f t="shared" si="135"/>
        <v>100</v>
      </c>
      <c r="G666" s="146">
        <f>MIN(G659:G664)</f>
        <v>0.12</v>
      </c>
      <c r="H666" s="146">
        <f t="shared" si="135"/>
        <v>8.1999999999999993</v>
      </c>
      <c r="I666" s="146">
        <f t="shared" si="135"/>
        <v>8.42</v>
      </c>
      <c r="J666" s="146">
        <f t="shared" si="135"/>
        <v>6.1</v>
      </c>
      <c r="K666" s="148">
        <f t="shared" si="135"/>
        <v>9.7000000000000003E-2</v>
      </c>
      <c r="L666" s="147">
        <f t="shared" si="135"/>
        <v>200</v>
      </c>
      <c r="M666" s="147">
        <f t="shared" si="135"/>
        <v>820</v>
      </c>
      <c r="N666" s="147">
        <f t="shared" si="135"/>
        <v>9</v>
      </c>
      <c r="O666" s="146">
        <f t="shared" si="135"/>
        <v>8.6</v>
      </c>
      <c r="P666" s="147">
        <f t="shared" si="135"/>
        <v>85.4</v>
      </c>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row>
    <row r="667" spans="1:39" s="36" customFormat="1" ht="12" x14ac:dyDescent="0.2">
      <c r="A667" s="35"/>
      <c r="B667" s="35"/>
      <c r="C667" s="145" t="s">
        <v>20</v>
      </c>
      <c r="D667" s="146">
        <f t="shared" ref="D667:P667" si="136">AVERAGE(D659:D664)</f>
        <v>8.6333333333333329</v>
      </c>
      <c r="E667" s="146">
        <f t="shared" si="136"/>
        <v>5.3</v>
      </c>
      <c r="F667" s="147">
        <f t="shared" si="136"/>
        <v>190</v>
      </c>
      <c r="G667" s="146">
        <f>AVERAGE(G659:G664)</f>
        <v>0.28666666666666668</v>
      </c>
      <c r="H667" s="146">
        <f t="shared" si="136"/>
        <v>15.5</v>
      </c>
      <c r="I667" s="146">
        <f t="shared" si="136"/>
        <v>14.903333333333334</v>
      </c>
      <c r="J667" s="146">
        <f t="shared" si="136"/>
        <v>7</v>
      </c>
      <c r="K667" s="148">
        <f t="shared" si="136"/>
        <v>0.52449999999999997</v>
      </c>
      <c r="L667" s="147">
        <f t="shared" si="136"/>
        <v>541.66666666666663</v>
      </c>
      <c r="M667" s="147">
        <f t="shared" si="136"/>
        <v>1180</v>
      </c>
      <c r="N667" s="147">
        <f t="shared" si="136"/>
        <v>20.833333333333332</v>
      </c>
      <c r="O667" s="146">
        <f t="shared" si="136"/>
        <v>10.683333333333332</v>
      </c>
      <c r="P667" s="147">
        <f t="shared" si="136"/>
        <v>92.066666666666663</v>
      </c>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row>
    <row r="668" spans="1:39" s="36" customFormat="1" ht="12" x14ac:dyDescent="0.2">
      <c r="A668" s="35"/>
      <c r="B668" s="35"/>
      <c r="C668" s="145" t="s">
        <v>21</v>
      </c>
      <c r="D668" s="146">
        <f t="shared" ref="D668:P668" si="137">MAX(D659:D664)</f>
        <v>17.8</v>
      </c>
      <c r="E668" s="146">
        <f t="shared" si="137"/>
        <v>10</v>
      </c>
      <c r="F668" s="147">
        <f t="shared" si="137"/>
        <v>350</v>
      </c>
      <c r="G668" s="146">
        <f>MAX(G659:G664)</f>
        <v>0.53</v>
      </c>
      <c r="H668" s="146">
        <f t="shared" si="137"/>
        <v>26</v>
      </c>
      <c r="I668" s="146">
        <f t="shared" si="137"/>
        <v>20.7</v>
      </c>
      <c r="J668" s="146">
        <f t="shared" si="137"/>
        <v>7.6</v>
      </c>
      <c r="K668" s="148">
        <f t="shared" si="137"/>
        <v>1</v>
      </c>
      <c r="L668" s="147">
        <f t="shared" si="137"/>
        <v>800</v>
      </c>
      <c r="M668" s="147">
        <f t="shared" si="137"/>
        <v>1600</v>
      </c>
      <c r="N668" s="147">
        <f t="shared" si="137"/>
        <v>50</v>
      </c>
      <c r="O668" s="146">
        <f t="shared" si="137"/>
        <v>13</v>
      </c>
      <c r="P668" s="147">
        <f t="shared" si="137"/>
        <v>97</v>
      </c>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row>
    <row r="669" spans="1:39" s="36" customFormat="1" ht="12" x14ac:dyDescent="0.2">
      <c r="A669" s="35"/>
      <c r="B669" s="35"/>
      <c r="C669" s="46"/>
      <c r="D669" s="50"/>
      <c r="E669" s="50"/>
      <c r="F669" s="47"/>
      <c r="G669" s="47"/>
      <c r="H669" s="50"/>
      <c r="I669" s="50"/>
      <c r="J669" s="50"/>
      <c r="K669" s="48"/>
      <c r="L669" s="47"/>
      <c r="M669" s="47"/>
      <c r="N669" s="47"/>
      <c r="O669" s="50"/>
      <c r="P669" s="47"/>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row>
    <row r="670" spans="1:39" s="36" customFormat="1" ht="12" x14ac:dyDescent="0.2">
      <c r="A670" s="51"/>
      <c r="B670" s="51"/>
      <c r="C670" s="102"/>
      <c r="D670" s="104"/>
      <c r="E670" s="104"/>
      <c r="F670" s="103"/>
      <c r="G670" s="103"/>
      <c r="H670" s="104"/>
      <c r="I670" s="104"/>
      <c r="J670" s="104"/>
      <c r="K670" s="105"/>
      <c r="L670" s="103"/>
      <c r="M670" s="103"/>
      <c r="N670" s="103"/>
      <c r="O670" s="104"/>
      <c r="P670" s="103"/>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row>
    <row r="671" spans="1:39" s="36" customFormat="1" ht="12" x14ac:dyDescent="0.2">
      <c r="A671" s="176">
        <v>930</v>
      </c>
      <c r="B671" s="52" t="s">
        <v>76</v>
      </c>
      <c r="C671" s="64">
        <v>43486</v>
      </c>
      <c r="D671" s="41">
        <v>2.6</v>
      </c>
      <c r="E671" s="41">
        <v>3.8</v>
      </c>
      <c r="F671" s="52">
        <v>180</v>
      </c>
      <c r="G671" s="39">
        <v>0.47</v>
      </c>
      <c r="H671" s="52">
        <v>29</v>
      </c>
      <c r="I671" s="52">
        <v>32.5</v>
      </c>
      <c r="J671" s="41">
        <v>7.8</v>
      </c>
      <c r="K671" s="41">
        <v>2</v>
      </c>
      <c r="L671" s="52">
        <v>86</v>
      </c>
      <c r="M671" s="52">
        <v>1900</v>
      </c>
      <c r="N671" s="52">
        <v>78</v>
      </c>
      <c r="O671" s="41">
        <v>12.7</v>
      </c>
      <c r="P671" s="52">
        <v>96</v>
      </c>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row>
    <row r="672" spans="1:39" s="36" customFormat="1" ht="12" x14ac:dyDescent="0.2">
      <c r="A672" s="177">
        <v>930</v>
      </c>
      <c r="B672" s="52" t="s">
        <v>76</v>
      </c>
      <c r="C672" s="64">
        <v>43523</v>
      </c>
      <c r="D672" s="41">
        <v>2.5</v>
      </c>
      <c r="E672" s="41">
        <v>2</v>
      </c>
      <c r="F672" s="52">
        <v>160</v>
      </c>
      <c r="G672" s="39">
        <v>0.36</v>
      </c>
      <c r="H672" s="52">
        <v>16</v>
      </c>
      <c r="I672" s="41">
        <v>7</v>
      </c>
      <c r="J672" s="41">
        <v>6.8</v>
      </c>
      <c r="K672" s="39">
        <v>0.18</v>
      </c>
      <c r="L672" s="52">
        <v>220</v>
      </c>
      <c r="M672" s="52">
        <v>750</v>
      </c>
      <c r="N672" s="52">
        <v>14</v>
      </c>
      <c r="O672" s="41">
        <v>12.8</v>
      </c>
      <c r="P672" s="52">
        <v>96</v>
      </c>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row>
    <row r="673" spans="1:39" s="36" customFormat="1" ht="12" x14ac:dyDescent="0.2">
      <c r="A673" s="176">
        <v>930</v>
      </c>
      <c r="B673" s="52" t="s">
        <v>76</v>
      </c>
      <c r="C673" s="64">
        <v>43545</v>
      </c>
      <c r="D673" s="41">
        <v>5.3</v>
      </c>
      <c r="E673" s="41">
        <v>1.6</v>
      </c>
      <c r="F673" s="52">
        <v>180</v>
      </c>
      <c r="G673" s="39">
        <v>0.44</v>
      </c>
      <c r="H673" s="52">
        <v>19</v>
      </c>
      <c r="I673" s="52">
        <v>15.9</v>
      </c>
      <c r="J673" s="41">
        <v>7.4</v>
      </c>
      <c r="K673" s="39">
        <v>0.79</v>
      </c>
      <c r="L673" s="52">
        <v>140</v>
      </c>
      <c r="M673" s="52">
        <v>960</v>
      </c>
      <c r="N673" s="52">
        <v>25</v>
      </c>
      <c r="O673" s="41">
        <v>11.9</v>
      </c>
      <c r="P673" s="52">
        <v>95</v>
      </c>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row>
    <row r="674" spans="1:39" s="36" customFormat="1" ht="12" x14ac:dyDescent="0.2">
      <c r="A674" s="177">
        <v>930</v>
      </c>
      <c r="B674" s="52" t="s">
        <v>76</v>
      </c>
      <c r="C674" s="64">
        <v>43571</v>
      </c>
      <c r="D674" s="41">
        <v>5.9</v>
      </c>
      <c r="E674" s="41">
        <v>4.5</v>
      </c>
      <c r="F674" s="52">
        <v>150</v>
      </c>
      <c r="G674" s="39">
        <v>0.24</v>
      </c>
      <c r="H674" s="52">
        <v>16</v>
      </c>
      <c r="I674" s="52">
        <v>23.6</v>
      </c>
      <c r="J674" s="41">
        <v>7.7</v>
      </c>
      <c r="K674" s="41">
        <v>1.4</v>
      </c>
      <c r="L674" s="52">
        <v>340</v>
      </c>
      <c r="M674" s="52">
        <v>1100</v>
      </c>
      <c r="N674" s="52">
        <v>99</v>
      </c>
      <c r="O674" s="41">
        <v>11.4</v>
      </c>
      <c r="P674" s="52">
        <v>92</v>
      </c>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row>
    <row r="675" spans="1:39" s="36" customFormat="1" ht="12" x14ac:dyDescent="0.2">
      <c r="A675" s="176">
        <v>930</v>
      </c>
      <c r="B675" s="52" t="s">
        <v>76</v>
      </c>
      <c r="C675" s="64">
        <v>43600</v>
      </c>
      <c r="D675" s="41">
        <v>12.6</v>
      </c>
      <c r="E675" s="41">
        <v>3.8</v>
      </c>
      <c r="F675" s="52">
        <v>200</v>
      </c>
      <c r="G675" s="39">
        <v>0.38</v>
      </c>
      <c r="H675" s="52">
        <v>21</v>
      </c>
      <c r="I675" s="52">
        <v>38.700000000000003</v>
      </c>
      <c r="J675" s="41">
        <v>7.9</v>
      </c>
      <c r="K675" s="41">
        <v>2.2999999999999998</v>
      </c>
      <c r="L675" s="52">
        <v>220</v>
      </c>
      <c r="M675" s="52">
        <v>960</v>
      </c>
      <c r="N675" s="52">
        <v>43</v>
      </c>
      <c r="O675" s="41">
        <v>9.6</v>
      </c>
      <c r="P675" s="52">
        <v>91</v>
      </c>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row>
    <row r="676" spans="1:39" s="36" customFormat="1" ht="12" x14ac:dyDescent="0.2">
      <c r="A676" s="177">
        <v>930</v>
      </c>
      <c r="B676" s="52" t="s">
        <v>76</v>
      </c>
      <c r="C676" s="64">
        <v>43627</v>
      </c>
      <c r="D676" s="41">
        <v>16.600000000000001</v>
      </c>
      <c r="E676" s="41">
        <v>5.3</v>
      </c>
      <c r="F676" s="52">
        <v>280</v>
      </c>
      <c r="G676" s="39">
        <v>0.38</v>
      </c>
      <c r="H676" s="52">
        <v>29</v>
      </c>
      <c r="I676" s="52">
        <v>48.9</v>
      </c>
      <c r="J676" s="41">
        <v>7.8</v>
      </c>
      <c r="K676" s="41">
        <v>3</v>
      </c>
      <c r="L676" s="52">
        <v>340</v>
      </c>
      <c r="M676" s="52">
        <v>1700</v>
      </c>
      <c r="N676" s="52">
        <v>92</v>
      </c>
      <c r="O676" s="41">
        <v>8.1</v>
      </c>
      <c r="P676" s="52">
        <v>83.4</v>
      </c>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row>
    <row r="677" spans="1:39" s="36" customFormat="1" ht="12" x14ac:dyDescent="0.2">
      <c r="A677" s="176">
        <v>930</v>
      </c>
      <c r="B677" s="52" t="s">
        <v>76</v>
      </c>
      <c r="C677" s="64">
        <v>43654</v>
      </c>
      <c r="D677" s="41">
        <v>19.2</v>
      </c>
      <c r="E677" s="41">
        <v>3.7</v>
      </c>
      <c r="F677" s="52">
        <v>250</v>
      </c>
      <c r="G677" s="39">
        <v>0.66</v>
      </c>
      <c r="H677" s="52">
        <v>53</v>
      </c>
      <c r="I677" s="52">
        <v>75.400000000000006</v>
      </c>
      <c r="J677" s="41">
        <v>8.1999999999999993</v>
      </c>
      <c r="K677" s="41">
        <v>4.8</v>
      </c>
      <c r="L677" s="52">
        <v>500</v>
      </c>
      <c r="M677" s="52">
        <v>2100</v>
      </c>
      <c r="N677" s="52">
        <v>100</v>
      </c>
      <c r="O677" s="41">
        <v>7.8</v>
      </c>
      <c r="P677" s="52">
        <v>87</v>
      </c>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row>
    <row r="678" spans="1:39" s="36" customFormat="1" ht="12" x14ac:dyDescent="0.2">
      <c r="A678" s="177">
        <v>930</v>
      </c>
      <c r="B678" s="52" t="s">
        <v>76</v>
      </c>
      <c r="C678" s="64">
        <v>43685</v>
      </c>
      <c r="D678" s="41">
        <v>20.2</v>
      </c>
      <c r="E678" s="52">
        <v>16</v>
      </c>
      <c r="F678" s="52">
        <v>100</v>
      </c>
      <c r="G678" s="40">
        <v>7.0000000000000007E-2</v>
      </c>
      <c r="H678" s="52">
        <v>14</v>
      </c>
      <c r="I678" s="52">
        <v>65.2</v>
      </c>
      <c r="J678" s="41">
        <v>6</v>
      </c>
      <c r="K678" s="39">
        <v>0.21</v>
      </c>
      <c r="L678" s="52">
        <v>1400</v>
      </c>
      <c r="M678" s="52">
        <v>1600</v>
      </c>
      <c r="N678" s="52">
        <v>50</v>
      </c>
      <c r="O678" s="41">
        <v>7.6</v>
      </c>
      <c r="P678" s="52">
        <v>86.6</v>
      </c>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row>
    <row r="679" spans="1:39" s="36" customFormat="1" ht="12" x14ac:dyDescent="0.2">
      <c r="A679" s="176">
        <v>930</v>
      </c>
      <c r="B679" s="52" t="s">
        <v>76</v>
      </c>
      <c r="C679" s="64" t="s">
        <v>148</v>
      </c>
      <c r="D679" s="41">
        <v>14</v>
      </c>
      <c r="E679" s="41">
        <v>4.7</v>
      </c>
      <c r="F679" s="52">
        <v>300</v>
      </c>
      <c r="G679" s="39">
        <v>0.44</v>
      </c>
      <c r="H679" s="52">
        <v>22</v>
      </c>
      <c r="I679" s="41">
        <v>7.99</v>
      </c>
      <c r="J679" s="41">
        <v>6.9</v>
      </c>
      <c r="K679" s="39">
        <v>0.16</v>
      </c>
      <c r="L679" s="52">
        <v>100</v>
      </c>
      <c r="M679" s="52">
        <v>910</v>
      </c>
      <c r="N679" s="52">
        <v>25</v>
      </c>
      <c r="O679" s="41">
        <v>9.1999999999999993</v>
      </c>
      <c r="P679" s="52">
        <v>91</v>
      </c>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row>
    <row r="680" spans="1:39" s="36" customFormat="1" ht="12" x14ac:dyDescent="0.2">
      <c r="A680" s="177">
        <v>930</v>
      </c>
      <c r="B680" s="52" t="s">
        <v>76</v>
      </c>
      <c r="C680" s="64" t="s">
        <v>151</v>
      </c>
      <c r="D680" s="41">
        <v>10.3</v>
      </c>
      <c r="E680" s="41">
        <v>3.5</v>
      </c>
      <c r="F680" s="52">
        <v>320</v>
      </c>
      <c r="G680" s="39">
        <v>0.65</v>
      </c>
      <c r="H680" s="52">
        <v>33</v>
      </c>
      <c r="I680" s="52">
        <v>32.799999999999997</v>
      </c>
      <c r="J680" s="41">
        <v>7.8</v>
      </c>
      <c r="K680" s="41">
        <v>2.1</v>
      </c>
      <c r="L680" s="52">
        <v>20</v>
      </c>
      <c r="M680" s="52">
        <v>1200</v>
      </c>
      <c r="N680" s="52">
        <v>22</v>
      </c>
      <c r="O680" s="41">
        <v>9.8000000000000007</v>
      </c>
      <c r="P680" s="52">
        <v>90</v>
      </c>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row>
    <row r="681" spans="1:39" s="36" customFormat="1" ht="12" x14ac:dyDescent="0.2">
      <c r="A681" s="176">
        <v>930</v>
      </c>
      <c r="B681" s="52" t="s">
        <v>76</v>
      </c>
      <c r="C681" s="64" t="s">
        <v>152</v>
      </c>
      <c r="D681" s="41">
        <v>5.8</v>
      </c>
      <c r="E681" s="41">
        <v>2.7</v>
      </c>
      <c r="F681" s="52">
        <v>350</v>
      </c>
      <c r="G681" s="39">
        <v>0.6</v>
      </c>
      <c r="H681" s="52">
        <v>24</v>
      </c>
      <c r="I681" s="52">
        <v>20</v>
      </c>
      <c r="J681" s="41">
        <v>7.6</v>
      </c>
      <c r="K681" s="41">
        <v>1.1000000000000001</v>
      </c>
      <c r="L681" s="52">
        <v>51</v>
      </c>
      <c r="M681" s="52">
        <v>940</v>
      </c>
      <c r="N681" s="52">
        <v>31</v>
      </c>
      <c r="O681" s="41">
        <v>11.5</v>
      </c>
      <c r="P681" s="52">
        <v>94</v>
      </c>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row>
    <row r="682" spans="1:39" s="36" customFormat="1" ht="12" x14ac:dyDescent="0.2">
      <c r="A682" s="177">
        <v>930</v>
      </c>
      <c r="B682" s="52" t="s">
        <v>76</v>
      </c>
      <c r="C682" s="64">
        <v>43817</v>
      </c>
      <c r="D682" s="41">
        <v>4.5999999999999996</v>
      </c>
      <c r="E682" s="41">
        <v>3.5</v>
      </c>
      <c r="F682" s="52">
        <v>300</v>
      </c>
      <c r="G682" s="39">
        <v>0.57999999999999996</v>
      </c>
      <c r="H682" s="52">
        <v>25</v>
      </c>
      <c r="I682" s="52">
        <v>14.7</v>
      </c>
      <c r="J682" s="41">
        <v>7.2</v>
      </c>
      <c r="K682" s="39">
        <v>0.72</v>
      </c>
      <c r="L682" s="52">
        <v>65</v>
      </c>
      <c r="M682" s="52">
        <v>980</v>
      </c>
      <c r="N682" s="52">
        <v>27</v>
      </c>
      <c r="O682" s="41">
        <v>11.6</v>
      </c>
      <c r="P682" s="52">
        <v>93</v>
      </c>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row>
    <row r="683" spans="1:39" s="36" customFormat="1" ht="12" x14ac:dyDescent="0.2">
      <c r="A683" s="70"/>
      <c r="B683" s="70"/>
      <c r="C683" s="71"/>
      <c r="D683" s="72"/>
      <c r="E683" s="72"/>
      <c r="F683" s="73"/>
      <c r="G683" s="73"/>
      <c r="H683" s="72"/>
      <c r="I683" s="72"/>
      <c r="J683" s="72"/>
      <c r="K683" s="74"/>
      <c r="L683" s="73"/>
      <c r="M683" s="73"/>
      <c r="N683" s="73"/>
      <c r="O683" s="72"/>
      <c r="P683" s="73"/>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row>
    <row r="684" spans="1:39" s="36" customFormat="1" ht="12" x14ac:dyDescent="0.2">
      <c r="A684" s="35"/>
      <c r="B684" s="35"/>
      <c r="C684" s="145" t="s">
        <v>19</v>
      </c>
      <c r="D684" s="146">
        <f t="shared" ref="D684:P684" si="138">MIN(D671:D682)</f>
        <v>2.5</v>
      </c>
      <c r="E684" s="146">
        <f t="shared" si="138"/>
        <v>1.6</v>
      </c>
      <c r="F684" s="147">
        <f t="shared" si="138"/>
        <v>100</v>
      </c>
      <c r="G684" s="146">
        <f>MIN(G671:G682)</f>
        <v>7.0000000000000007E-2</v>
      </c>
      <c r="H684" s="146">
        <f t="shared" si="138"/>
        <v>14</v>
      </c>
      <c r="I684" s="146">
        <f t="shared" si="138"/>
        <v>7</v>
      </c>
      <c r="J684" s="146">
        <f t="shared" si="138"/>
        <v>6</v>
      </c>
      <c r="K684" s="148">
        <f t="shared" si="138"/>
        <v>0.16</v>
      </c>
      <c r="L684" s="147">
        <f t="shared" si="138"/>
        <v>20</v>
      </c>
      <c r="M684" s="147">
        <f t="shared" si="138"/>
        <v>750</v>
      </c>
      <c r="N684" s="147">
        <f t="shared" si="138"/>
        <v>14</v>
      </c>
      <c r="O684" s="146">
        <f t="shared" si="138"/>
        <v>7.6</v>
      </c>
      <c r="P684" s="147">
        <f t="shared" si="138"/>
        <v>83.4</v>
      </c>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row>
    <row r="685" spans="1:39" s="36" customFormat="1" ht="12" x14ac:dyDescent="0.2">
      <c r="A685" s="35"/>
      <c r="B685" s="35"/>
      <c r="C685" s="145" t="s">
        <v>20</v>
      </c>
      <c r="D685" s="146">
        <f t="shared" ref="D685:P685" si="139">AVERAGE(D671:D682)</f>
        <v>9.9666666666666668</v>
      </c>
      <c r="E685" s="146">
        <f t="shared" si="139"/>
        <v>4.5916666666666677</v>
      </c>
      <c r="F685" s="147">
        <f t="shared" si="139"/>
        <v>230.83333333333334</v>
      </c>
      <c r="G685" s="146">
        <f>AVERAGE(G671:G682)</f>
        <v>0.43916666666666665</v>
      </c>
      <c r="H685" s="146">
        <f t="shared" si="139"/>
        <v>25.083333333333332</v>
      </c>
      <c r="I685" s="146">
        <f t="shared" si="139"/>
        <v>31.890833333333333</v>
      </c>
      <c r="J685" s="146">
        <f t="shared" si="139"/>
        <v>7.4249999999999998</v>
      </c>
      <c r="K685" s="148">
        <f t="shared" si="139"/>
        <v>1.5633333333333335</v>
      </c>
      <c r="L685" s="147">
        <f t="shared" si="139"/>
        <v>290.16666666666669</v>
      </c>
      <c r="M685" s="147">
        <f t="shared" si="139"/>
        <v>1258.3333333333333</v>
      </c>
      <c r="N685" s="147">
        <f t="shared" si="139"/>
        <v>50.5</v>
      </c>
      <c r="O685" s="146">
        <f t="shared" si="139"/>
        <v>10.333333333333332</v>
      </c>
      <c r="P685" s="147">
        <f t="shared" si="139"/>
        <v>91.25</v>
      </c>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row>
    <row r="686" spans="1:39" s="36" customFormat="1" ht="12" x14ac:dyDescent="0.2">
      <c r="A686" s="35"/>
      <c r="B686" s="35"/>
      <c r="C686" s="145" t="s">
        <v>21</v>
      </c>
      <c r="D686" s="146">
        <f t="shared" ref="D686:P686" si="140">MAX(D671:D682)</f>
        <v>20.2</v>
      </c>
      <c r="E686" s="146">
        <f t="shared" si="140"/>
        <v>16</v>
      </c>
      <c r="F686" s="147">
        <f t="shared" si="140"/>
        <v>350</v>
      </c>
      <c r="G686" s="146">
        <f>MAX(G671:G682)</f>
        <v>0.66</v>
      </c>
      <c r="H686" s="146">
        <f t="shared" si="140"/>
        <v>53</v>
      </c>
      <c r="I686" s="146">
        <f t="shared" si="140"/>
        <v>75.400000000000006</v>
      </c>
      <c r="J686" s="146">
        <f t="shared" si="140"/>
        <v>8.1999999999999993</v>
      </c>
      <c r="K686" s="148">
        <f t="shared" si="140"/>
        <v>4.8</v>
      </c>
      <c r="L686" s="147">
        <f t="shared" si="140"/>
        <v>1400</v>
      </c>
      <c r="M686" s="147">
        <f t="shared" si="140"/>
        <v>2100</v>
      </c>
      <c r="N686" s="147">
        <f t="shared" si="140"/>
        <v>100</v>
      </c>
      <c r="O686" s="146">
        <f t="shared" si="140"/>
        <v>12.8</v>
      </c>
      <c r="P686" s="147">
        <f t="shared" si="140"/>
        <v>96</v>
      </c>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row>
    <row r="687" spans="1:39" s="36" customFormat="1" ht="12" x14ac:dyDescent="0.2">
      <c r="A687" s="35"/>
      <c r="B687" s="35"/>
      <c r="C687" s="46"/>
      <c r="D687" s="56"/>
      <c r="E687" s="50"/>
      <c r="F687" s="62"/>
      <c r="G687" s="62"/>
      <c r="H687" s="56"/>
      <c r="I687" s="56"/>
      <c r="J687" s="56"/>
      <c r="K687" s="55"/>
      <c r="L687" s="62"/>
      <c r="M687" s="62"/>
      <c r="N687" s="62"/>
      <c r="O687" s="56"/>
      <c r="P687" s="62"/>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row>
    <row r="688" spans="1:39" s="36" customFormat="1" ht="12" x14ac:dyDescent="0.2">
      <c r="A688" s="51"/>
      <c r="B688" s="51"/>
      <c r="C688" s="102"/>
      <c r="D688" s="96"/>
      <c r="E688" s="104"/>
      <c r="F688" s="95"/>
      <c r="G688" s="95"/>
      <c r="H688" s="96"/>
      <c r="I688" s="96"/>
      <c r="J688" s="96"/>
      <c r="K688" s="97"/>
      <c r="L688" s="95"/>
      <c r="M688" s="95"/>
      <c r="N688" s="95"/>
      <c r="O688" s="96"/>
      <c r="P688" s="9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row>
    <row r="689" spans="1:39" s="36" customFormat="1" ht="12" x14ac:dyDescent="0.2">
      <c r="A689" s="177">
        <v>932</v>
      </c>
      <c r="B689" s="52" t="s">
        <v>139</v>
      </c>
      <c r="C689" s="64">
        <v>43523</v>
      </c>
      <c r="D689" s="41">
        <v>2.2000000000000002</v>
      </c>
      <c r="E689" s="41">
        <v>1.2</v>
      </c>
      <c r="F689" s="52">
        <v>180</v>
      </c>
      <c r="G689" s="39">
        <v>0.43</v>
      </c>
      <c r="H689" s="52">
        <v>19</v>
      </c>
      <c r="I689" s="41">
        <v>4.7</v>
      </c>
      <c r="J689" s="41">
        <v>6.1</v>
      </c>
      <c r="K689" s="40">
        <v>4.9000000000000002E-2</v>
      </c>
      <c r="L689" s="52">
        <v>89</v>
      </c>
      <c r="M689" s="52">
        <v>710</v>
      </c>
      <c r="N689" s="52">
        <v>11</v>
      </c>
      <c r="O689" s="41">
        <v>13.3</v>
      </c>
      <c r="P689" s="52">
        <v>98</v>
      </c>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row>
    <row r="690" spans="1:39" s="36" customFormat="1" ht="12" x14ac:dyDescent="0.2">
      <c r="A690" s="177">
        <v>932</v>
      </c>
      <c r="B690" s="52" t="s">
        <v>139</v>
      </c>
      <c r="C690" s="64">
        <v>43571</v>
      </c>
      <c r="D690" s="41">
        <v>3.8</v>
      </c>
      <c r="E690" s="41">
        <v>3.1</v>
      </c>
      <c r="F690" s="52">
        <v>150</v>
      </c>
      <c r="G690" s="39">
        <v>0.2</v>
      </c>
      <c r="H690" s="41">
        <v>9.5</v>
      </c>
      <c r="I690" s="41">
        <v>5.7</v>
      </c>
      <c r="J690" s="41">
        <v>6.7</v>
      </c>
      <c r="K690" s="39">
        <v>0.14000000000000001</v>
      </c>
      <c r="L690" s="52">
        <v>240</v>
      </c>
      <c r="M690" s="52">
        <v>530</v>
      </c>
      <c r="N690" s="41">
        <v>8</v>
      </c>
      <c r="O690" s="41">
        <v>12.6</v>
      </c>
      <c r="P690" s="52">
        <v>97</v>
      </c>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row>
    <row r="691" spans="1:39" s="36" customFormat="1" ht="12" x14ac:dyDescent="0.2">
      <c r="A691" s="177">
        <v>932</v>
      </c>
      <c r="B691" s="52" t="s">
        <v>139</v>
      </c>
      <c r="C691" s="64">
        <v>43627</v>
      </c>
      <c r="D691" s="41">
        <v>13.5</v>
      </c>
      <c r="E691" s="41">
        <v>3.9</v>
      </c>
      <c r="F691" s="52">
        <v>180</v>
      </c>
      <c r="G691" s="39">
        <v>0.22</v>
      </c>
      <c r="H691" s="41">
        <v>9.1999999999999993</v>
      </c>
      <c r="I691" s="41">
        <v>6.3</v>
      </c>
      <c r="J691" s="41">
        <v>6.9</v>
      </c>
      <c r="K691" s="39">
        <v>0.21</v>
      </c>
      <c r="L691" s="52">
        <v>90</v>
      </c>
      <c r="M691" s="52">
        <v>420</v>
      </c>
      <c r="N691" s="52">
        <v>18</v>
      </c>
      <c r="O691" s="41">
        <v>9.1999999999999993</v>
      </c>
      <c r="P691" s="52">
        <v>90.3</v>
      </c>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row>
    <row r="692" spans="1:39" s="36" customFormat="1" ht="12" x14ac:dyDescent="0.2">
      <c r="A692" s="177">
        <v>932</v>
      </c>
      <c r="B692" s="52" t="s">
        <v>139</v>
      </c>
      <c r="C692" s="64">
        <v>43685</v>
      </c>
      <c r="D692" s="41">
        <v>16.2</v>
      </c>
      <c r="E692" s="41">
        <v>4.9000000000000004</v>
      </c>
      <c r="F692" s="52">
        <v>180</v>
      </c>
      <c r="G692" s="39">
        <v>0.28000000000000003</v>
      </c>
      <c r="H692" s="41">
        <v>8.5</v>
      </c>
      <c r="I692" s="41">
        <v>6.18</v>
      </c>
      <c r="J692" s="41">
        <v>7.1</v>
      </c>
      <c r="K692" s="39">
        <v>0.21</v>
      </c>
      <c r="L692" s="52">
        <v>74</v>
      </c>
      <c r="M692" s="52">
        <v>370</v>
      </c>
      <c r="N692" s="52">
        <v>17</v>
      </c>
      <c r="O692" s="41">
        <v>8.9</v>
      </c>
      <c r="P692" s="52">
        <v>94</v>
      </c>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row>
    <row r="693" spans="1:39" s="36" customFormat="1" ht="12" x14ac:dyDescent="0.2">
      <c r="A693" s="177">
        <v>932</v>
      </c>
      <c r="B693" s="52" t="s">
        <v>139</v>
      </c>
      <c r="C693" s="64" t="s">
        <v>151</v>
      </c>
      <c r="D693" s="41">
        <v>8.9</v>
      </c>
      <c r="E693" s="41">
        <v>3.2</v>
      </c>
      <c r="F693" s="52">
        <v>300</v>
      </c>
      <c r="G693" s="39">
        <v>0.56999999999999995</v>
      </c>
      <c r="H693" s="52">
        <v>26</v>
      </c>
      <c r="I693" s="41">
        <v>5.68</v>
      </c>
      <c r="J693" s="41">
        <v>6.6</v>
      </c>
      <c r="K693" s="39">
        <v>0.13</v>
      </c>
      <c r="L693" s="52">
        <v>16</v>
      </c>
      <c r="M693" s="52">
        <v>770</v>
      </c>
      <c r="N693" s="52">
        <v>10</v>
      </c>
      <c r="O693" s="41">
        <v>10.5</v>
      </c>
      <c r="P693" s="52">
        <v>93</v>
      </c>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row>
    <row r="694" spans="1:39" s="36" customFormat="1" ht="12" x14ac:dyDescent="0.2">
      <c r="A694" s="177">
        <v>932</v>
      </c>
      <c r="B694" s="52" t="s">
        <v>139</v>
      </c>
      <c r="C694" s="64">
        <v>43817</v>
      </c>
      <c r="D694" s="41">
        <v>4</v>
      </c>
      <c r="E694" s="41">
        <v>2.8</v>
      </c>
      <c r="F694" s="52">
        <v>200</v>
      </c>
      <c r="G694" s="39">
        <v>0.57999999999999996</v>
      </c>
      <c r="H694" s="52">
        <v>24</v>
      </c>
      <c r="I694" s="41">
        <v>4.7300000000000004</v>
      </c>
      <c r="J694" s="41">
        <v>6.1</v>
      </c>
      <c r="K694" s="40">
        <v>6.4000000000000001E-2</v>
      </c>
      <c r="L694" s="52">
        <v>60</v>
      </c>
      <c r="M694" s="52">
        <v>870</v>
      </c>
      <c r="N694" s="52">
        <v>19</v>
      </c>
      <c r="O694" s="41">
        <v>11.8</v>
      </c>
      <c r="P694" s="52">
        <v>93</v>
      </c>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row>
    <row r="695" spans="1:39" s="36" customFormat="1" ht="12" x14ac:dyDescent="0.2">
      <c r="A695" s="70"/>
      <c r="B695" s="70"/>
      <c r="C695" s="71"/>
      <c r="D695" s="72"/>
      <c r="E695" s="72"/>
      <c r="F695" s="73"/>
      <c r="G695" s="73"/>
      <c r="H695" s="72"/>
      <c r="I695" s="72"/>
      <c r="J695" s="72"/>
      <c r="K695" s="74"/>
      <c r="L695" s="73"/>
      <c r="M695" s="73"/>
      <c r="N695" s="73"/>
      <c r="O695" s="72"/>
      <c r="P695" s="73"/>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row>
    <row r="696" spans="1:39" s="36" customFormat="1" ht="12" x14ac:dyDescent="0.2">
      <c r="A696" s="35"/>
      <c r="B696" s="35"/>
      <c r="C696" s="145" t="s">
        <v>19</v>
      </c>
      <c r="D696" s="146">
        <f t="shared" ref="D696:P696" si="141">MIN(D689:D694)</f>
        <v>2.2000000000000002</v>
      </c>
      <c r="E696" s="146">
        <f t="shared" si="141"/>
        <v>1.2</v>
      </c>
      <c r="F696" s="147">
        <f t="shared" si="141"/>
        <v>150</v>
      </c>
      <c r="G696" s="146">
        <f>MIN(G689:G694)</f>
        <v>0.2</v>
      </c>
      <c r="H696" s="146">
        <f t="shared" si="141"/>
        <v>8.5</v>
      </c>
      <c r="I696" s="146">
        <f t="shared" si="141"/>
        <v>4.7</v>
      </c>
      <c r="J696" s="146">
        <f t="shared" si="141"/>
        <v>6.1</v>
      </c>
      <c r="K696" s="148">
        <f t="shared" si="141"/>
        <v>4.9000000000000002E-2</v>
      </c>
      <c r="L696" s="147">
        <f t="shared" si="141"/>
        <v>16</v>
      </c>
      <c r="M696" s="147">
        <f t="shared" si="141"/>
        <v>370</v>
      </c>
      <c r="N696" s="147">
        <f t="shared" si="141"/>
        <v>8</v>
      </c>
      <c r="O696" s="146">
        <f t="shared" si="141"/>
        <v>8.9</v>
      </c>
      <c r="P696" s="147">
        <f t="shared" si="141"/>
        <v>90.3</v>
      </c>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row>
    <row r="697" spans="1:39" s="36" customFormat="1" ht="12" x14ac:dyDescent="0.2">
      <c r="A697" s="35"/>
      <c r="B697" s="35"/>
      <c r="C697" s="145" t="s">
        <v>20</v>
      </c>
      <c r="D697" s="146">
        <f t="shared" ref="D697:P697" si="142">AVERAGE(D689:D694)</f>
        <v>8.1</v>
      </c>
      <c r="E697" s="146">
        <f t="shared" si="142"/>
        <v>3.1833333333333336</v>
      </c>
      <c r="F697" s="147">
        <f t="shared" si="142"/>
        <v>198.33333333333334</v>
      </c>
      <c r="G697" s="146">
        <f>AVERAGE(G689:G694)</f>
        <v>0.37999999999999995</v>
      </c>
      <c r="H697" s="146">
        <f t="shared" si="142"/>
        <v>16.033333333333335</v>
      </c>
      <c r="I697" s="146">
        <f t="shared" si="142"/>
        <v>5.5483333333333329</v>
      </c>
      <c r="J697" s="146">
        <f t="shared" si="142"/>
        <v>6.5833333333333348</v>
      </c>
      <c r="K697" s="148">
        <f t="shared" si="142"/>
        <v>0.13383333333333333</v>
      </c>
      <c r="L697" s="147">
        <f t="shared" si="142"/>
        <v>94.833333333333329</v>
      </c>
      <c r="M697" s="147">
        <f t="shared" si="142"/>
        <v>611.66666666666663</v>
      </c>
      <c r="N697" s="147">
        <f t="shared" si="142"/>
        <v>13.833333333333334</v>
      </c>
      <c r="O697" s="146">
        <f t="shared" si="142"/>
        <v>11.049999999999999</v>
      </c>
      <c r="P697" s="147">
        <f t="shared" si="142"/>
        <v>94.216666666666654</v>
      </c>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row>
    <row r="698" spans="1:39" s="36" customFormat="1" ht="12" x14ac:dyDescent="0.2">
      <c r="A698" s="35"/>
      <c r="B698" s="35"/>
      <c r="C698" s="145" t="s">
        <v>21</v>
      </c>
      <c r="D698" s="146">
        <f t="shared" ref="D698:P698" si="143">MAX(D689:D694)</f>
        <v>16.2</v>
      </c>
      <c r="E698" s="146">
        <f t="shared" si="143"/>
        <v>4.9000000000000004</v>
      </c>
      <c r="F698" s="147">
        <f t="shared" si="143"/>
        <v>300</v>
      </c>
      <c r="G698" s="146">
        <f>MAX(G689:G694)</f>
        <v>0.57999999999999996</v>
      </c>
      <c r="H698" s="146">
        <f t="shared" si="143"/>
        <v>26</v>
      </c>
      <c r="I698" s="146">
        <f t="shared" si="143"/>
        <v>6.3</v>
      </c>
      <c r="J698" s="146">
        <f t="shared" si="143"/>
        <v>7.1</v>
      </c>
      <c r="K698" s="148">
        <f t="shared" si="143"/>
        <v>0.21</v>
      </c>
      <c r="L698" s="147">
        <f t="shared" si="143"/>
        <v>240</v>
      </c>
      <c r="M698" s="147">
        <f t="shared" si="143"/>
        <v>870</v>
      </c>
      <c r="N698" s="147">
        <f t="shared" si="143"/>
        <v>19</v>
      </c>
      <c r="O698" s="146">
        <f t="shared" si="143"/>
        <v>13.3</v>
      </c>
      <c r="P698" s="147">
        <f t="shared" si="143"/>
        <v>98</v>
      </c>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row>
    <row r="699" spans="1:39" s="36" customFormat="1" ht="12" x14ac:dyDescent="0.2">
      <c r="A699" s="35"/>
      <c r="B699" s="35"/>
      <c r="C699" s="57"/>
      <c r="D699" s="81"/>
      <c r="E699" s="59"/>
      <c r="F699" s="47"/>
      <c r="G699" s="47"/>
      <c r="H699" s="61"/>
      <c r="I699" s="50"/>
      <c r="J699" s="50"/>
      <c r="K699" s="48"/>
      <c r="L699" s="47"/>
      <c r="M699" s="47"/>
      <c r="N699" s="47"/>
      <c r="O699" s="50"/>
      <c r="P699" s="47"/>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row>
    <row r="700" spans="1:39" s="36" customFormat="1" ht="12" x14ac:dyDescent="0.2">
      <c r="A700" s="35"/>
      <c r="B700" s="35"/>
      <c r="C700" s="57"/>
      <c r="D700" s="81"/>
      <c r="E700" s="59"/>
      <c r="F700" s="47"/>
      <c r="G700" s="47"/>
      <c r="H700" s="61"/>
      <c r="I700" s="50"/>
      <c r="J700" s="50"/>
      <c r="K700" s="48"/>
      <c r="L700" s="47"/>
      <c r="M700" s="47"/>
      <c r="N700" s="47"/>
      <c r="O700" s="50"/>
      <c r="P700" s="47"/>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row>
    <row r="701" spans="1:39" s="36" customFormat="1" ht="12" x14ac:dyDescent="0.2">
      <c r="A701" s="197">
        <v>940</v>
      </c>
      <c r="B701" s="52" t="s">
        <v>140</v>
      </c>
      <c r="C701" s="64">
        <v>43523</v>
      </c>
      <c r="D701" s="41">
        <v>2.8</v>
      </c>
      <c r="E701" s="41">
        <v>2</v>
      </c>
      <c r="F701" s="52">
        <v>140</v>
      </c>
      <c r="G701" s="39">
        <v>0.12</v>
      </c>
      <c r="H701" s="41">
        <v>7.1</v>
      </c>
      <c r="I701" s="52">
        <v>12.9</v>
      </c>
      <c r="J701" s="41">
        <v>7.1</v>
      </c>
      <c r="K701" s="39">
        <v>0.49</v>
      </c>
      <c r="L701" s="52">
        <v>900</v>
      </c>
      <c r="M701" s="52">
        <v>1200</v>
      </c>
      <c r="N701" s="52">
        <v>12</v>
      </c>
      <c r="O701" s="41">
        <v>11.2</v>
      </c>
      <c r="P701" s="52">
        <v>84</v>
      </c>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row>
    <row r="702" spans="1:39" s="36" customFormat="1" ht="12" x14ac:dyDescent="0.2">
      <c r="A702" s="177">
        <v>940</v>
      </c>
      <c r="B702" s="90" t="s">
        <v>140</v>
      </c>
      <c r="C702" s="87">
        <v>43571</v>
      </c>
      <c r="D702" s="89">
        <v>6.9</v>
      </c>
      <c r="E702" s="89">
        <v>2.4</v>
      </c>
      <c r="F702" s="90">
        <v>100</v>
      </c>
      <c r="G702" s="88">
        <v>0.19</v>
      </c>
      <c r="H702" s="89">
        <v>7.8</v>
      </c>
      <c r="I702" s="90">
        <v>11.9</v>
      </c>
      <c r="J702" s="89">
        <v>7.4</v>
      </c>
      <c r="K702" s="88">
        <v>0.43</v>
      </c>
      <c r="L702" s="90">
        <v>1100</v>
      </c>
      <c r="M702" s="90">
        <v>1300</v>
      </c>
      <c r="N702" s="90">
        <v>16</v>
      </c>
      <c r="O702" s="89">
        <v>11.9</v>
      </c>
      <c r="P702" s="90">
        <v>98</v>
      </c>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row>
    <row r="703" spans="1:39" s="36" customFormat="1" ht="12" x14ac:dyDescent="0.2">
      <c r="A703" s="181">
        <v>940</v>
      </c>
      <c r="B703" s="52" t="s">
        <v>140</v>
      </c>
      <c r="C703" s="64">
        <v>43627</v>
      </c>
      <c r="D703" s="41">
        <v>16.600000000000001</v>
      </c>
      <c r="E703" s="41">
        <v>2.4</v>
      </c>
      <c r="F703" s="52">
        <v>100</v>
      </c>
      <c r="G703" s="39">
        <v>0.11</v>
      </c>
      <c r="H703" s="41">
        <v>8.1</v>
      </c>
      <c r="I703" s="52">
        <v>11</v>
      </c>
      <c r="J703" s="41">
        <v>7.4</v>
      </c>
      <c r="K703" s="39">
        <v>0.46</v>
      </c>
      <c r="L703" s="52">
        <v>44</v>
      </c>
      <c r="M703" s="52">
        <v>410</v>
      </c>
      <c r="N703" s="52">
        <v>18</v>
      </c>
      <c r="O703" s="41">
        <v>7.4</v>
      </c>
      <c r="P703" s="52">
        <v>77.3</v>
      </c>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row>
    <row r="704" spans="1:39" s="36" customFormat="1" ht="12" x14ac:dyDescent="0.2">
      <c r="A704" s="181">
        <v>940</v>
      </c>
      <c r="B704" s="52" t="s">
        <v>140</v>
      </c>
      <c r="C704" s="64">
        <v>43685</v>
      </c>
      <c r="D704" s="41">
        <v>19</v>
      </c>
      <c r="E704" s="41">
        <v>2.1</v>
      </c>
      <c r="F704" s="52">
        <v>15</v>
      </c>
      <c r="G704" s="40">
        <v>5.1999999999999998E-2</v>
      </c>
      <c r="H704" s="41">
        <v>4.7</v>
      </c>
      <c r="I704" s="52">
        <v>15</v>
      </c>
      <c r="J704" s="41">
        <v>7.6</v>
      </c>
      <c r="K704" s="39">
        <v>0.7</v>
      </c>
      <c r="L704" s="52">
        <v>65</v>
      </c>
      <c r="M704" s="52">
        <v>370</v>
      </c>
      <c r="N704" s="52">
        <v>12</v>
      </c>
      <c r="O704" s="41">
        <v>8.1</v>
      </c>
      <c r="P704" s="52">
        <v>91</v>
      </c>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row>
    <row r="705" spans="1:39" s="36" customFormat="1" ht="12" x14ac:dyDescent="0.2">
      <c r="A705" s="181">
        <v>940</v>
      </c>
      <c r="B705" s="52" t="s">
        <v>140</v>
      </c>
      <c r="C705" s="64" t="s">
        <v>151</v>
      </c>
      <c r="D705" s="41">
        <v>9.6999999999999993</v>
      </c>
      <c r="E705" s="41">
        <v>2.6</v>
      </c>
      <c r="F705" s="52">
        <v>25</v>
      </c>
      <c r="G705" s="40">
        <v>3.5999999999999997E-2</v>
      </c>
      <c r="H705" s="41">
        <v>4.0999999999999996</v>
      </c>
      <c r="I705" s="52">
        <v>16</v>
      </c>
      <c r="J705" s="41">
        <v>7.5</v>
      </c>
      <c r="K705" s="39">
        <v>0.8</v>
      </c>
      <c r="L705" s="52">
        <v>140</v>
      </c>
      <c r="M705" s="52">
        <v>400</v>
      </c>
      <c r="N705" s="41">
        <v>8.5</v>
      </c>
      <c r="O705" s="41">
        <v>9.1</v>
      </c>
      <c r="P705" s="52">
        <v>82</v>
      </c>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row>
    <row r="706" spans="1:39" s="36" customFormat="1" ht="12" x14ac:dyDescent="0.2">
      <c r="A706" s="181">
        <v>940</v>
      </c>
      <c r="B706" s="52" t="s">
        <v>140</v>
      </c>
      <c r="C706" s="64">
        <v>43817</v>
      </c>
      <c r="D706" s="41">
        <v>3.1</v>
      </c>
      <c r="E706" s="41">
        <v>4.5</v>
      </c>
      <c r="F706" s="52">
        <v>100</v>
      </c>
      <c r="G706" s="39">
        <v>0.2</v>
      </c>
      <c r="H706" s="52">
        <v>10</v>
      </c>
      <c r="I706" s="52">
        <v>13.4</v>
      </c>
      <c r="J706" s="41">
        <v>7.2</v>
      </c>
      <c r="K706" s="39">
        <v>0.56000000000000005</v>
      </c>
      <c r="L706" s="52">
        <v>700</v>
      </c>
      <c r="M706" s="52">
        <v>1000</v>
      </c>
      <c r="N706" s="52">
        <v>19</v>
      </c>
      <c r="O706" s="41">
        <v>11.9</v>
      </c>
      <c r="P706" s="52">
        <v>92</v>
      </c>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row>
    <row r="707" spans="1:39" s="36" customFormat="1" ht="12" x14ac:dyDescent="0.2">
      <c r="A707" s="66"/>
      <c r="B707" s="66"/>
      <c r="C707" s="46"/>
      <c r="D707" s="50"/>
      <c r="E707" s="50"/>
      <c r="F707" s="47"/>
      <c r="G707" s="47"/>
      <c r="H707" s="50"/>
      <c r="I707" s="50"/>
      <c r="J707" s="50"/>
      <c r="K707" s="48"/>
      <c r="L707" s="47"/>
      <c r="M707" s="47"/>
      <c r="N707" s="47"/>
      <c r="O707" s="50"/>
      <c r="P707" s="47"/>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row>
    <row r="708" spans="1:39" s="36" customFormat="1" ht="12" x14ac:dyDescent="0.2">
      <c r="A708" s="35"/>
      <c r="B708" s="35"/>
      <c r="C708" s="145" t="s">
        <v>19</v>
      </c>
      <c r="D708" s="146">
        <f t="shared" ref="D708:P708" si="144">MIN(D701:D706)</f>
        <v>2.8</v>
      </c>
      <c r="E708" s="146">
        <f t="shared" si="144"/>
        <v>2</v>
      </c>
      <c r="F708" s="147">
        <f t="shared" si="144"/>
        <v>15</v>
      </c>
      <c r="G708" s="146">
        <f>MIN(G701:G706)</f>
        <v>3.5999999999999997E-2</v>
      </c>
      <c r="H708" s="146">
        <f t="shared" si="144"/>
        <v>4.0999999999999996</v>
      </c>
      <c r="I708" s="146">
        <f t="shared" si="144"/>
        <v>11</v>
      </c>
      <c r="J708" s="146">
        <f t="shared" si="144"/>
        <v>7.1</v>
      </c>
      <c r="K708" s="148">
        <f t="shared" si="144"/>
        <v>0.43</v>
      </c>
      <c r="L708" s="147">
        <f t="shared" si="144"/>
        <v>44</v>
      </c>
      <c r="M708" s="147">
        <f t="shared" si="144"/>
        <v>370</v>
      </c>
      <c r="N708" s="147">
        <f t="shared" si="144"/>
        <v>8.5</v>
      </c>
      <c r="O708" s="146">
        <f t="shared" si="144"/>
        <v>7.4</v>
      </c>
      <c r="P708" s="147">
        <f t="shared" si="144"/>
        <v>77.3</v>
      </c>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row>
    <row r="709" spans="1:39" s="36" customFormat="1" ht="12" x14ac:dyDescent="0.2">
      <c r="A709" s="35"/>
      <c r="B709" s="35"/>
      <c r="C709" s="145" t="s">
        <v>20</v>
      </c>
      <c r="D709" s="146">
        <f t="shared" ref="D709:P709" si="145">AVERAGE(D701:D706)</f>
        <v>9.6833333333333336</v>
      </c>
      <c r="E709" s="146">
        <f t="shared" si="145"/>
        <v>2.6666666666666665</v>
      </c>
      <c r="F709" s="147">
        <f t="shared" si="145"/>
        <v>80</v>
      </c>
      <c r="G709" s="146">
        <f>AVERAGE(G701:G706)</f>
        <v>0.11799999999999999</v>
      </c>
      <c r="H709" s="146">
        <f t="shared" si="145"/>
        <v>6.9666666666666659</v>
      </c>
      <c r="I709" s="146">
        <f t="shared" si="145"/>
        <v>13.366666666666667</v>
      </c>
      <c r="J709" s="146">
        <f t="shared" si="145"/>
        <v>7.3666666666666671</v>
      </c>
      <c r="K709" s="148">
        <f t="shared" si="145"/>
        <v>0.57333333333333336</v>
      </c>
      <c r="L709" s="147">
        <f t="shared" si="145"/>
        <v>491.5</v>
      </c>
      <c r="M709" s="147">
        <f t="shared" si="145"/>
        <v>780</v>
      </c>
      <c r="N709" s="147">
        <f t="shared" si="145"/>
        <v>14.25</v>
      </c>
      <c r="O709" s="146">
        <f t="shared" si="145"/>
        <v>9.9333333333333336</v>
      </c>
      <c r="P709" s="147">
        <f t="shared" si="145"/>
        <v>87.383333333333326</v>
      </c>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row>
    <row r="710" spans="1:39" s="36" customFormat="1" ht="12" x14ac:dyDescent="0.2">
      <c r="A710" s="35"/>
      <c r="B710" s="35"/>
      <c r="C710" s="145" t="s">
        <v>21</v>
      </c>
      <c r="D710" s="146">
        <f t="shared" ref="D710:P710" si="146">MAX(D701:D706)</f>
        <v>19</v>
      </c>
      <c r="E710" s="146">
        <f t="shared" si="146"/>
        <v>4.5</v>
      </c>
      <c r="F710" s="147">
        <f t="shared" si="146"/>
        <v>140</v>
      </c>
      <c r="G710" s="146">
        <f>MAX(G701:G706)</f>
        <v>0.2</v>
      </c>
      <c r="H710" s="146">
        <f t="shared" si="146"/>
        <v>10</v>
      </c>
      <c r="I710" s="146">
        <f t="shared" si="146"/>
        <v>16</v>
      </c>
      <c r="J710" s="146">
        <f t="shared" si="146"/>
        <v>7.6</v>
      </c>
      <c r="K710" s="148">
        <f t="shared" si="146"/>
        <v>0.8</v>
      </c>
      <c r="L710" s="147">
        <f t="shared" si="146"/>
        <v>1100</v>
      </c>
      <c r="M710" s="147">
        <f t="shared" si="146"/>
        <v>1300</v>
      </c>
      <c r="N710" s="147">
        <f t="shared" si="146"/>
        <v>19</v>
      </c>
      <c r="O710" s="146">
        <f t="shared" si="146"/>
        <v>11.9</v>
      </c>
      <c r="P710" s="147">
        <f t="shared" si="146"/>
        <v>98</v>
      </c>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row>
    <row r="711" spans="1:39" x14ac:dyDescent="0.2">
      <c r="A711" s="20"/>
      <c r="B711" s="20"/>
      <c r="C711" s="15"/>
      <c r="D711" s="14"/>
      <c r="E711" s="23"/>
      <c r="F711" s="14"/>
      <c r="G711" s="14"/>
      <c r="H711" s="14"/>
      <c r="I711" s="23"/>
      <c r="J711" s="23"/>
      <c r="K711" s="24"/>
      <c r="L711" s="14"/>
      <c r="M711" s="14"/>
      <c r="N711" s="14"/>
      <c r="O711" s="50"/>
      <c r="P711" s="14"/>
    </row>
    <row r="712" spans="1:39" x14ac:dyDescent="0.2">
      <c r="A712" s="20"/>
      <c r="B712" s="20"/>
      <c r="C712" s="15"/>
      <c r="D712" s="14"/>
      <c r="E712" s="23"/>
      <c r="F712" s="14"/>
      <c r="G712" s="14"/>
      <c r="H712" s="14"/>
      <c r="I712" s="23"/>
      <c r="J712" s="23"/>
      <c r="K712" s="24"/>
      <c r="L712" s="14"/>
      <c r="M712" s="14"/>
      <c r="N712" s="14"/>
      <c r="O712" s="50"/>
      <c r="P712" s="14"/>
    </row>
    <row r="713" spans="1:39" x14ac:dyDescent="0.2">
      <c r="A713" s="20"/>
      <c r="B713" s="20"/>
      <c r="C713" s="15"/>
      <c r="D713" s="23"/>
      <c r="E713" s="23"/>
      <c r="F713" s="14"/>
      <c r="G713" s="14"/>
      <c r="H713" s="23"/>
      <c r="I713" s="23"/>
      <c r="J713" s="23"/>
      <c r="K713" s="24"/>
      <c r="L713" s="14"/>
      <c r="M713" s="14"/>
      <c r="N713" s="14"/>
      <c r="O713" s="50"/>
      <c r="P713" s="14"/>
    </row>
    <row r="714" spans="1:39" x14ac:dyDescent="0.2">
      <c r="A714" s="20"/>
      <c r="B714" s="20"/>
      <c r="C714" s="15"/>
      <c r="D714" s="23"/>
      <c r="E714" s="23"/>
      <c r="F714" s="14"/>
      <c r="G714" s="14"/>
      <c r="H714" s="23"/>
      <c r="I714" s="23"/>
      <c r="J714" s="23"/>
      <c r="K714" s="24"/>
      <c r="L714" s="14"/>
      <c r="M714" s="14"/>
      <c r="N714" s="14"/>
      <c r="O714" s="50"/>
      <c r="P714" s="14"/>
    </row>
    <row r="715" spans="1:39" x14ac:dyDescent="0.2">
      <c r="A715" s="20"/>
      <c r="B715" s="20"/>
      <c r="C715" s="15"/>
      <c r="D715" s="23"/>
      <c r="E715" s="23"/>
      <c r="F715" s="14"/>
      <c r="G715" s="14"/>
      <c r="H715" s="23"/>
      <c r="I715" s="23"/>
      <c r="J715" s="23"/>
      <c r="K715" s="24"/>
      <c r="L715" s="14"/>
      <c r="M715" s="14"/>
      <c r="N715" s="14"/>
      <c r="O715" s="50"/>
      <c r="P715" s="14"/>
    </row>
    <row r="716" spans="1:39" x14ac:dyDescent="0.2">
      <c r="A716" s="20"/>
      <c r="B716" s="20"/>
      <c r="C716" s="15"/>
      <c r="D716" s="28"/>
      <c r="E716" s="23"/>
      <c r="F716" s="14"/>
      <c r="G716" s="14"/>
      <c r="H716" s="28"/>
      <c r="I716" s="23"/>
      <c r="J716" s="23"/>
      <c r="K716" s="24"/>
      <c r="L716" s="14"/>
      <c r="M716" s="14"/>
      <c r="N716" s="14"/>
      <c r="O716" s="50"/>
      <c r="P716" s="14"/>
    </row>
    <row r="717" spans="1:39" x14ac:dyDescent="0.2">
      <c r="A717" s="20"/>
      <c r="B717" s="20"/>
      <c r="C717" s="15"/>
      <c r="D717" s="14"/>
      <c r="E717" s="23"/>
      <c r="F717" s="14"/>
      <c r="G717" s="14"/>
      <c r="H717" s="14"/>
      <c r="I717" s="23"/>
      <c r="J717" s="23"/>
      <c r="K717" s="24"/>
      <c r="L717" s="14"/>
      <c r="M717" s="14"/>
      <c r="N717" s="14"/>
      <c r="O717" s="50"/>
      <c r="P717" s="14"/>
    </row>
    <row r="718" spans="1:39" x14ac:dyDescent="0.2">
      <c r="A718" s="20"/>
      <c r="B718" s="20"/>
      <c r="C718" s="15"/>
      <c r="D718" s="28"/>
      <c r="E718" s="23"/>
      <c r="F718" s="14"/>
      <c r="G718" s="14"/>
      <c r="H718" s="28"/>
      <c r="I718" s="23"/>
      <c r="J718" s="23"/>
      <c r="K718" s="24"/>
      <c r="L718" s="14"/>
      <c r="M718" s="14"/>
      <c r="N718" s="14"/>
      <c r="O718" s="50"/>
      <c r="P718" s="14"/>
    </row>
    <row r="719" spans="1:39" x14ac:dyDescent="0.2">
      <c r="A719" s="20"/>
      <c r="B719" s="20"/>
      <c r="C719" s="29"/>
      <c r="D719" s="30"/>
      <c r="E719" s="21"/>
      <c r="F719" s="14"/>
      <c r="G719" s="14"/>
      <c r="H719" s="28"/>
      <c r="I719" s="23"/>
      <c r="J719" s="23"/>
      <c r="K719" s="24"/>
      <c r="L719" s="14"/>
      <c r="M719" s="14"/>
      <c r="N719" s="14"/>
      <c r="O719" s="50"/>
      <c r="P719" s="14"/>
    </row>
    <row r="720" spans="1:39" x14ac:dyDescent="0.2">
      <c r="A720" s="20"/>
      <c r="B720" s="20"/>
      <c r="C720" s="15"/>
      <c r="D720" s="19"/>
      <c r="E720" s="23"/>
      <c r="F720" s="16"/>
      <c r="G720" s="16"/>
      <c r="H720" s="19"/>
      <c r="I720" s="19"/>
      <c r="J720" s="19"/>
      <c r="K720" s="18"/>
      <c r="L720" s="16"/>
      <c r="M720" s="16"/>
      <c r="N720" s="16"/>
      <c r="O720" s="56"/>
      <c r="P720" s="16"/>
    </row>
    <row r="721" spans="1:16" x14ac:dyDescent="0.2">
      <c r="A721" s="20"/>
      <c r="B721" s="20"/>
      <c r="C721" s="15"/>
      <c r="D721" s="19"/>
      <c r="E721" s="23"/>
      <c r="F721" s="16"/>
      <c r="G721" s="16"/>
      <c r="H721" s="19"/>
      <c r="I721" s="19"/>
      <c r="J721" s="19"/>
      <c r="K721" s="18"/>
      <c r="L721" s="16"/>
      <c r="M721" s="16"/>
      <c r="N721" s="16"/>
      <c r="O721" s="56"/>
      <c r="P721" s="16"/>
    </row>
    <row r="722" spans="1:16" x14ac:dyDescent="0.2">
      <c r="A722" s="20"/>
      <c r="B722" s="20"/>
      <c r="C722" s="15"/>
      <c r="D722" s="23"/>
      <c r="E722" s="23"/>
      <c r="F722" s="14"/>
      <c r="G722" s="14"/>
      <c r="H722" s="23"/>
      <c r="I722" s="23"/>
      <c r="J722" s="23"/>
      <c r="K722" s="24"/>
      <c r="L722" s="14"/>
      <c r="M722" s="14"/>
      <c r="N722" s="14"/>
      <c r="O722" s="50"/>
      <c r="P722" s="14"/>
    </row>
    <row r="723" spans="1:16" x14ac:dyDescent="0.2">
      <c r="A723" s="20"/>
      <c r="B723" s="20"/>
      <c r="C723" s="15"/>
      <c r="D723" s="23"/>
      <c r="E723" s="23"/>
      <c r="F723" s="14"/>
      <c r="G723" s="14"/>
      <c r="H723" s="23"/>
      <c r="I723" s="23"/>
      <c r="J723" s="23"/>
      <c r="K723" s="24"/>
      <c r="L723" s="14"/>
      <c r="M723" s="14"/>
      <c r="N723" s="14"/>
      <c r="O723" s="50"/>
      <c r="P723" s="14"/>
    </row>
    <row r="724" spans="1:16" x14ac:dyDescent="0.2">
      <c r="A724" s="20"/>
      <c r="B724" s="20"/>
      <c r="C724" s="15"/>
      <c r="D724" s="23"/>
      <c r="E724" s="23"/>
      <c r="F724" s="14"/>
      <c r="G724" s="14"/>
      <c r="H724" s="23"/>
      <c r="I724" s="23"/>
      <c r="J724" s="23"/>
      <c r="K724" s="24"/>
      <c r="L724" s="14"/>
      <c r="M724" s="14"/>
      <c r="N724" s="14"/>
      <c r="O724" s="50"/>
      <c r="P724" s="14"/>
    </row>
    <row r="725" spans="1:16" x14ac:dyDescent="0.2">
      <c r="A725" s="20"/>
      <c r="B725" s="20"/>
      <c r="C725" s="15"/>
      <c r="D725" s="23"/>
      <c r="E725" s="23"/>
      <c r="F725" s="14"/>
      <c r="G725" s="14"/>
      <c r="H725" s="23"/>
      <c r="I725" s="23"/>
      <c r="J725" s="23"/>
      <c r="K725" s="24"/>
      <c r="L725" s="14"/>
      <c r="M725" s="14"/>
      <c r="N725" s="14"/>
      <c r="O725" s="50"/>
      <c r="P725" s="14"/>
    </row>
    <row r="726" spans="1:16" x14ac:dyDescent="0.2">
      <c r="A726" s="20"/>
      <c r="B726" s="20"/>
      <c r="C726" s="15"/>
      <c r="D726" s="23"/>
      <c r="E726" s="23"/>
      <c r="F726" s="14"/>
      <c r="G726" s="14"/>
      <c r="H726" s="23"/>
      <c r="I726" s="23"/>
      <c r="J726" s="23"/>
      <c r="K726" s="24"/>
      <c r="L726" s="14"/>
      <c r="M726" s="14"/>
      <c r="N726" s="14"/>
      <c r="O726" s="50"/>
      <c r="P726" s="14"/>
    </row>
    <row r="727" spans="1:16" x14ac:dyDescent="0.2">
      <c r="A727" s="20"/>
      <c r="B727" s="20"/>
      <c r="C727" s="15"/>
      <c r="D727" s="28"/>
      <c r="E727" s="23"/>
      <c r="F727" s="14"/>
      <c r="G727" s="14"/>
      <c r="H727" s="28"/>
      <c r="I727" s="23"/>
      <c r="J727" s="23"/>
      <c r="K727" s="24"/>
      <c r="L727" s="14"/>
      <c r="M727" s="14"/>
      <c r="N727" s="14"/>
      <c r="O727" s="50"/>
      <c r="P727" s="14"/>
    </row>
    <row r="728" spans="1:16" x14ac:dyDescent="0.2">
      <c r="A728" s="20"/>
      <c r="B728" s="20"/>
      <c r="C728" s="15"/>
      <c r="D728" s="14"/>
      <c r="E728" s="23"/>
      <c r="F728" s="14"/>
      <c r="G728" s="14"/>
      <c r="H728" s="14"/>
      <c r="I728" s="23"/>
      <c r="J728" s="23"/>
      <c r="K728" s="24"/>
      <c r="L728" s="14"/>
      <c r="M728" s="14"/>
      <c r="N728" s="14"/>
      <c r="O728" s="50"/>
      <c r="P728" s="14"/>
    </row>
    <row r="729" spans="1:16" x14ac:dyDescent="0.2">
      <c r="A729" s="20"/>
      <c r="B729" s="20"/>
      <c r="C729" s="15"/>
      <c r="D729" s="28"/>
      <c r="E729" s="23"/>
      <c r="F729" s="14"/>
      <c r="G729" s="14"/>
      <c r="H729" s="28"/>
      <c r="I729" s="23"/>
      <c r="J729" s="23"/>
      <c r="K729" s="24"/>
      <c r="L729" s="14"/>
      <c r="M729" s="14"/>
      <c r="N729" s="14"/>
      <c r="O729" s="50"/>
      <c r="P729" s="14"/>
    </row>
    <row r="730" spans="1:16" x14ac:dyDescent="0.2">
      <c r="A730" s="20"/>
      <c r="B730" s="20"/>
      <c r="C730" s="15"/>
      <c r="D730" s="28"/>
      <c r="E730" s="23"/>
      <c r="F730" s="14"/>
      <c r="G730" s="14"/>
      <c r="H730" s="28"/>
      <c r="I730" s="23"/>
      <c r="J730" s="23"/>
      <c r="K730" s="24"/>
      <c r="L730" s="14"/>
      <c r="M730" s="14"/>
      <c r="N730" s="14"/>
      <c r="O730" s="50"/>
      <c r="P730" s="14"/>
    </row>
    <row r="731" spans="1:16" x14ac:dyDescent="0.2">
      <c r="A731" s="20"/>
      <c r="B731" s="20"/>
      <c r="C731" s="29"/>
      <c r="D731" s="30"/>
      <c r="E731" s="21"/>
      <c r="F731" s="14"/>
      <c r="G731" s="14"/>
      <c r="H731" s="28"/>
      <c r="I731" s="23"/>
      <c r="J731" s="23"/>
      <c r="K731" s="24"/>
      <c r="L731" s="14"/>
      <c r="M731" s="14"/>
      <c r="N731" s="14"/>
      <c r="O731" s="50"/>
      <c r="P731" s="14"/>
    </row>
    <row r="732" spans="1:16" x14ac:dyDescent="0.2">
      <c r="A732" s="20"/>
      <c r="B732" s="20"/>
      <c r="C732" s="29"/>
      <c r="D732" s="30"/>
      <c r="E732" s="21"/>
      <c r="F732" s="14"/>
      <c r="G732" s="14"/>
      <c r="H732" s="28"/>
      <c r="I732" s="23"/>
      <c r="J732" s="23"/>
      <c r="K732" s="24"/>
      <c r="L732" s="14"/>
      <c r="M732" s="14"/>
      <c r="N732" s="14"/>
      <c r="O732" s="50"/>
      <c r="P732" s="14"/>
    </row>
    <row r="733" spans="1:16" x14ac:dyDescent="0.2">
      <c r="A733" s="20"/>
      <c r="B733" s="20"/>
      <c r="C733" s="29"/>
      <c r="D733" s="21"/>
      <c r="E733" s="21"/>
      <c r="F733" s="22"/>
      <c r="G733" s="22"/>
      <c r="H733" s="21"/>
      <c r="I733" s="21"/>
      <c r="J733" s="21"/>
      <c r="K733" s="31"/>
      <c r="L733" s="22"/>
      <c r="M733" s="22"/>
      <c r="N733" s="22"/>
      <c r="O733" s="59"/>
      <c r="P733" s="22"/>
    </row>
    <row r="734" spans="1:16" x14ac:dyDescent="0.2">
      <c r="A734" s="20"/>
      <c r="B734" s="20"/>
      <c r="C734" s="29"/>
      <c r="D734" s="21"/>
      <c r="E734" s="21"/>
      <c r="F734" s="22"/>
      <c r="G734" s="22"/>
      <c r="H734" s="21"/>
      <c r="I734" s="21"/>
      <c r="J734" s="21"/>
      <c r="K734" s="31"/>
      <c r="L734" s="22"/>
      <c r="M734" s="22"/>
      <c r="N734" s="22"/>
      <c r="O734" s="59"/>
      <c r="P734" s="22"/>
    </row>
    <row r="735" spans="1:16" x14ac:dyDescent="0.2">
      <c r="A735" s="20"/>
      <c r="B735" s="20"/>
      <c r="C735" s="15"/>
      <c r="D735" s="19"/>
      <c r="E735" s="23"/>
      <c r="F735" s="16"/>
      <c r="G735" s="16"/>
      <c r="H735" s="19"/>
      <c r="I735" s="19"/>
      <c r="J735" s="19"/>
      <c r="K735" s="18"/>
      <c r="L735" s="16"/>
      <c r="M735" s="16"/>
      <c r="N735" s="16"/>
      <c r="O735" s="56"/>
      <c r="P735" s="16"/>
    </row>
    <row r="736" spans="1:16" x14ac:dyDescent="0.2">
      <c r="A736" s="20"/>
      <c r="B736" s="20"/>
      <c r="C736" s="15"/>
      <c r="D736" s="19"/>
      <c r="E736" s="23"/>
      <c r="F736" s="16"/>
      <c r="G736" s="16"/>
      <c r="H736" s="19"/>
      <c r="I736" s="19"/>
      <c r="J736" s="19"/>
      <c r="K736" s="18"/>
      <c r="L736" s="16"/>
      <c r="M736" s="16"/>
      <c r="N736" s="16"/>
      <c r="O736" s="56"/>
      <c r="P736" s="16"/>
    </row>
    <row r="737" spans="1:16" x14ac:dyDescent="0.2">
      <c r="A737" s="20"/>
      <c r="B737" s="20"/>
      <c r="C737" s="15"/>
      <c r="D737" s="23"/>
      <c r="E737" s="23"/>
      <c r="F737" s="14"/>
      <c r="G737" s="14"/>
      <c r="H737" s="23"/>
      <c r="I737" s="23"/>
      <c r="J737" s="23"/>
      <c r="K737" s="24"/>
      <c r="L737" s="14"/>
      <c r="M737" s="14"/>
      <c r="N737" s="14"/>
      <c r="O737" s="50"/>
      <c r="P737" s="14"/>
    </row>
    <row r="738" spans="1:16" x14ac:dyDescent="0.2">
      <c r="A738" s="20"/>
      <c r="B738" s="20"/>
      <c r="C738" s="15"/>
      <c r="D738" s="23"/>
      <c r="E738" s="23"/>
      <c r="F738" s="14"/>
      <c r="G738" s="14"/>
      <c r="H738" s="23"/>
      <c r="I738" s="23"/>
      <c r="J738" s="23"/>
      <c r="K738" s="24"/>
      <c r="L738" s="14"/>
      <c r="M738" s="14"/>
      <c r="N738" s="14"/>
      <c r="O738" s="50"/>
      <c r="P738" s="14"/>
    </row>
    <row r="739" spans="1:16" x14ac:dyDescent="0.2">
      <c r="A739" s="20"/>
      <c r="B739" s="20"/>
      <c r="C739" s="15"/>
      <c r="D739" s="23"/>
      <c r="E739" s="23"/>
      <c r="F739" s="14"/>
      <c r="G739" s="14"/>
      <c r="H739" s="23"/>
      <c r="I739" s="23"/>
      <c r="J739" s="23"/>
      <c r="K739" s="24"/>
      <c r="L739" s="14"/>
      <c r="M739" s="14"/>
      <c r="N739" s="14"/>
      <c r="O739" s="50"/>
      <c r="P739" s="14"/>
    </row>
    <row r="740" spans="1:16" x14ac:dyDescent="0.2">
      <c r="A740" s="20"/>
      <c r="B740" s="20"/>
      <c r="C740" s="15"/>
      <c r="D740" s="23"/>
      <c r="E740" s="23"/>
      <c r="F740" s="14"/>
      <c r="G740" s="14"/>
      <c r="H740" s="23"/>
      <c r="I740" s="23"/>
      <c r="J740" s="23"/>
      <c r="K740" s="24"/>
      <c r="L740" s="14"/>
      <c r="M740" s="14"/>
      <c r="N740" s="14"/>
      <c r="O740" s="50"/>
      <c r="P740" s="14"/>
    </row>
    <row r="741" spans="1:16" x14ac:dyDescent="0.2">
      <c r="A741" s="20"/>
      <c r="B741" s="20"/>
      <c r="C741" s="15"/>
      <c r="D741" s="23"/>
      <c r="E741" s="23"/>
      <c r="F741" s="14"/>
      <c r="G741" s="14"/>
      <c r="H741" s="23"/>
      <c r="I741" s="23"/>
      <c r="J741" s="23"/>
      <c r="K741" s="24"/>
      <c r="L741" s="14"/>
      <c r="M741" s="14"/>
      <c r="N741" s="14"/>
      <c r="O741" s="50"/>
      <c r="P741" s="14"/>
    </row>
    <row r="742" spans="1:16" x14ac:dyDescent="0.2">
      <c r="A742" s="20"/>
      <c r="B742" s="20"/>
      <c r="C742" s="15"/>
      <c r="D742" s="28"/>
      <c r="E742" s="23"/>
      <c r="F742" s="14"/>
      <c r="G742" s="14"/>
      <c r="H742" s="28"/>
      <c r="I742" s="23"/>
      <c r="J742" s="23"/>
      <c r="K742" s="24"/>
      <c r="L742" s="14"/>
      <c r="M742" s="14"/>
      <c r="N742" s="14"/>
      <c r="O742" s="50"/>
      <c r="P742" s="14"/>
    </row>
    <row r="743" spans="1:16" x14ac:dyDescent="0.2">
      <c r="A743" s="20"/>
      <c r="B743" s="20"/>
      <c r="C743" s="15"/>
      <c r="D743" s="14"/>
      <c r="E743" s="23"/>
      <c r="F743" s="14"/>
      <c r="G743" s="14"/>
      <c r="H743" s="14"/>
      <c r="I743" s="23"/>
      <c r="J743" s="23"/>
      <c r="K743" s="24"/>
      <c r="L743" s="14"/>
      <c r="M743" s="14"/>
      <c r="N743" s="14"/>
      <c r="O743" s="50"/>
      <c r="P743" s="14"/>
    </row>
    <row r="744" spans="1:16" x14ac:dyDescent="0.2">
      <c r="A744" s="20"/>
      <c r="B744" s="20"/>
      <c r="C744" s="15"/>
      <c r="D744" s="28"/>
      <c r="E744" s="23"/>
      <c r="F744" s="14"/>
      <c r="G744" s="14"/>
      <c r="H744" s="28"/>
      <c r="I744" s="23"/>
      <c r="J744" s="23"/>
      <c r="K744" s="24"/>
      <c r="L744" s="14"/>
      <c r="M744" s="14"/>
      <c r="N744" s="14"/>
      <c r="O744" s="50"/>
      <c r="P744" s="14"/>
    </row>
    <row r="745" spans="1:16" x14ac:dyDescent="0.2">
      <c r="A745" s="20"/>
      <c r="B745" s="20"/>
      <c r="C745" s="15"/>
      <c r="D745" s="28"/>
      <c r="E745" s="23"/>
      <c r="F745" s="14"/>
      <c r="G745" s="14"/>
      <c r="H745" s="28"/>
      <c r="I745" s="23"/>
      <c r="J745" s="23"/>
      <c r="K745" s="24"/>
      <c r="L745" s="14"/>
      <c r="M745" s="14"/>
      <c r="N745" s="14"/>
      <c r="O745" s="50"/>
      <c r="P745" s="14"/>
    </row>
    <row r="746" spans="1:16" x14ac:dyDescent="0.2">
      <c r="A746" s="20"/>
      <c r="B746" s="20"/>
      <c r="C746" s="29"/>
      <c r="D746" s="30"/>
      <c r="E746" s="21"/>
      <c r="F746" s="14"/>
      <c r="G746" s="14"/>
      <c r="H746" s="28"/>
      <c r="I746" s="23"/>
      <c r="J746" s="23"/>
      <c r="K746" s="24"/>
      <c r="L746" s="14"/>
      <c r="M746" s="14"/>
      <c r="N746" s="14"/>
      <c r="O746" s="50"/>
      <c r="P746" s="14"/>
    </row>
    <row r="747" spans="1:16" x14ac:dyDescent="0.2">
      <c r="A747" s="20"/>
      <c r="B747" s="20"/>
      <c r="C747" s="15"/>
      <c r="D747" s="19"/>
      <c r="E747" s="23"/>
      <c r="F747" s="16"/>
      <c r="G747" s="16"/>
      <c r="H747" s="19"/>
      <c r="I747" s="19"/>
      <c r="J747" s="19"/>
      <c r="K747" s="18"/>
      <c r="L747" s="16"/>
      <c r="M747" s="16"/>
      <c r="N747" s="16"/>
      <c r="O747" s="56"/>
      <c r="P747" s="16"/>
    </row>
    <row r="748" spans="1:16" x14ac:dyDescent="0.2">
      <c r="A748" s="20"/>
      <c r="B748" s="20"/>
      <c r="C748" s="15"/>
      <c r="D748" s="19"/>
      <c r="E748" s="23"/>
      <c r="F748" s="16"/>
      <c r="G748" s="16"/>
      <c r="H748" s="19"/>
      <c r="I748" s="19"/>
      <c r="J748" s="19"/>
      <c r="K748" s="18"/>
      <c r="L748" s="16"/>
      <c r="M748" s="16"/>
      <c r="N748" s="16"/>
      <c r="O748" s="56"/>
      <c r="P748" s="16"/>
    </row>
    <row r="749" spans="1:16" x14ac:dyDescent="0.2">
      <c r="A749" s="20"/>
      <c r="B749" s="20"/>
      <c r="C749" s="15"/>
      <c r="D749" s="23"/>
      <c r="E749" s="23"/>
      <c r="F749" s="14"/>
      <c r="G749" s="14"/>
      <c r="H749" s="23"/>
      <c r="I749" s="23"/>
      <c r="J749" s="23"/>
      <c r="K749" s="24"/>
      <c r="L749" s="14"/>
      <c r="M749" s="14"/>
      <c r="N749" s="14"/>
      <c r="O749" s="50"/>
      <c r="P749" s="14"/>
    </row>
    <row r="750" spans="1:16" x14ac:dyDescent="0.2">
      <c r="A750" s="20"/>
      <c r="B750" s="20"/>
      <c r="C750" s="15"/>
      <c r="D750" s="23"/>
      <c r="E750" s="23"/>
      <c r="F750" s="14"/>
      <c r="G750" s="14"/>
      <c r="H750" s="23"/>
      <c r="I750" s="23"/>
      <c r="J750" s="23"/>
      <c r="K750" s="24"/>
      <c r="L750" s="14"/>
      <c r="M750" s="14"/>
      <c r="N750" s="14"/>
      <c r="O750" s="50"/>
      <c r="P750" s="14"/>
    </row>
    <row r="751" spans="1:16" x14ac:dyDescent="0.2">
      <c r="A751" s="20"/>
      <c r="B751" s="20"/>
      <c r="C751" s="15"/>
      <c r="D751" s="23"/>
      <c r="E751" s="23"/>
      <c r="F751" s="14"/>
      <c r="G751" s="14"/>
      <c r="H751" s="23"/>
      <c r="I751" s="23"/>
      <c r="J751" s="23"/>
      <c r="K751" s="24"/>
      <c r="L751" s="14"/>
      <c r="M751" s="14"/>
      <c r="N751" s="14"/>
      <c r="O751" s="50"/>
      <c r="P751" s="14"/>
    </row>
    <row r="752" spans="1:16" x14ac:dyDescent="0.2">
      <c r="A752" s="20"/>
      <c r="B752" s="20"/>
      <c r="C752" s="15"/>
      <c r="D752" s="23"/>
      <c r="E752" s="23"/>
      <c r="F752" s="14"/>
      <c r="G752" s="14"/>
      <c r="H752" s="23"/>
      <c r="I752" s="23"/>
      <c r="J752" s="23"/>
      <c r="K752" s="24"/>
      <c r="L752" s="14"/>
      <c r="M752" s="14"/>
      <c r="N752" s="14"/>
      <c r="O752" s="50"/>
      <c r="P752" s="14"/>
    </row>
    <row r="753" spans="1:16" x14ac:dyDescent="0.2">
      <c r="A753" s="20"/>
      <c r="B753" s="20"/>
      <c r="C753" s="15"/>
      <c r="D753" s="23"/>
      <c r="E753" s="23"/>
      <c r="F753" s="14"/>
      <c r="G753" s="14"/>
      <c r="H753" s="23"/>
      <c r="I753" s="23"/>
      <c r="J753" s="23"/>
      <c r="K753" s="24"/>
      <c r="L753" s="14"/>
      <c r="M753" s="14"/>
      <c r="N753" s="14"/>
      <c r="O753" s="50"/>
      <c r="P753" s="14"/>
    </row>
    <row r="754" spans="1:16" x14ac:dyDescent="0.2">
      <c r="A754" s="20"/>
      <c r="B754" s="20"/>
      <c r="C754" s="15"/>
      <c r="D754" s="28"/>
      <c r="E754" s="23"/>
      <c r="F754" s="14"/>
      <c r="G754" s="14"/>
      <c r="H754" s="28"/>
      <c r="I754" s="23"/>
      <c r="J754" s="23"/>
      <c r="K754" s="24"/>
      <c r="L754" s="14"/>
      <c r="M754" s="14"/>
      <c r="N754" s="14"/>
      <c r="O754" s="50"/>
      <c r="P754" s="14"/>
    </row>
    <row r="755" spans="1:16" x14ac:dyDescent="0.2">
      <c r="A755" s="20"/>
      <c r="B755" s="20"/>
      <c r="C755" s="15"/>
      <c r="D755" s="14"/>
      <c r="E755" s="23"/>
      <c r="F755" s="14"/>
      <c r="G755" s="14"/>
      <c r="H755" s="14"/>
      <c r="I755" s="23"/>
      <c r="J755" s="23"/>
      <c r="K755" s="24"/>
      <c r="L755" s="14"/>
      <c r="M755" s="14"/>
      <c r="N755" s="14"/>
      <c r="O755" s="50"/>
      <c r="P755" s="14"/>
    </row>
    <row r="756" spans="1:16" x14ac:dyDescent="0.2">
      <c r="A756" s="20"/>
      <c r="B756" s="20"/>
      <c r="C756" s="15"/>
      <c r="D756" s="28"/>
      <c r="E756" s="23"/>
      <c r="F756" s="14"/>
      <c r="G756" s="14"/>
      <c r="H756" s="28"/>
      <c r="I756" s="23"/>
      <c r="J756" s="23"/>
      <c r="K756" s="24"/>
      <c r="L756" s="14"/>
      <c r="M756" s="14"/>
      <c r="N756" s="14"/>
      <c r="O756" s="50"/>
      <c r="P756" s="14"/>
    </row>
    <row r="757" spans="1:16" x14ac:dyDescent="0.2">
      <c r="A757" s="20"/>
      <c r="B757" s="20"/>
      <c r="C757" s="29"/>
      <c r="D757" s="30"/>
      <c r="E757" s="21"/>
      <c r="F757" s="14"/>
      <c r="G757" s="14"/>
      <c r="H757" s="28"/>
      <c r="I757" s="23"/>
      <c r="J757" s="23"/>
      <c r="K757" s="24"/>
      <c r="L757" s="14"/>
      <c r="M757" s="14"/>
      <c r="N757" s="14"/>
      <c r="O757" s="50"/>
      <c r="P757" s="14"/>
    </row>
    <row r="758" spans="1:16" x14ac:dyDescent="0.2">
      <c r="A758" s="20"/>
      <c r="B758" s="20"/>
      <c r="C758" s="15"/>
      <c r="D758" s="19"/>
      <c r="E758" s="23"/>
      <c r="F758" s="16"/>
      <c r="G758" s="16"/>
      <c r="H758" s="19"/>
      <c r="I758" s="19"/>
      <c r="J758" s="19"/>
      <c r="K758" s="18"/>
      <c r="L758" s="16"/>
      <c r="M758" s="16"/>
      <c r="N758" s="16"/>
      <c r="O758" s="56"/>
      <c r="P758" s="16"/>
    </row>
    <row r="759" spans="1:16" x14ac:dyDescent="0.2">
      <c r="A759" s="20"/>
      <c r="B759" s="20"/>
      <c r="C759" s="15"/>
      <c r="D759" s="19"/>
      <c r="E759" s="23"/>
      <c r="F759" s="16"/>
      <c r="G759" s="16"/>
      <c r="H759" s="19"/>
      <c r="I759" s="19"/>
      <c r="J759" s="19"/>
      <c r="K759" s="18"/>
      <c r="L759" s="16"/>
      <c r="M759" s="16"/>
      <c r="N759" s="16"/>
      <c r="O759" s="56"/>
      <c r="P759" s="16"/>
    </row>
    <row r="760" spans="1:16" x14ac:dyDescent="0.2">
      <c r="A760" s="20"/>
      <c r="B760" s="20"/>
      <c r="C760" s="15"/>
      <c r="D760" s="23"/>
      <c r="E760" s="23"/>
      <c r="F760" s="14"/>
      <c r="G760" s="14"/>
      <c r="H760" s="23"/>
      <c r="I760" s="23"/>
      <c r="J760" s="23"/>
      <c r="K760" s="24"/>
      <c r="L760" s="14"/>
      <c r="M760" s="14"/>
      <c r="N760" s="14"/>
      <c r="O760" s="50"/>
      <c r="P760" s="14"/>
    </row>
    <row r="761" spans="1:16" x14ac:dyDescent="0.2">
      <c r="A761" s="20"/>
      <c r="B761" s="20"/>
      <c r="C761" s="15"/>
      <c r="D761" s="23"/>
      <c r="E761" s="23"/>
      <c r="F761" s="14"/>
      <c r="G761" s="14"/>
      <c r="H761" s="23"/>
      <c r="I761" s="23"/>
      <c r="J761" s="23"/>
      <c r="K761" s="24"/>
      <c r="L761" s="14"/>
      <c r="M761" s="14"/>
      <c r="N761" s="14"/>
      <c r="O761" s="50"/>
      <c r="P761" s="14"/>
    </row>
    <row r="762" spans="1:16" x14ac:dyDescent="0.2">
      <c r="A762" s="20"/>
      <c r="B762" s="20"/>
      <c r="C762" s="15"/>
      <c r="D762" s="23"/>
      <c r="E762" s="23"/>
      <c r="F762" s="14"/>
      <c r="G762" s="14"/>
      <c r="H762" s="23"/>
      <c r="I762" s="23"/>
      <c r="J762" s="23"/>
      <c r="K762" s="24"/>
      <c r="L762" s="14"/>
      <c r="M762" s="14"/>
      <c r="N762" s="14"/>
      <c r="O762" s="50"/>
      <c r="P762" s="14"/>
    </row>
    <row r="763" spans="1:16" x14ac:dyDescent="0.2">
      <c r="A763" s="20"/>
      <c r="B763" s="20"/>
      <c r="C763" s="15"/>
      <c r="D763" s="23"/>
      <c r="E763" s="23"/>
      <c r="F763" s="14"/>
      <c r="G763" s="14"/>
      <c r="H763" s="23"/>
      <c r="I763" s="23"/>
      <c r="J763" s="23"/>
      <c r="K763" s="24"/>
      <c r="L763" s="14"/>
      <c r="M763" s="14"/>
      <c r="N763" s="14"/>
      <c r="O763" s="50"/>
      <c r="P763" s="14"/>
    </row>
    <row r="764" spans="1:16" x14ac:dyDescent="0.2">
      <c r="A764" s="20"/>
      <c r="B764" s="20"/>
      <c r="C764" s="15"/>
      <c r="D764" s="23"/>
      <c r="E764" s="23"/>
      <c r="F764" s="14"/>
      <c r="G764" s="14"/>
      <c r="H764" s="23"/>
      <c r="I764" s="23"/>
      <c r="J764" s="23"/>
      <c r="K764" s="24"/>
      <c r="L764" s="14"/>
      <c r="M764" s="14"/>
      <c r="N764" s="14"/>
      <c r="O764" s="50"/>
      <c r="P764" s="14"/>
    </row>
    <row r="765" spans="1:16" x14ac:dyDescent="0.2">
      <c r="A765" s="20"/>
      <c r="B765" s="20"/>
      <c r="C765" s="15"/>
      <c r="D765" s="28"/>
      <c r="E765" s="23"/>
      <c r="F765" s="14"/>
      <c r="G765" s="14"/>
      <c r="H765" s="28"/>
      <c r="I765" s="23"/>
      <c r="J765" s="23"/>
      <c r="K765" s="24"/>
      <c r="L765" s="14"/>
      <c r="M765" s="14"/>
      <c r="N765" s="14"/>
      <c r="O765" s="50"/>
      <c r="P765" s="14"/>
    </row>
    <row r="766" spans="1:16" x14ac:dyDescent="0.2">
      <c r="A766" s="20"/>
      <c r="B766" s="20"/>
      <c r="C766" s="15"/>
      <c r="D766" s="14"/>
      <c r="E766" s="23"/>
      <c r="F766" s="14"/>
      <c r="G766" s="14"/>
      <c r="H766" s="14"/>
      <c r="I766" s="23"/>
      <c r="J766" s="23"/>
      <c r="K766" s="24"/>
      <c r="L766" s="14"/>
      <c r="M766" s="14"/>
      <c r="N766" s="14"/>
      <c r="O766" s="50"/>
      <c r="P766" s="14"/>
    </row>
    <row r="767" spans="1:16" x14ac:dyDescent="0.2">
      <c r="A767" s="20"/>
      <c r="B767" s="20"/>
      <c r="C767" s="15"/>
      <c r="D767" s="28"/>
      <c r="E767" s="23"/>
      <c r="F767" s="14"/>
      <c r="G767" s="14"/>
      <c r="H767" s="28"/>
      <c r="I767" s="23"/>
      <c r="J767" s="23"/>
      <c r="K767" s="24"/>
      <c r="L767" s="14"/>
      <c r="M767" s="14"/>
      <c r="N767" s="14"/>
      <c r="O767" s="50"/>
      <c r="P767" s="14"/>
    </row>
    <row r="768" spans="1:16" x14ac:dyDescent="0.2">
      <c r="A768" s="20"/>
      <c r="B768" s="20"/>
      <c r="C768" s="29"/>
      <c r="D768" s="30"/>
      <c r="E768" s="21"/>
      <c r="F768" s="14"/>
      <c r="G768" s="14"/>
      <c r="H768" s="28"/>
      <c r="I768" s="23"/>
      <c r="J768" s="23"/>
      <c r="K768" s="24"/>
      <c r="L768" s="14"/>
      <c r="M768" s="14"/>
      <c r="N768" s="14"/>
      <c r="O768" s="50"/>
      <c r="P768" s="14"/>
    </row>
    <row r="769" spans="1:16" x14ac:dyDescent="0.2">
      <c r="A769" s="20"/>
      <c r="B769" s="20"/>
      <c r="C769" s="29"/>
      <c r="D769" s="30"/>
      <c r="E769" s="21"/>
      <c r="F769" s="14"/>
      <c r="G769" s="14"/>
      <c r="H769" s="28"/>
      <c r="I769" s="23"/>
      <c r="J769" s="23"/>
      <c r="K769" s="24"/>
      <c r="L769" s="14"/>
      <c r="M769" s="14"/>
      <c r="N769" s="14"/>
      <c r="O769" s="50"/>
      <c r="P769" s="14"/>
    </row>
    <row r="770" spans="1:16" x14ac:dyDescent="0.2">
      <c r="A770" s="20"/>
      <c r="B770" s="20"/>
      <c r="C770" s="29"/>
      <c r="D770" s="21"/>
      <c r="E770" s="21"/>
      <c r="F770" s="22"/>
      <c r="G770" s="22"/>
      <c r="H770" s="21"/>
      <c r="I770" s="21"/>
      <c r="J770" s="21"/>
      <c r="K770" s="31"/>
      <c r="L770" s="22"/>
      <c r="M770" s="22"/>
      <c r="N770" s="22"/>
      <c r="O770" s="59"/>
      <c r="P770" s="22"/>
    </row>
    <row r="771" spans="1:16" x14ac:dyDescent="0.2">
      <c r="A771" s="20"/>
      <c r="B771" s="20"/>
      <c r="C771" s="29"/>
      <c r="D771" s="21"/>
      <c r="E771" s="21"/>
      <c r="F771" s="22"/>
      <c r="G771" s="22"/>
      <c r="H771" s="21"/>
      <c r="I771" s="21"/>
      <c r="J771" s="21"/>
      <c r="K771" s="31"/>
      <c r="L771" s="22"/>
      <c r="M771" s="22"/>
      <c r="N771" s="22"/>
      <c r="O771" s="59"/>
      <c r="P771" s="22"/>
    </row>
    <row r="772" spans="1:16" x14ac:dyDescent="0.2">
      <c r="A772" s="20"/>
      <c r="B772" s="20"/>
      <c r="C772" s="15"/>
      <c r="D772" s="19"/>
      <c r="E772" s="19"/>
      <c r="F772" s="16"/>
      <c r="G772" s="16"/>
      <c r="H772" s="19"/>
      <c r="I772" s="19"/>
      <c r="J772" s="19"/>
      <c r="K772" s="18"/>
      <c r="L772" s="16"/>
      <c r="M772" s="16"/>
      <c r="N772" s="16"/>
      <c r="O772" s="56"/>
      <c r="P772" s="16"/>
    </row>
    <row r="773" spans="1:16" x14ac:dyDescent="0.2">
      <c r="A773" s="20"/>
      <c r="B773" s="20"/>
      <c r="C773" s="15"/>
      <c r="D773" s="19"/>
      <c r="E773" s="19"/>
      <c r="F773" s="16"/>
      <c r="G773" s="16"/>
      <c r="H773" s="19"/>
      <c r="I773" s="19"/>
      <c r="J773" s="19"/>
      <c r="K773" s="18"/>
      <c r="L773" s="16"/>
      <c r="M773" s="16"/>
      <c r="N773" s="16"/>
      <c r="O773" s="56"/>
      <c r="P773" s="16"/>
    </row>
    <row r="774" spans="1:16" x14ac:dyDescent="0.2">
      <c r="A774" s="20"/>
      <c r="B774" s="20"/>
      <c r="C774" s="15"/>
      <c r="D774" s="23"/>
      <c r="E774" s="23"/>
      <c r="F774" s="14"/>
      <c r="G774" s="14"/>
      <c r="H774" s="23"/>
      <c r="I774" s="23"/>
      <c r="J774" s="23"/>
      <c r="K774" s="24"/>
      <c r="L774" s="14"/>
      <c r="M774" s="14"/>
      <c r="N774" s="14"/>
      <c r="O774" s="50"/>
      <c r="P774" s="14"/>
    </row>
    <row r="775" spans="1:16" x14ac:dyDescent="0.2">
      <c r="A775" s="20"/>
      <c r="B775" s="20"/>
      <c r="C775" s="15"/>
      <c r="D775" s="23"/>
      <c r="E775" s="23"/>
      <c r="F775" s="14"/>
      <c r="G775" s="14"/>
      <c r="H775" s="23"/>
      <c r="I775" s="23"/>
      <c r="J775" s="23"/>
      <c r="K775" s="24"/>
      <c r="L775" s="14"/>
      <c r="M775" s="14"/>
      <c r="N775" s="14"/>
      <c r="O775" s="50"/>
      <c r="P775" s="14"/>
    </row>
    <row r="776" spans="1:16" x14ac:dyDescent="0.2">
      <c r="A776" s="20"/>
      <c r="B776" s="20"/>
      <c r="C776" s="15"/>
      <c r="D776" s="23"/>
      <c r="E776" s="23"/>
      <c r="F776" s="14"/>
      <c r="G776" s="14"/>
      <c r="H776" s="23"/>
      <c r="I776" s="23"/>
      <c r="J776" s="23"/>
      <c r="K776" s="24"/>
      <c r="L776" s="14"/>
      <c r="M776" s="14"/>
      <c r="N776" s="14"/>
      <c r="O776" s="50"/>
      <c r="P776" s="14"/>
    </row>
    <row r="777" spans="1:16" x14ac:dyDescent="0.2">
      <c r="A777" s="20"/>
      <c r="B777" s="20"/>
      <c r="C777" s="15"/>
      <c r="D777" s="23"/>
      <c r="E777" s="23"/>
      <c r="F777" s="14"/>
      <c r="G777" s="14"/>
      <c r="H777" s="23"/>
      <c r="I777" s="23"/>
      <c r="J777" s="23"/>
      <c r="K777" s="24"/>
      <c r="L777" s="14"/>
      <c r="M777" s="14"/>
      <c r="N777" s="14"/>
      <c r="O777" s="50"/>
      <c r="P777" s="14"/>
    </row>
    <row r="778" spans="1:16" x14ac:dyDescent="0.2">
      <c r="A778" s="20"/>
      <c r="B778" s="20"/>
      <c r="C778" s="15"/>
      <c r="D778" s="23"/>
      <c r="E778" s="23"/>
      <c r="F778" s="14"/>
      <c r="G778" s="14"/>
      <c r="H778" s="23"/>
      <c r="I778" s="23"/>
      <c r="J778" s="23"/>
      <c r="K778" s="24"/>
      <c r="L778" s="14"/>
      <c r="M778" s="14"/>
      <c r="N778" s="14"/>
      <c r="O778" s="50"/>
      <c r="P778" s="14"/>
    </row>
    <row r="779" spans="1:16" x14ac:dyDescent="0.2">
      <c r="A779" s="20"/>
      <c r="B779" s="20"/>
      <c r="C779" s="15"/>
      <c r="D779" s="28"/>
      <c r="E779" s="23"/>
      <c r="F779" s="14"/>
      <c r="G779" s="14"/>
      <c r="H779" s="28"/>
      <c r="I779" s="23"/>
      <c r="J779" s="23"/>
      <c r="K779" s="24"/>
      <c r="L779" s="14"/>
      <c r="M779" s="14"/>
      <c r="N779" s="14"/>
      <c r="O779" s="50"/>
      <c r="P779" s="14"/>
    </row>
    <row r="780" spans="1:16" x14ac:dyDescent="0.2">
      <c r="A780" s="20"/>
      <c r="B780" s="20"/>
      <c r="C780" s="15"/>
      <c r="D780" s="14"/>
      <c r="E780" s="23"/>
      <c r="F780" s="14"/>
      <c r="G780" s="14"/>
      <c r="H780" s="14"/>
      <c r="I780" s="23"/>
      <c r="J780" s="23"/>
      <c r="K780" s="24"/>
      <c r="L780" s="14"/>
      <c r="M780" s="14"/>
      <c r="N780" s="14"/>
      <c r="O780" s="50"/>
      <c r="P780" s="14"/>
    </row>
    <row r="781" spans="1:16" x14ac:dyDescent="0.2">
      <c r="A781" s="20"/>
      <c r="B781" s="20"/>
      <c r="C781" s="15"/>
      <c r="D781" s="28"/>
      <c r="E781" s="23"/>
      <c r="F781" s="14"/>
      <c r="G781" s="14"/>
      <c r="H781" s="28"/>
      <c r="I781" s="23"/>
      <c r="J781" s="23"/>
      <c r="K781" s="24"/>
      <c r="L781" s="14"/>
      <c r="M781" s="14"/>
      <c r="N781" s="14"/>
      <c r="O781" s="50"/>
      <c r="P781" s="14"/>
    </row>
    <row r="782" spans="1:16" x14ac:dyDescent="0.2">
      <c r="A782" s="20"/>
      <c r="B782" s="20"/>
      <c r="C782" s="15"/>
      <c r="D782" s="28"/>
      <c r="E782" s="23"/>
      <c r="F782" s="14"/>
      <c r="G782" s="14"/>
      <c r="H782" s="28"/>
      <c r="I782" s="23"/>
      <c r="J782" s="23"/>
      <c r="K782" s="24"/>
      <c r="L782" s="14"/>
      <c r="M782" s="14"/>
      <c r="N782" s="14"/>
      <c r="O782" s="50"/>
      <c r="P782" s="14"/>
    </row>
    <row r="783" spans="1:16" x14ac:dyDescent="0.2">
      <c r="A783" s="20"/>
      <c r="B783" s="20"/>
      <c r="C783" s="29"/>
      <c r="D783" s="30"/>
      <c r="E783" s="21"/>
      <c r="F783" s="14"/>
      <c r="G783" s="14"/>
      <c r="H783" s="28"/>
      <c r="I783" s="23"/>
      <c r="J783" s="23"/>
      <c r="K783" s="24"/>
      <c r="L783" s="14"/>
      <c r="M783" s="14"/>
      <c r="N783" s="14"/>
      <c r="O783" s="50"/>
      <c r="P783" s="14"/>
    </row>
    <row r="784" spans="1:16" x14ac:dyDescent="0.2">
      <c r="A784" s="20"/>
      <c r="B784" s="20"/>
      <c r="C784" s="15"/>
      <c r="D784" s="19"/>
      <c r="E784" s="19"/>
      <c r="F784" s="16"/>
      <c r="G784" s="16"/>
      <c r="H784" s="19"/>
      <c r="I784" s="19"/>
      <c r="J784" s="19"/>
      <c r="K784" s="18"/>
      <c r="L784" s="16"/>
      <c r="M784" s="16"/>
      <c r="N784" s="16"/>
      <c r="O784" s="56"/>
      <c r="P784" s="16"/>
    </row>
    <row r="785" spans="1:16" x14ac:dyDescent="0.2">
      <c r="A785" s="20"/>
      <c r="B785" s="20"/>
      <c r="C785" s="15"/>
      <c r="D785" s="19"/>
      <c r="E785" s="19"/>
      <c r="F785" s="16"/>
      <c r="G785" s="16"/>
      <c r="H785" s="19"/>
      <c r="I785" s="19"/>
      <c r="J785" s="19"/>
      <c r="K785" s="18"/>
      <c r="L785" s="16"/>
      <c r="M785" s="16"/>
      <c r="N785" s="16"/>
      <c r="O785" s="56"/>
      <c r="P785" s="16"/>
    </row>
    <row r="786" spans="1:16" x14ac:dyDescent="0.2">
      <c r="A786" s="20"/>
      <c r="B786" s="20"/>
      <c r="C786" s="15"/>
      <c r="D786" s="23"/>
      <c r="E786" s="23"/>
      <c r="F786" s="14"/>
      <c r="G786" s="14"/>
      <c r="H786" s="23"/>
      <c r="I786" s="23"/>
      <c r="J786" s="23"/>
      <c r="K786" s="24"/>
      <c r="L786" s="14"/>
      <c r="M786" s="14"/>
      <c r="N786" s="14"/>
      <c r="O786" s="50"/>
      <c r="P786" s="14"/>
    </row>
    <row r="787" spans="1:16" x14ac:dyDescent="0.2">
      <c r="A787" s="20"/>
      <c r="B787" s="20"/>
      <c r="C787" s="15"/>
      <c r="D787" s="23"/>
      <c r="E787" s="23"/>
      <c r="F787" s="14"/>
      <c r="G787" s="14"/>
      <c r="H787" s="23"/>
      <c r="I787" s="23"/>
      <c r="J787" s="23"/>
      <c r="K787" s="24"/>
      <c r="L787" s="14"/>
      <c r="M787" s="14"/>
      <c r="N787" s="14"/>
      <c r="O787" s="50"/>
      <c r="P787" s="14"/>
    </row>
    <row r="788" spans="1:16" x14ac:dyDescent="0.2">
      <c r="A788" s="20"/>
      <c r="B788" s="20"/>
      <c r="C788" s="15"/>
      <c r="D788" s="23"/>
      <c r="E788" s="23"/>
      <c r="F788" s="14"/>
      <c r="G788" s="14"/>
      <c r="H788" s="23"/>
      <c r="I788" s="23"/>
      <c r="J788" s="23"/>
      <c r="K788" s="24"/>
      <c r="L788" s="14"/>
      <c r="M788" s="14"/>
      <c r="N788" s="14"/>
      <c r="O788" s="50"/>
      <c r="P788" s="14"/>
    </row>
    <row r="789" spans="1:16" x14ac:dyDescent="0.2">
      <c r="A789" s="20"/>
      <c r="B789" s="20"/>
      <c r="C789" s="15"/>
      <c r="D789" s="23"/>
      <c r="E789" s="23"/>
      <c r="F789" s="14"/>
      <c r="G789" s="14"/>
      <c r="H789" s="23"/>
      <c r="I789" s="23"/>
      <c r="J789" s="23"/>
      <c r="K789" s="24"/>
      <c r="L789" s="14"/>
      <c r="M789" s="14"/>
      <c r="N789" s="14"/>
      <c r="O789" s="50"/>
      <c r="P789" s="14"/>
    </row>
    <row r="790" spans="1:16" x14ac:dyDescent="0.2">
      <c r="A790" s="20"/>
      <c r="B790" s="20"/>
      <c r="C790" s="15"/>
      <c r="D790" s="23"/>
      <c r="E790" s="23"/>
      <c r="F790" s="14"/>
      <c r="G790" s="14"/>
      <c r="H790" s="23"/>
      <c r="I790" s="23"/>
      <c r="J790" s="23"/>
      <c r="K790" s="24"/>
      <c r="L790" s="14"/>
      <c r="M790" s="14"/>
      <c r="N790" s="14"/>
      <c r="O790" s="50"/>
      <c r="P790" s="14"/>
    </row>
    <row r="791" spans="1:16" x14ac:dyDescent="0.2">
      <c r="A791" s="20"/>
      <c r="B791" s="20"/>
      <c r="C791" s="15"/>
      <c r="D791" s="28"/>
      <c r="E791" s="23"/>
      <c r="F791" s="14"/>
      <c r="G791" s="14"/>
      <c r="H791" s="28"/>
      <c r="I791" s="23"/>
      <c r="J791" s="23"/>
      <c r="K791" s="24"/>
      <c r="L791" s="14"/>
      <c r="M791" s="14"/>
      <c r="N791" s="14"/>
      <c r="O791" s="50"/>
      <c r="P791" s="14"/>
    </row>
    <row r="792" spans="1:16" x14ac:dyDescent="0.2">
      <c r="A792" s="20"/>
      <c r="B792" s="20"/>
      <c r="C792" s="15"/>
      <c r="D792" s="14"/>
      <c r="E792" s="23"/>
      <c r="F792" s="14"/>
      <c r="G792" s="14"/>
      <c r="H792" s="14"/>
      <c r="I792" s="23"/>
      <c r="J792" s="23"/>
      <c r="K792" s="24"/>
      <c r="L792" s="14"/>
      <c r="M792" s="14"/>
      <c r="N792" s="14"/>
      <c r="O792" s="50"/>
      <c r="P792" s="14"/>
    </row>
    <row r="793" spans="1:16" x14ac:dyDescent="0.2">
      <c r="A793" s="20"/>
      <c r="B793" s="20"/>
      <c r="C793" s="15"/>
      <c r="D793" s="28"/>
      <c r="E793" s="23"/>
      <c r="F793" s="14"/>
      <c r="G793" s="14"/>
      <c r="H793" s="28"/>
      <c r="I793" s="23"/>
      <c r="J793" s="23"/>
      <c r="K793" s="24"/>
      <c r="L793" s="14"/>
      <c r="M793" s="14"/>
      <c r="N793" s="14"/>
      <c r="O793" s="50"/>
      <c r="P793" s="14"/>
    </row>
    <row r="794" spans="1:16" x14ac:dyDescent="0.2">
      <c r="A794" s="20"/>
      <c r="B794" s="20"/>
      <c r="C794" s="15"/>
      <c r="D794" s="28"/>
      <c r="E794" s="23"/>
      <c r="F794" s="14"/>
      <c r="G794" s="14"/>
      <c r="H794" s="28"/>
      <c r="I794" s="23"/>
      <c r="J794" s="23"/>
      <c r="K794" s="24"/>
      <c r="L794" s="14"/>
      <c r="M794" s="14"/>
      <c r="N794" s="14"/>
      <c r="O794" s="50"/>
      <c r="P794" s="14"/>
    </row>
    <row r="795" spans="1:16" x14ac:dyDescent="0.2">
      <c r="A795" s="20"/>
      <c r="B795" s="20"/>
      <c r="C795" s="29"/>
      <c r="D795" s="30"/>
      <c r="E795" s="21"/>
      <c r="F795" s="14"/>
      <c r="G795" s="14"/>
      <c r="H795" s="28"/>
      <c r="I795" s="23"/>
      <c r="J795" s="23"/>
      <c r="K795" s="24"/>
      <c r="L795" s="14"/>
      <c r="M795" s="14"/>
      <c r="N795" s="14"/>
      <c r="O795" s="50"/>
      <c r="P795" s="14"/>
    </row>
    <row r="796" spans="1:16" x14ac:dyDescent="0.2">
      <c r="A796" s="20"/>
      <c r="B796" s="20"/>
      <c r="C796" s="15"/>
      <c r="D796" s="19"/>
      <c r="E796" s="19"/>
      <c r="F796" s="16"/>
      <c r="G796" s="16"/>
      <c r="H796" s="19"/>
      <c r="I796" s="19"/>
      <c r="J796" s="19"/>
      <c r="K796" s="18"/>
      <c r="L796" s="16"/>
      <c r="M796" s="16"/>
      <c r="N796" s="16"/>
      <c r="O796" s="56"/>
      <c r="P796" s="16"/>
    </row>
    <row r="797" spans="1:16" x14ac:dyDescent="0.2">
      <c r="A797" s="20"/>
      <c r="B797" s="20"/>
      <c r="C797" s="15"/>
      <c r="D797" s="19"/>
      <c r="E797" s="19"/>
      <c r="F797" s="16"/>
      <c r="G797" s="16"/>
      <c r="H797" s="19"/>
      <c r="I797" s="19"/>
      <c r="J797" s="19"/>
      <c r="K797" s="18"/>
      <c r="L797" s="16"/>
      <c r="M797" s="16"/>
      <c r="N797" s="16"/>
      <c r="O797" s="56"/>
      <c r="P797" s="16"/>
    </row>
    <row r="798" spans="1:16" x14ac:dyDescent="0.2">
      <c r="A798" s="20"/>
      <c r="B798" s="20"/>
      <c r="C798" s="15"/>
      <c r="D798" s="23"/>
      <c r="E798" s="23"/>
      <c r="F798" s="14"/>
      <c r="G798" s="14"/>
      <c r="H798" s="23"/>
      <c r="I798" s="23"/>
      <c r="J798" s="23"/>
      <c r="K798" s="24"/>
      <c r="L798" s="14"/>
      <c r="M798" s="14"/>
      <c r="N798" s="14"/>
      <c r="O798" s="50"/>
      <c r="P798" s="14"/>
    </row>
    <row r="799" spans="1:16" x14ac:dyDescent="0.2">
      <c r="A799" s="20"/>
      <c r="B799" s="20"/>
      <c r="C799" s="15"/>
      <c r="D799" s="23"/>
      <c r="E799" s="23"/>
      <c r="F799" s="14"/>
      <c r="G799" s="14"/>
      <c r="H799" s="23"/>
      <c r="I799" s="23"/>
      <c r="J799" s="23"/>
      <c r="K799" s="24"/>
      <c r="L799" s="14"/>
      <c r="M799" s="14"/>
      <c r="N799" s="14"/>
      <c r="O799" s="50"/>
      <c r="P799" s="14"/>
    </row>
    <row r="800" spans="1:16" x14ac:dyDescent="0.2">
      <c r="A800" s="20"/>
      <c r="B800" s="20"/>
      <c r="C800" s="15"/>
      <c r="D800" s="23"/>
      <c r="E800" s="23"/>
      <c r="F800" s="14"/>
      <c r="G800" s="14"/>
      <c r="H800" s="23"/>
      <c r="I800" s="23"/>
      <c r="J800" s="23"/>
      <c r="K800" s="24"/>
      <c r="L800" s="14"/>
      <c r="M800" s="14"/>
      <c r="N800" s="14"/>
      <c r="O800" s="50"/>
      <c r="P800" s="14"/>
    </row>
    <row r="801" spans="1:16" x14ac:dyDescent="0.2">
      <c r="A801" s="20"/>
      <c r="B801" s="20"/>
      <c r="C801" s="15"/>
      <c r="D801" s="23"/>
      <c r="E801" s="23"/>
      <c r="F801" s="14"/>
      <c r="G801" s="14"/>
      <c r="H801" s="23"/>
      <c r="I801" s="23"/>
      <c r="J801" s="23"/>
      <c r="K801" s="24"/>
      <c r="L801" s="14"/>
      <c r="M801" s="14"/>
      <c r="N801" s="14"/>
      <c r="O801" s="50"/>
      <c r="P801" s="14"/>
    </row>
    <row r="802" spans="1:16" x14ac:dyDescent="0.2">
      <c r="A802" s="20"/>
      <c r="B802" s="20"/>
      <c r="C802" s="15"/>
      <c r="D802" s="23"/>
      <c r="E802" s="23"/>
      <c r="F802" s="14"/>
      <c r="G802" s="14"/>
      <c r="H802" s="23"/>
      <c r="I802" s="23"/>
      <c r="J802" s="23"/>
      <c r="K802" s="24"/>
      <c r="L802" s="14"/>
      <c r="M802" s="14"/>
      <c r="N802" s="14"/>
      <c r="O802" s="50"/>
      <c r="P802" s="14"/>
    </row>
    <row r="803" spans="1:16" x14ac:dyDescent="0.2">
      <c r="A803" s="20"/>
      <c r="B803" s="20"/>
      <c r="C803" s="15"/>
      <c r="D803" s="28"/>
      <c r="E803" s="23"/>
      <c r="F803" s="14"/>
      <c r="G803" s="14"/>
      <c r="H803" s="28"/>
      <c r="I803" s="23"/>
      <c r="J803" s="23"/>
      <c r="K803" s="24"/>
      <c r="L803" s="14"/>
      <c r="M803" s="14"/>
      <c r="N803" s="14"/>
      <c r="O803" s="50"/>
      <c r="P803" s="14"/>
    </row>
    <row r="804" spans="1:16" x14ac:dyDescent="0.2">
      <c r="A804" s="20"/>
      <c r="B804" s="20"/>
      <c r="C804" s="15"/>
      <c r="D804" s="14"/>
      <c r="E804" s="23"/>
      <c r="F804" s="14"/>
      <c r="G804" s="14"/>
      <c r="H804" s="14"/>
      <c r="I804" s="23"/>
      <c r="J804" s="23"/>
      <c r="K804" s="24"/>
      <c r="L804" s="14"/>
      <c r="M804" s="14"/>
      <c r="N804" s="14"/>
      <c r="O804" s="50"/>
      <c r="P804" s="14"/>
    </row>
    <row r="805" spans="1:16" x14ac:dyDescent="0.2">
      <c r="A805" s="20"/>
      <c r="B805" s="20"/>
      <c r="C805" s="15"/>
      <c r="D805" s="20"/>
      <c r="E805" s="19"/>
      <c r="F805" s="16"/>
      <c r="G805" s="16"/>
      <c r="H805" s="20"/>
      <c r="I805" s="19"/>
      <c r="J805" s="19"/>
      <c r="K805" s="18"/>
      <c r="L805" s="16"/>
      <c r="M805" s="16"/>
      <c r="N805" s="16"/>
      <c r="O805" s="56"/>
      <c r="P805" s="16"/>
    </row>
    <row r="806" spans="1:16" x14ac:dyDescent="0.2">
      <c r="A806" s="20"/>
      <c r="B806" s="20"/>
      <c r="C806" s="15"/>
      <c r="D806" s="20"/>
      <c r="E806" s="19"/>
      <c r="F806" s="16"/>
      <c r="G806" s="16"/>
      <c r="H806" s="20"/>
      <c r="I806" s="19"/>
      <c r="J806" s="19"/>
      <c r="K806" s="18"/>
      <c r="L806" s="16"/>
      <c r="M806" s="16"/>
      <c r="N806" s="16"/>
      <c r="O806" s="56"/>
      <c r="P806" s="16"/>
    </row>
    <row r="807" spans="1:16" x14ac:dyDescent="0.2">
      <c r="A807" s="20"/>
      <c r="B807" s="20"/>
      <c r="C807" s="15"/>
      <c r="D807" s="20"/>
      <c r="E807" s="19"/>
      <c r="F807" s="16"/>
      <c r="G807" s="16"/>
      <c r="H807" s="20"/>
      <c r="I807" s="19"/>
      <c r="J807" s="19"/>
      <c r="K807" s="18"/>
      <c r="L807" s="16"/>
      <c r="M807" s="16"/>
      <c r="N807" s="16"/>
      <c r="O807" s="56"/>
      <c r="P807" s="16"/>
    </row>
    <row r="808" spans="1:16" x14ac:dyDescent="0.2">
      <c r="A808" s="20"/>
      <c r="B808" s="20"/>
      <c r="C808" s="15"/>
      <c r="D808" s="20"/>
      <c r="E808" s="19"/>
      <c r="F808" s="16"/>
      <c r="G808" s="16"/>
      <c r="H808" s="20"/>
      <c r="I808" s="19"/>
      <c r="J808" s="19"/>
      <c r="K808" s="18"/>
      <c r="L808" s="16"/>
      <c r="M808" s="16"/>
      <c r="N808" s="16"/>
      <c r="O808" s="56"/>
      <c r="P808" s="16"/>
    </row>
    <row r="809" spans="1:16" x14ac:dyDescent="0.2">
      <c r="A809" s="20"/>
      <c r="B809" s="20"/>
      <c r="C809" s="15"/>
      <c r="D809" s="20"/>
      <c r="E809" s="19"/>
      <c r="F809" s="16"/>
      <c r="G809" s="16"/>
      <c r="H809" s="20"/>
      <c r="I809" s="19"/>
      <c r="J809" s="19"/>
      <c r="K809" s="18"/>
      <c r="L809" s="16"/>
      <c r="M809" s="16"/>
      <c r="N809" s="16"/>
      <c r="O809" s="56"/>
      <c r="P809" s="16"/>
    </row>
    <row r="810" spans="1:16" x14ac:dyDescent="0.2">
      <c r="A810" s="20"/>
      <c r="B810" s="20"/>
      <c r="C810" s="15"/>
      <c r="D810" s="20"/>
      <c r="E810" s="19"/>
      <c r="F810" s="16"/>
      <c r="G810" s="16"/>
      <c r="H810" s="20"/>
      <c r="I810" s="19"/>
      <c r="J810" s="19"/>
      <c r="K810" s="18"/>
      <c r="L810" s="16"/>
      <c r="M810" s="16"/>
      <c r="N810" s="16"/>
      <c r="O810" s="56"/>
      <c r="P810" s="16"/>
    </row>
    <row r="811" spans="1:16" x14ac:dyDescent="0.2">
      <c r="A811" s="20"/>
      <c r="B811" s="20"/>
      <c r="C811" s="15"/>
      <c r="D811" s="20"/>
      <c r="E811" s="19"/>
      <c r="F811" s="16"/>
      <c r="G811" s="16"/>
      <c r="H811" s="20"/>
      <c r="I811" s="19"/>
      <c r="J811" s="19"/>
      <c r="K811" s="18"/>
      <c r="L811" s="16"/>
      <c r="M811" s="16"/>
      <c r="N811" s="16"/>
      <c r="O811" s="56"/>
      <c r="P811" s="16"/>
    </row>
    <row r="812" spans="1:16" x14ac:dyDescent="0.2">
      <c r="A812" s="20"/>
      <c r="B812" s="20"/>
      <c r="C812" s="15"/>
      <c r="D812" s="20"/>
      <c r="E812" s="19"/>
      <c r="F812" s="16"/>
      <c r="G812" s="16"/>
      <c r="H812" s="20"/>
      <c r="I812" s="19"/>
      <c r="J812" s="19"/>
      <c r="K812" s="18"/>
      <c r="L812" s="16"/>
      <c r="M812" s="16"/>
      <c r="N812" s="16"/>
      <c r="O812" s="56"/>
      <c r="P812" s="16"/>
    </row>
    <row r="813" spans="1:16" x14ac:dyDescent="0.2">
      <c r="A813" s="20"/>
      <c r="B813" s="20"/>
      <c r="C813" s="15"/>
      <c r="D813" s="20"/>
      <c r="E813" s="19"/>
      <c r="F813" s="16"/>
      <c r="G813" s="16"/>
      <c r="H813" s="20"/>
      <c r="I813" s="19"/>
      <c r="J813" s="19"/>
      <c r="K813" s="18"/>
      <c r="L813" s="16"/>
      <c r="M813" s="16"/>
      <c r="N813" s="16"/>
      <c r="O813" s="56"/>
      <c r="P813" s="16"/>
    </row>
    <row r="814" spans="1:16" x14ac:dyDescent="0.2">
      <c r="A814" s="20"/>
      <c r="B814" s="20"/>
      <c r="C814" s="15"/>
      <c r="D814" s="20"/>
      <c r="E814" s="19"/>
      <c r="F814" s="16"/>
      <c r="G814" s="16"/>
      <c r="H814" s="20"/>
      <c r="I814" s="19"/>
      <c r="J814" s="19"/>
      <c r="K814" s="18"/>
      <c r="L814" s="16"/>
      <c r="M814" s="16"/>
      <c r="N814" s="16"/>
      <c r="O814" s="56"/>
      <c r="P814" s="16"/>
    </row>
    <row r="815" spans="1:16" x14ac:dyDescent="0.2">
      <c r="A815" s="20"/>
      <c r="B815" s="20"/>
      <c r="C815" s="15"/>
      <c r="D815" s="20"/>
      <c r="E815" s="19"/>
      <c r="F815" s="16"/>
      <c r="G815" s="16"/>
      <c r="H815" s="20"/>
      <c r="I815" s="19"/>
      <c r="J815" s="19"/>
      <c r="K815" s="18"/>
      <c r="L815" s="16"/>
      <c r="M815" s="16"/>
      <c r="N815" s="16"/>
      <c r="O815" s="56"/>
      <c r="P815" s="16"/>
    </row>
    <row r="816" spans="1:16" x14ac:dyDescent="0.2">
      <c r="A816" s="20"/>
      <c r="B816" s="20"/>
      <c r="C816" s="15"/>
      <c r="D816" s="20"/>
      <c r="E816" s="19"/>
      <c r="F816" s="16"/>
      <c r="G816" s="16"/>
      <c r="H816" s="20"/>
      <c r="I816" s="19"/>
      <c r="J816" s="19"/>
      <c r="K816" s="18"/>
      <c r="L816" s="16"/>
      <c r="M816" s="16"/>
      <c r="N816" s="16"/>
      <c r="O816" s="56"/>
      <c r="P816" s="16"/>
    </row>
    <row r="817" spans="1:16" x14ac:dyDescent="0.2">
      <c r="A817" s="20"/>
      <c r="B817" s="20"/>
      <c r="C817" s="15"/>
      <c r="D817" s="20"/>
      <c r="E817" s="19"/>
      <c r="F817" s="16"/>
      <c r="G817" s="16"/>
      <c r="H817" s="20"/>
      <c r="I817" s="19"/>
      <c r="J817" s="19"/>
      <c r="K817" s="18"/>
      <c r="L817" s="16"/>
      <c r="M817" s="16"/>
      <c r="N817" s="16"/>
      <c r="O817" s="56"/>
      <c r="P817" s="16"/>
    </row>
    <row r="818" spans="1:16" x14ac:dyDescent="0.2">
      <c r="A818" s="20"/>
      <c r="B818" s="20"/>
      <c r="C818" s="15"/>
      <c r="D818" s="20"/>
      <c r="E818" s="19"/>
      <c r="F818" s="16"/>
      <c r="G818" s="16"/>
      <c r="H818" s="20"/>
      <c r="I818" s="19"/>
      <c r="J818" s="19"/>
      <c r="K818" s="18"/>
      <c r="L818" s="16"/>
      <c r="M818" s="16"/>
      <c r="N818" s="16"/>
      <c r="O818" s="56"/>
      <c r="P818" s="16"/>
    </row>
    <row r="819" spans="1:16" x14ac:dyDescent="0.2">
      <c r="A819" s="20"/>
      <c r="B819" s="20"/>
      <c r="C819" s="15"/>
      <c r="D819" s="20"/>
      <c r="E819" s="19"/>
      <c r="F819" s="16"/>
      <c r="G819" s="16"/>
      <c r="H819" s="20"/>
      <c r="I819" s="19"/>
      <c r="J819" s="19"/>
      <c r="K819" s="18"/>
      <c r="L819" s="16"/>
      <c r="M819" s="16"/>
      <c r="N819" s="16"/>
      <c r="O819" s="56"/>
      <c r="P819" s="16"/>
    </row>
    <row r="820" spans="1:16" x14ac:dyDescent="0.2">
      <c r="A820" s="20"/>
      <c r="B820" s="20"/>
      <c r="C820" s="15"/>
      <c r="D820" s="20"/>
      <c r="E820" s="19"/>
      <c r="F820" s="16"/>
      <c r="G820" s="16"/>
      <c r="H820" s="20"/>
      <c r="I820" s="19"/>
      <c r="J820" s="19"/>
      <c r="K820" s="18"/>
      <c r="L820" s="16"/>
      <c r="M820" s="16"/>
      <c r="N820" s="16"/>
      <c r="O820" s="56"/>
      <c r="P820" s="16"/>
    </row>
    <row r="821" spans="1:16" x14ac:dyDescent="0.2">
      <c r="A821" s="20"/>
      <c r="B821" s="20"/>
      <c r="C821" s="15"/>
      <c r="D821" s="20"/>
      <c r="E821" s="19"/>
      <c r="F821" s="16"/>
      <c r="G821" s="16"/>
      <c r="H821" s="20"/>
      <c r="I821" s="19"/>
      <c r="J821" s="19"/>
      <c r="K821" s="18"/>
      <c r="L821" s="16"/>
      <c r="M821" s="16"/>
      <c r="N821" s="16"/>
      <c r="O821" s="56"/>
      <c r="P821" s="16"/>
    </row>
    <row r="822" spans="1:16" x14ac:dyDescent="0.2">
      <c r="A822" s="20"/>
      <c r="B822" s="20"/>
      <c r="C822" s="15"/>
      <c r="D822" s="20"/>
      <c r="E822" s="19"/>
      <c r="F822" s="16"/>
      <c r="G822" s="16"/>
      <c r="H822" s="20"/>
      <c r="I822" s="19"/>
      <c r="J822" s="19"/>
      <c r="K822" s="18"/>
      <c r="L822" s="16"/>
      <c r="M822" s="16"/>
      <c r="N822" s="16"/>
      <c r="O822" s="56"/>
      <c r="P822" s="16"/>
    </row>
    <row r="823" spans="1:16" x14ac:dyDescent="0.2">
      <c r="A823" s="20"/>
      <c r="B823" s="20"/>
      <c r="C823" s="15"/>
      <c r="D823" s="20"/>
      <c r="E823" s="19"/>
      <c r="F823" s="16"/>
      <c r="G823" s="16"/>
      <c r="H823" s="20"/>
      <c r="I823" s="19"/>
      <c r="J823" s="19"/>
      <c r="K823" s="18"/>
      <c r="L823" s="16"/>
      <c r="M823" s="16"/>
      <c r="N823" s="16"/>
      <c r="O823" s="56"/>
      <c r="P823" s="16"/>
    </row>
    <row r="824" spans="1:16" x14ac:dyDescent="0.2">
      <c r="A824" s="20"/>
      <c r="B824" s="20"/>
      <c r="C824" s="15"/>
      <c r="D824" s="20"/>
      <c r="E824" s="19"/>
      <c r="F824" s="16"/>
      <c r="G824" s="16"/>
      <c r="H824" s="20"/>
      <c r="I824" s="19"/>
      <c r="J824" s="19"/>
      <c r="K824" s="18"/>
      <c r="L824" s="16"/>
      <c r="M824" s="16"/>
      <c r="N824" s="16"/>
      <c r="O824" s="56"/>
      <c r="P824" s="16"/>
    </row>
    <row r="825" spans="1:16" x14ac:dyDescent="0.2">
      <c r="A825" s="20"/>
      <c r="B825" s="20"/>
      <c r="C825" s="15"/>
      <c r="D825" s="20"/>
      <c r="E825" s="19"/>
      <c r="F825" s="16"/>
      <c r="G825" s="16"/>
      <c r="H825" s="20"/>
      <c r="I825" s="19"/>
      <c r="J825" s="19"/>
      <c r="K825" s="18"/>
      <c r="L825" s="16"/>
      <c r="M825" s="16"/>
      <c r="N825" s="16"/>
      <c r="O825" s="56"/>
      <c r="P825" s="16"/>
    </row>
    <row r="826" spans="1:16" x14ac:dyDescent="0.2">
      <c r="A826" s="20"/>
      <c r="B826" s="20"/>
      <c r="C826" s="15"/>
      <c r="D826" s="20"/>
      <c r="E826" s="19"/>
      <c r="F826" s="16"/>
      <c r="G826" s="16"/>
      <c r="H826" s="20"/>
      <c r="I826" s="19"/>
      <c r="J826" s="19"/>
      <c r="K826" s="18"/>
      <c r="L826" s="16"/>
      <c r="M826" s="16"/>
      <c r="N826" s="16"/>
      <c r="O826" s="56"/>
      <c r="P826" s="16"/>
    </row>
    <row r="827" spans="1:16" x14ac:dyDescent="0.2">
      <c r="A827" s="20"/>
      <c r="B827" s="20"/>
      <c r="C827" s="15"/>
      <c r="D827" s="20"/>
      <c r="E827" s="19"/>
      <c r="F827" s="16"/>
      <c r="G827" s="16"/>
      <c r="H827" s="20"/>
      <c r="I827" s="19"/>
      <c r="J827" s="19"/>
      <c r="K827" s="18"/>
      <c r="L827" s="16"/>
      <c r="M827" s="16"/>
      <c r="N827" s="16"/>
      <c r="O827" s="56"/>
      <c r="P827" s="16"/>
    </row>
    <row r="828" spans="1:16" x14ac:dyDescent="0.2">
      <c r="A828" s="20"/>
      <c r="B828" s="20"/>
      <c r="C828" s="15"/>
      <c r="D828" s="20"/>
      <c r="E828" s="19"/>
      <c r="F828" s="16"/>
      <c r="G828" s="16"/>
      <c r="H828" s="20"/>
      <c r="I828" s="19"/>
      <c r="J828" s="19"/>
      <c r="K828" s="18"/>
      <c r="L828" s="16"/>
      <c r="M828" s="16"/>
      <c r="N828" s="16"/>
      <c r="O828" s="56"/>
      <c r="P828" s="16"/>
    </row>
    <row r="829" spans="1:16" x14ac:dyDescent="0.2">
      <c r="A829" s="20"/>
      <c r="B829" s="20"/>
      <c r="C829" s="15"/>
      <c r="D829" s="20"/>
      <c r="E829" s="19"/>
      <c r="F829" s="16"/>
      <c r="G829" s="16"/>
      <c r="H829" s="20"/>
      <c r="I829" s="19"/>
      <c r="J829" s="19"/>
      <c r="K829" s="18"/>
      <c r="L829" s="16"/>
      <c r="M829" s="16"/>
      <c r="N829" s="16"/>
      <c r="O829" s="56"/>
      <c r="P829" s="16"/>
    </row>
    <row r="830" spans="1:16" x14ac:dyDescent="0.2">
      <c r="A830" s="20"/>
      <c r="B830" s="20"/>
      <c r="C830" s="15"/>
      <c r="D830" s="20"/>
      <c r="E830" s="19"/>
      <c r="F830" s="16"/>
      <c r="G830" s="16"/>
      <c r="H830" s="20"/>
      <c r="I830" s="19"/>
      <c r="J830" s="19"/>
      <c r="K830" s="18"/>
      <c r="L830" s="16"/>
      <c r="M830" s="16"/>
      <c r="N830" s="16"/>
      <c r="O830" s="56"/>
      <c r="P830" s="16"/>
    </row>
    <row r="831" spans="1:16" x14ac:dyDescent="0.2">
      <c r="A831" s="20"/>
      <c r="B831" s="20"/>
      <c r="C831" s="15"/>
      <c r="D831" s="20"/>
      <c r="E831" s="19"/>
      <c r="F831" s="16"/>
      <c r="G831" s="16"/>
      <c r="H831" s="20"/>
      <c r="I831" s="19"/>
      <c r="J831" s="19"/>
      <c r="K831" s="18"/>
      <c r="L831" s="16"/>
      <c r="M831" s="16"/>
      <c r="N831" s="16"/>
      <c r="O831" s="56"/>
      <c r="P831" s="16"/>
    </row>
    <row r="832" spans="1:16" x14ac:dyDescent="0.2">
      <c r="A832" s="20"/>
      <c r="B832" s="20"/>
      <c r="C832" s="15"/>
      <c r="D832" s="20"/>
      <c r="E832" s="19"/>
      <c r="F832" s="16"/>
      <c r="G832" s="16"/>
      <c r="H832" s="20"/>
      <c r="I832" s="19"/>
      <c r="J832" s="19"/>
      <c r="K832" s="18"/>
      <c r="L832" s="16"/>
      <c r="M832" s="16"/>
      <c r="N832" s="16"/>
      <c r="O832" s="56"/>
      <c r="P832" s="16"/>
    </row>
    <row r="833" spans="1:16" x14ac:dyDescent="0.2">
      <c r="A833" s="20"/>
      <c r="B833" s="20"/>
      <c r="C833" s="15"/>
      <c r="D833" s="20"/>
      <c r="E833" s="19"/>
      <c r="F833" s="16"/>
      <c r="G833" s="16"/>
      <c r="H833" s="20"/>
      <c r="I833" s="19"/>
      <c r="J833" s="19"/>
      <c r="K833" s="18"/>
      <c r="L833" s="16"/>
      <c r="M833" s="16"/>
      <c r="N833" s="16"/>
      <c r="O833" s="56"/>
      <c r="P833" s="16"/>
    </row>
    <row r="834" spans="1:16" x14ac:dyDescent="0.2">
      <c r="A834" s="20"/>
      <c r="B834" s="20"/>
      <c r="C834" s="15"/>
      <c r="D834" s="20"/>
      <c r="E834" s="19"/>
      <c r="F834" s="16"/>
      <c r="G834" s="16"/>
      <c r="H834" s="20"/>
      <c r="I834" s="19"/>
      <c r="J834" s="19"/>
      <c r="K834" s="18"/>
      <c r="L834" s="16"/>
      <c r="M834" s="16"/>
      <c r="N834" s="16"/>
      <c r="O834" s="56"/>
      <c r="P834" s="16"/>
    </row>
    <row r="835" spans="1:16" x14ac:dyDescent="0.2">
      <c r="A835" s="20"/>
      <c r="B835" s="20"/>
      <c r="C835" s="15"/>
      <c r="D835" s="20"/>
      <c r="E835" s="19"/>
      <c r="F835" s="16"/>
      <c r="G835" s="16"/>
      <c r="H835" s="20"/>
      <c r="I835" s="19"/>
      <c r="J835" s="19"/>
      <c r="K835" s="18"/>
      <c r="L835" s="16"/>
      <c r="M835" s="16"/>
      <c r="N835" s="16"/>
      <c r="O835" s="56"/>
      <c r="P835" s="16"/>
    </row>
    <row r="836" spans="1:16" x14ac:dyDescent="0.2">
      <c r="A836" s="20"/>
      <c r="B836" s="20"/>
      <c r="C836" s="15"/>
      <c r="D836" s="20"/>
      <c r="E836" s="19"/>
      <c r="F836" s="16"/>
      <c r="G836" s="16"/>
      <c r="H836" s="20"/>
      <c r="I836" s="19"/>
      <c r="J836" s="19"/>
      <c r="K836" s="18"/>
      <c r="L836" s="16"/>
      <c r="M836" s="16"/>
      <c r="N836" s="16"/>
      <c r="O836" s="56"/>
      <c r="P836" s="16"/>
    </row>
    <row r="837" spans="1:16" x14ac:dyDescent="0.2">
      <c r="A837" s="20"/>
      <c r="B837" s="20"/>
      <c r="C837" s="15"/>
      <c r="D837" s="20"/>
      <c r="E837" s="19"/>
      <c r="F837" s="16"/>
      <c r="G837" s="16"/>
      <c r="H837" s="20"/>
      <c r="I837" s="19"/>
      <c r="J837" s="19"/>
      <c r="K837" s="18"/>
      <c r="L837" s="16"/>
      <c r="M837" s="16"/>
      <c r="N837" s="16"/>
      <c r="O837" s="56"/>
      <c r="P837" s="16"/>
    </row>
    <row r="838" spans="1:16" x14ac:dyDescent="0.2">
      <c r="A838" s="20"/>
      <c r="B838" s="20"/>
      <c r="C838" s="15"/>
      <c r="D838" s="20"/>
      <c r="E838" s="19"/>
      <c r="F838" s="16"/>
      <c r="G838" s="16"/>
      <c r="H838" s="20"/>
      <c r="I838" s="19"/>
      <c r="J838" s="19"/>
      <c r="K838" s="18"/>
      <c r="L838" s="16"/>
      <c r="M838" s="16"/>
      <c r="N838" s="16"/>
      <c r="O838" s="56"/>
      <c r="P838" s="16"/>
    </row>
    <row r="839" spans="1:16" x14ac:dyDescent="0.2">
      <c r="A839" s="20"/>
      <c r="B839" s="20"/>
      <c r="C839" s="15"/>
      <c r="D839" s="20"/>
      <c r="E839" s="19"/>
      <c r="F839" s="16"/>
      <c r="G839" s="16"/>
      <c r="H839" s="20"/>
      <c r="I839" s="19"/>
      <c r="J839" s="19"/>
      <c r="K839" s="18"/>
      <c r="L839" s="16"/>
      <c r="M839" s="16"/>
      <c r="N839" s="16"/>
      <c r="O839" s="56"/>
      <c r="P839" s="16"/>
    </row>
    <row r="840" spans="1:16" x14ac:dyDescent="0.2">
      <c r="A840" s="20"/>
      <c r="B840" s="20"/>
      <c r="C840" s="15"/>
      <c r="D840" s="20"/>
      <c r="E840" s="19"/>
      <c r="F840" s="16"/>
      <c r="G840" s="16"/>
      <c r="H840" s="20"/>
      <c r="I840" s="19"/>
      <c r="J840" s="19"/>
      <c r="K840" s="18"/>
      <c r="L840" s="16"/>
      <c r="M840" s="16"/>
      <c r="N840" s="16"/>
      <c r="O840" s="56"/>
      <c r="P840" s="16"/>
    </row>
    <row r="841" spans="1:16" x14ac:dyDescent="0.2">
      <c r="A841" s="20"/>
      <c r="B841" s="20"/>
      <c r="C841" s="15"/>
      <c r="D841" s="20"/>
      <c r="E841" s="19"/>
      <c r="F841" s="16"/>
      <c r="G841" s="16"/>
      <c r="H841" s="20"/>
      <c r="I841" s="19"/>
      <c r="J841" s="19"/>
      <c r="K841" s="18"/>
      <c r="L841" s="16"/>
      <c r="M841" s="16"/>
      <c r="N841" s="16"/>
      <c r="O841" s="56"/>
      <c r="P841" s="16"/>
    </row>
    <row r="842" spans="1:16" x14ac:dyDescent="0.2">
      <c r="A842" s="20"/>
      <c r="B842" s="20"/>
      <c r="C842" s="15"/>
      <c r="D842" s="20"/>
      <c r="E842" s="19"/>
      <c r="F842" s="16"/>
      <c r="G842" s="16"/>
      <c r="H842" s="20"/>
      <c r="I842" s="19"/>
      <c r="J842" s="19"/>
      <c r="K842" s="18"/>
      <c r="L842" s="16"/>
      <c r="M842" s="16"/>
      <c r="N842" s="16"/>
      <c r="O842" s="56"/>
      <c r="P842" s="16"/>
    </row>
    <row r="843" spans="1:16" x14ac:dyDescent="0.2">
      <c r="A843" s="20"/>
      <c r="B843" s="20"/>
      <c r="C843" s="15"/>
      <c r="D843" s="20"/>
      <c r="E843" s="19"/>
      <c r="F843" s="16"/>
      <c r="G843" s="16"/>
      <c r="H843" s="20"/>
      <c r="I843" s="19"/>
      <c r="J843" s="19"/>
      <c r="K843" s="18"/>
      <c r="L843" s="16"/>
      <c r="M843" s="16"/>
      <c r="N843" s="16"/>
      <c r="O843" s="56"/>
      <c r="P843" s="16"/>
    </row>
    <row r="844" spans="1:16" x14ac:dyDescent="0.2">
      <c r="A844" s="20"/>
      <c r="B844" s="20"/>
      <c r="C844" s="15"/>
      <c r="D844" s="20"/>
      <c r="E844" s="19"/>
      <c r="F844" s="16"/>
      <c r="G844" s="16"/>
      <c r="H844" s="20"/>
      <c r="I844" s="19"/>
      <c r="J844" s="19"/>
      <c r="K844" s="18"/>
      <c r="L844" s="16"/>
      <c r="M844" s="16"/>
      <c r="N844" s="16"/>
      <c r="O844" s="56"/>
      <c r="P844" s="16"/>
    </row>
  </sheetData>
  <phoneticPr fontId="0" type="noConversion"/>
  <conditionalFormatting sqref="F66 I66">
    <cfRule type="cellIs" dxfId="24105" priority="28636" stopIfTrue="1" operator="lessThanOrEqual">
      <formula>60</formula>
    </cfRule>
    <cfRule type="cellIs" dxfId="24104" priority="28637" stopIfTrue="1" operator="between">
      <formula>60</formula>
      <formula>100</formula>
    </cfRule>
    <cfRule type="cellIs" dxfId="24103" priority="28638" stopIfTrue="1" operator="greaterThan">
      <formula>100</formula>
    </cfRule>
  </conditionalFormatting>
  <conditionalFormatting sqref="E66">
    <cfRule type="cellIs" dxfId="24102" priority="28639" stopIfTrue="1" operator="lessThanOrEqual">
      <formula>2.5</formula>
    </cfRule>
    <cfRule type="cellIs" dxfId="24101" priority="28640" stopIfTrue="1" operator="between">
      <formula>2.5</formula>
      <formula>7</formula>
    </cfRule>
    <cfRule type="cellIs" dxfId="24100" priority="28641" stopIfTrue="1" operator="greaterThan">
      <formula>7</formula>
    </cfRule>
  </conditionalFormatting>
  <conditionalFormatting sqref="H66">
    <cfRule type="cellIs" dxfId="24099" priority="28642" stopIfTrue="1" operator="lessThanOrEqual">
      <formula>12</formula>
    </cfRule>
    <cfRule type="cellIs" dxfId="24098" priority="28643" stopIfTrue="1" operator="between">
      <formula>12</formula>
      <formula>16</formula>
    </cfRule>
    <cfRule type="cellIs" dxfId="24097" priority="28644" stopIfTrue="1" operator="greaterThan">
      <formula>16</formula>
    </cfRule>
  </conditionalFormatting>
  <conditionalFormatting sqref="J66">
    <cfRule type="cellIs" dxfId="24096" priority="28645" stopIfTrue="1" operator="greaterThan">
      <formula>6.2</formula>
    </cfRule>
    <cfRule type="cellIs" dxfId="24095" priority="28646" stopIfTrue="1" operator="between">
      <formula>5.601</formula>
      <formula>6.2</formula>
    </cfRule>
    <cfRule type="cellIs" dxfId="24094" priority="28647" stopIfTrue="1" operator="lessThanOrEqual">
      <formula>5.6</formula>
    </cfRule>
  </conditionalFormatting>
  <conditionalFormatting sqref="K66">
    <cfRule type="cellIs" dxfId="24093" priority="28648" stopIfTrue="1" operator="lessThanOrEqual">
      <formula>0.02</formula>
    </cfRule>
  </conditionalFormatting>
  <conditionalFormatting sqref="G66">
    <cfRule type="cellIs" dxfId="24092" priority="28633" stopIfTrue="1" operator="lessThanOrEqual">
      <formula>0.12</formula>
    </cfRule>
    <cfRule type="cellIs" dxfId="24091" priority="28634" stopIfTrue="1" operator="between">
      <formula>0.1201</formula>
      <formula>0.2</formula>
    </cfRule>
    <cfRule type="cellIs" dxfId="24090" priority="28635" stopIfTrue="1" operator="greaterThan">
      <formula>0.2</formula>
    </cfRule>
  </conditionalFormatting>
  <conditionalFormatting sqref="N66">
    <cfRule type="cellIs" dxfId="24089" priority="28630" stopIfTrue="1" operator="between">
      <formula>50.1</formula>
      <formula>100</formula>
    </cfRule>
    <cfRule type="cellIs" dxfId="24088" priority="28632" stopIfTrue="1" operator="greaterThan">
      <formula>100</formula>
    </cfRule>
  </conditionalFormatting>
  <conditionalFormatting sqref="M66">
    <cfRule type="cellIs" dxfId="24087" priority="28629" stopIfTrue="1" operator="between">
      <formula>1250.1</formula>
      <formula>5000</formula>
    </cfRule>
    <cfRule type="cellIs" dxfId="24086" priority="28631" stopIfTrue="1" operator="greaterThan">
      <formula>5000</formula>
    </cfRule>
  </conditionalFormatting>
  <conditionalFormatting sqref="F66 I66">
    <cfRule type="cellIs" dxfId="24085" priority="28626" stopIfTrue="1" operator="lessThanOrEqual">
      <formula>60</formula>
    </cfRule>
    <cfRule type="cellIs" dxfId="24084" priority="28627" stopIfTrue="1" operator="between">
      <formula>60</formula>
      <formula>100</formula>
    </cfRule>
    <cfRule type="cellIs" dxfId="24083" priority="28628" stopIfTrue="1" operator="greaterThan">
      <formula>100</formula>
    </cfRule>
  </conditionalFormatting>
  <conditionalFormatting sqref="E66">
    <cfRule type="cellIs" dxfId="24082" priority="28623" stopIfTrue="1" operator="lessThanOrEqual">
      <formula>2.5</formula>
    </cfRule>
    <cfRule type="cellIs" dxfId="24081" priority="28624" stopIfTrue="1" operator="between">
      <formula>2.5</formula>
      <formula>7</formula>
    </cfRule>
    <cfRule type="cellIs" dxfId="24080" priority="28625" stopIfTrue="1" operator="greaterThan">
      <formula>7</formula>
    </cfRule>
  </conditionalFormatting>
  <conditionalFormatting sqref="H66">
    <cfRule type="cellIs" dxfId="24079" priority="28620" stopIfTrue="1" operator="lessThanOrEqual">
      <formula>12</formula>
    </cfRule>
    <cfRule type="cellIs" dxfId="24078" priority="28621" stopIfTrue="1" operator="between">
      <formula>12</formula>
      <formula>16</formula>
    </cfRule>
    <cfRule type="cellIs" dxfId="24077" priority="28622" stopIfTrue="1" operator="greaterThan">
      <formula>16</formula>
    </cfRule>
  </conditionalFormatting>
  <conditionalFormatting sqref="J66">
    <cfRule type="cellIs" dxfId="24076" priority="28617" stopIfTrue="1" operator="greaterThan">
      <formula>6.2</formula>
    </cfRule>
    <cfRule type="cellIs" dxfId="24075" priority="28618" stopIfTrue="1" operator="between">
      <formula>5.601</formula>
      <formula>6.2</formula>
    </cfRule>
    <cfRule type="cellIs" dxfId="24074" priority="28619" stopIfTrue="1" operator="lessThanOrEqual">
      <formula>5.6</formula>
    </cfRule>
  </conditionalFormatting>
  <conditionalFormatting sqref="K66">
    <cfRule type="cellIs" dxfId="24073" priority="28616" stopIfTrue="1" operator="lessThanOrEqual">
      <formula>0.02</formula>
    </cfRule>
  </conditionalFormatting>
  <conditionalFormatting sqref="G66">
    <cfRule type="cellIs" dxfId="24072" priority="28613" stopIfTrue="1" operator="lessThanOrEqual">
      <formula>0.12</formula>
    </cfRule>
    <cfRule type="cellIs" dxfId="24071" priority="28614" stopIfTrue="1" operator="between">
      <formula>0.1201</formula>
      <formula>0.2</formula>
    </cfRule>
    <cfRule type="cellIs" dxfId="24070" priority="28615" stopIfTrue="1" operator="greaterThan">
      <formula>0.2</formula>
    </cfRule>
  </conditionalFormatting>
  <conditionalFormatting sqref="N66">
    <cfRule type="cellIs" dxfId="24069" priority="28611" stopIfTrue="1" operator="between">
      <formula>50.1</formula>
      <formula>100</formula>
    </cfRule>
    <cfRule type="cellIs" dxfId="24068" priority="28612" stopIfTrue="1" operator="greaterThan">
      <formula>100</formula>
    </cfRule>
  </conditionalFormatting>
  <conditionalFormatting sqref="M66">
    <cfRule type="cellIs" dxfId="24067" priority="28609" stopIfTrue="1" operator="between">
      <formula>1250.1</formula>
      <formula>5000</formula>
    </cfRule>
    <cfRule type="cellIs" dxfId="24066" priority="28610" stopIfTrue="1" operator="greaterThan">
      <formula>5000</formula>
    </cfRule>
  </conditionalFormatting>
  <conditionalFormatting sqref="F84 I84">
    <cfRule type="cellIs" dxfId="24065" priority="28596" stopIfTrue="1" operator="lessThanOrEqual">
      <formula>60</formula>
    </cfRule>
    <cfRule type="cellIs" dxfId="24064" priority="28597" stopIfTrue="1" operator="between">
      <formula>60</formula>
      <formula>100</formula>
    </cfRule>
    <cfRule type="cellIs" dxfId="24063" priority="28598" stopIfTrue="1" operator="greaterThan">
      <formula>100</formula>
    </cfRule>
  </conditionalFormatting>
  <conditionalFormatting sqref="E84">
    <cfRule type="cellIs" dxfId="24062" priority="28599" stopIfTrue="1" operator="lessThanOrEqual">
      <formula>2.5</formula>
    </cfRule>
    <cfRule type="cellIs" dxfId="24061" priority="28600" stopIfTrue="1" operator="between">
      <formula>2.5</formula>
      <formula>7</formula>
    </cfRule>
    <cfRule type="cellIs" dxfId="24060" priority="28601" stopIfTrue="1" operator="greaterThan">
      <formula>7</formula>
    </cfRule>
  </conditionalFormatting>
  <conditionalFormatting sqref="H84">
    <cfRule type="cellIs" dxfId="24059" priority="28602" stopIfTrue="1" operator="lessThanOrEqual">
      <formula>12</formula>
    </cfRule>
    <cfRule type="cellIs" dxfId="24058" priority="28603" stopIfTrue="1" operator="between">
      <formula>12</formula>
      <formula>16</formula>
    </cfRule>
    <cfRule type="cellIs" dxfId="24057" priority="28604" stopIfTrue="1" operator="greaterThan">
      <formula>16</formula>
    </cfRule>
  </conditionalFormatting>
  <conditionalFormatting sqref="J84">
    <cfRule type="cellIs" dxfId="24056" priority="28605" stopIfTrue="1" operator="greaterThan">
      <formula>6.2</formula>
    </cfRule>
    <cfRule type="cellIs" dxfId="24055" priority="28606" stopIfTrue="1" operator="between">
      <formula>5.601</formula>
      <formula>6.2</formula>
    </cfRule>
    <cfRule type="cellIs" dxfId="24054" priority="28607" stopIfTrue="1" operator="lessThanOrEqual">
      <formula>5.6</formula>
    </cfRule>
  </conditionalFormatting>
  <conditionalFormatting sqref="K84">
    <cfRule type="cellIs" dxfId="24053" priority="28608" stopIfTrue="1" operator="lessThanOrEqual">
      <formula>0.02</formula>
    </cfRule>
  </conditionalFormatting>
  <conditionalFormatting sqref="G84">
    <cfRule type="cellIs" dxfId="24052" priority="28593" stopIfTrue="1" operator="lessThanOrEqual">
      <formula>0.12</formula>
    </cfRule>
    <cfRule type="cellIs" dxfId="24051" priority="28594" stopIfTrue="1" operator="between">
      <formula>0.1201</formula>
      <formula>0.2</formula>
    </cfRule>
    <cfRule type="cellIs" dxfId="24050" priority="28595" stopIfTrue="1" operator="greaterThan">
      <formula>0.2</formula>
    </cfRule>
  </conditionalFormatting>
  <conditionalFormatting sqref="N84">
    <cfRule type="cellIs" dxfId="24049" priority="28590" stopIfTrue="1" operator="between">
      <formula>50.1</formula>
      <formula>100</formula>
    </cfRule>
    <cfRule type="cellIs" dxfId="24048" priority="28592" stopIfTrue="1" operator="greaterThan">
      <formula>100</formula>
    </cfRule>
  </conditionalFormatting>
  <conditionalFormatting sqref="M84">
    <cfRule type="cellIs" dxfId="24047" priority="28589" stopIfTrue="1" operator="between">
      <formula>1250.1</formula>
      <formula>5000</formula>
    </cfRule>
    <cfRule type="cellIs" dxfId="24046" priority="28591" stopIfTrue="1" operator="greaterThan">
      <formula>5000</formula>
    </cfRule>
  </conditionalFormatting>
  <conditionalFormatting sqref="F84 I84">
    <cfRule type="cellIs" dxfId="24045" priority="28586" stopIfTrue="1" operator="lessThanOrEqual">
      <formula>60</formula>
    </cfRule>
    <cfRule type="cellIs" dxfId="24044" priority="28587" stopIfTrue="1" operator="between">
      <formula>60</formula>
      <formula>100</formula>
    </cfRule>
    <cfRule type="cellIs" dxfId="24043" priority="28588" stopIfTrue="1" operator="greaterThan">
      <formula>100</formula>
    </cfRule>
  </conditionalFormatting>
  <conditionalFormatting sqref="E84">
    <cfRule type="cellIs" dxfId="24042" priority="28583" stopIfTrue="1" operator="lessThanOrEqual">
      <formula>2.5</formula>
    </cfRule>
    <cfRule type="cellIs" dxfId="24041" priority="28584" stopIfTrue="1" operator="between">
      <formula>2.5</formula>
      <formula>7</formula>
    </cfRule>
    <cfRule type="cellIs" dxfId="24040" priority="28585" stopIfTrue="1" operator="greaterThan">
      <formula>7</formula>
    </cfRule>
  </conditionalFormatting>
  <conditionalFormatting sqref="H84">
    <cfRule type="cellIs" dxfId="24039" priority="28580" stopIfTrue="1" operator="lessThanOrEqual">
      <formula>12</formula>
    </cfRule>
    <cfRule type="cellIs" dxfId="24038" priority="28581" stopIfTrue="1" operator="between">
      <formula>12</formula>
      <formula>16</formula>
    </cfRule>
    <cfRule type="cellIs" dxfId="24037" priority="28582" stopIfTrue="1" operator="greaterThan">
      <formula>16</formula>
    </cfRule>
  </conditionalFormatting>
  <conditionalFormatting sqref="J84">
    <cfRule type="cellIs" dxfId="24036" priority="28577" stopIfTrue="1" operator="greaterThan">
      <formula>6.2</formula>
    </cfRule>
    <cfRule type="cellIs" dxfId="24035" priority="28578" stopIfTrue="1" operator="between">
      <formula>5.601</formula>
      <formula>6.2</formula>
    </cfRule>
    <cfRule type="cellIs" dxfId="24034" priority="28579" stopIfTrue="1" operator="lessThanOrEqual">
      <formula>5.6</formula>
    </cfRule>
  </conditionalFormatting>
  <conditionalFormatting sqref="K84">
    <cfRule type="cellIs" dxfId="24033" priority="28576" stopIfTrue="1" operator="lessThanOrEqual">
      <formula>0.02</formula>
    </cfRule>
  </conditionalFormatting>
  <conditionalFormatting sqref="G84">
    <cfRule type="cellIs" dxfId="24032" priority="28573" stopIfTrue="1" operator="lessThanOrEqual">
      <formula>0.12</formula>
    </cfRule>
    <cfRule type="cellIs" dxfId="24031" priority="28574" stopIfTrue="1" operator="between">
      <formula>0.1201</formula>
      <formula>0.2</formula>
    </cfRule>
    <cfRule type="cellIs" dxfId="24030" priority="28575" stopIfTrue="1" operator="greaterThan">
      <formula>0.2</formula>
    </cfRule>
  </conditionalFormatting>
  <conditionalFormatting sqref="N84">
    <cfRule type="cellIs" dxfId="24029" priority="28571" stopIfTrue="1" operator="between">
      <formula>50.1</formula>
      <formula>100</formula>
    </cfRule>
    <cfRule type="cellIs" dxfId="24028" priority="28572" stopIfTrue="1" operator="greaterThan">
      <formula>100</formula>
    </cfRule>
  </conditionalFormatting>
  <conditionalFormatting sqref="M84">
    <cfRule type="cellIs" dxfId="24027" priority="28569" stopIfTrue="1" operator="between">
      <formula>1250.1</formula>
      <formula>5000</formula>
    </cfRule>
    <cfRule type="cellIs" dxfId="24026" priority="28570" stopIfTrue="1" operator="greaterThan">
      <formula>5000</formula>
    </cfRule>
  </conditionalFormatting>
  <conditionalFormatting sqref="F101">
    <cfRule type="cellIs" dxfId="24025" priority="28556" stopIfTrue="1" operator="lessThanOrEqual">
      <formula>60</formula>
    </cfRule>
    <cfRule type="cellIs" dxfId="24024" priority="28557" stopIfTrue="1" operator="between">
      <formula>60</formula>
      <formula>100</formula>
    </cfRule>
    <cfRule type="cellIs" dxfId="24023" priority="28558" stopIfTrue="1" operator="greaterThan">
      <formula>100</formula>
    </cfRule>
  </conditionalFormatting>
  <conditionalFormatting sqref="E101">
    <cfRule type="cellIs" dxfId="24022" priority="28559" stopIfTrue="1" operator="lessThanOrEqual">
      <formula>2.5</formula>
    </cfRule>
    <cfRule type="cellIs" dxfId="24021" priority="28560" stopIfTrue="1" operator="between">
      <formula>2.5</formula>
      <formula>7</formula>
    </cfRule>
    <cfRule type="cellIs" dxfId="24020" priority="28561" stopIfTrue="1" operator="greaterThan">
      <formula>7</formula>
    </cfRule>
  </conditionalFormatting>
  <conditionalFormatting sqref="H101">
    <cfRule type="cellIs" dxfId="24019" priority="28562" stopIfTrue="1" operator="lessThanOrEqual">
      <formula>12</formula>
    </cfRule>
    <cfRule type="cellIs" dxfId="24018" priority="28563" stopIfTrue="1" operator="between">
      <formula>12</formula>
      <formula>16</formula>
    </cfRule>
    <cfRule type="cellIs" dxfId="24017" priority="28564" stopIfTrue="1" operator="greaterThan">
      <formula>16</formula>
    </cfRule>
  </conditionalFormatting>
  <conditionalFormatting sqref="J101">
    <cfRule type="cellIs" dxfId="24016" priority="28565" stopIfTrue="1" operator="greaterThan">
      <formula>6.2</formula>
    </cfRule>
    <cfRule type="cellIs" dxfId="24015" priority="28566" stopIfTrue="1" operator="between">
      <formula>5.601</formula>
      <formula>6.2</formula>
    </cfRule>
    <cfRule type="cellIs" dxfId="24014" priority="28567" stopIfTrue="1" operator="lessThanOrEqual">
      <formula>5.6</formula>
    </cfRule>
  </conditionalFormatting>
  <conditionalFormatting sqref="K101">
    <cfRule type="cellIs" dxfId="24013" priority="28568" stopIfTrue="1" operator="lessThanOrEqual">
      <formula>0.02</formula>
    </cfRule>
  </conditionalFormatting>
  <conditionalFormatting sqref="G101">
    <cfRule type="cellIs" dxfId="24012" priority="28553" stopIfTrue="1" operator="lessThanOrEqual">
      <formula>0.12</formula>
    </cfRule>
    <cfRule type="cellIs" dxfId="24011" priority="28554" stopIfTrue="1" operator="between">
      <formula>0.1201</formula>
      <formula>0.2</formula>
    </cfRule>
    <cfRule type="cellIs" dxfId="24010" priority="28555" stopIfTrue="1" operator="greaterThan">
      <formula>0.2</formula>
    </cfRule>
  </conditionalFormatting>
  <conditionalFormatting sqref="N101">
    <cfRule type="cellIs" dxfId="24009" priority="28550" stopIfTrue="1" operator="between">
      <formula>50.1</formula>
      <formula>100</formula>
    </cfRule>
    <cfRule type="cellIs" dxfId="24008" priority="28552" stopIfTrue="1" operator="greaterThan">
      <formula>100</formula>
    </cfRule>
  </conditionalFormatting>
  <conditionalFormatting sqref="M101">
    <cfRule type="cellIs" dxfId="24007" priority="28549" stopIfTrue="1" operator="between">
      <formula>1250.1</formula>
      <formula>5000</formula>
    </cfRule>
    <cfRule type="cellIs" dxfId="24006" priority="28551" stopIfTrue="1" operator="greaterThan">
      <formula>5000</formula>
    </cfRule>
  </conditionalFormatting>
  <conditionalFormatting sqref="F101">
    <cfRule type="cellIs" dxfId="24005" priority="28546" stopIfTrue="1" operator="lessThanOrEqual">
      <formula>60</formula>
    </cfRule>
    <cfRule type="cellIs" dxfId="24004" priority="28547" stopIfTrue="1" operator="between">
      <formula>60</formula>
      <formula>100</formula>
    </cfRule>
    <cfRule type="cellIs" dxfId="24003" priority="28548" stopIfTrue="1" operator="greaterThan">
      <formula>100</formula>
    </cfRule>
  </conditionalFormatting>
  <conditionalFormatting sqref="E101">
    <cfRule type="cellIs" dxfId="24002" priority="28543" stopIfTrue="1" operator="lessThanOrEqual">
      <formula>2.5</formula>
    </cfRule>
    <cfRule type="cellIs" dxfId="24001" priority="28544" stopIfTrue="1" operator="between">
      <formula>2.5</formula>
      <formula>7</formula>
    </cfRule>
    <cfRule type="cellIs" dxfId="24000" priority="28545" stopIfTrue="1" operator="greaterThan">
      <formula>7</formula>
    </cfRule>
  </conditionalFormatting>
  <conditionalFormatting sqref="H101">
    <cfRule type="cellIs" dxfId="23999" priority="28540" stopIfTrue="1" operator="lessThanOrEqual">
      <formula>12</formula>
    </cfRule>
    <cfRule type="cellIs" dxfId="23998" priority="28541" stopIfTrue="1" operator="between">
      <formula>12</formula>
      <formula>16</formula>
    </cfRule>
    <cfRule type="cellIs" dxfId="23997" priority="28542" stopIfTrue="1" operator="greaterThan">
      <formula>16</formula>
    </cfRule>
  </conditionalFormatting>
  <conditionalFormatting sqref="J101">
    <cfRule type="cellIs" dxfId="23996" priority="28537" stopIfTrue="1" operator="greaterThan">
      <formula>6.2</formula>
    </cfRule>
    <cfRule type="cellIs" dxfId="23995" priority="28538" stopIfTrue="1" operator="between">
      <formula>5.601</formula>
      <formula>6.2</formula>
    </cfRule>
    <cfRule type="cellIs" dxfId="23994" priority="28539" stopIfTrue="1" operator="lessThanOrEqual">
      <formula>5.6</formula>
    </cfRule>
  </conditionalFormatting>
  <conditionalFormatting sqref="K101">
    <cfRule type="cellIs" dxfId="23993" priority="28536" stopIfTrue="1" operator="lessThanOrEqual">
      <formula>0.02</formula>
    </cfRule>
  </conditionalFormatting>
  <conditionalFormatting sqref="G101">
    <cfRule type="cellIs" dxfId="23992" priority="28533" stopIfTrue="1" operator="lessThanOrEqual">
      <formula>0.12</formula>
    </cfRule>
    <cfRule type="cellIs" dxfId="23991" priority="28534" stopIfTrue="1" operator="between">
      <formula>0.1201</formula>
      <formula>0.2</formula>
    </cfRule>
    <cfRule type="cellIs" dxfId="23990" priority="28535" stopIfTrue="1" operator="greaterThan">
      <formula>0.2</formula>
    </cfRule>
  </conditionalFormatting>
  <conditionalFormatting sqref="N101">
    <cfRule type="cellIs" dxfId="23989" priority="28531" stopIfTrue="1" operator="between">
      <formula>50.1</formula>
      <formula>100</formula>
    </cfRule>
    <cfRule type="cellIs" dxfId="23988" priority="28532" stopIfTrue="1" operator="greaterThan">
      <formula>100</formula>
    </cfRule>
  </conditionalFormatting>
  <conditionalFormatting sqref="M101">
    <cfRule type="cellIs" dxfId="23987" priority="28529" stopIfTrue="1" operator="between">
      <formula>1250.1</formula>
      <formula>5000</formula>
    </cfRule>
    <cfRule type="cellIs" dxfId="23986" priority="28530" stopIfTrue="1" operator="greaterThan">
      <formula>5000</formula>
    </cfRule>
  </conditionalFormatting>
  <conditionalFormatting sqref="F113">
    <cfRule type="cellIs" dxfId="23985" priority="28516" stopIfTrue="1" operator="lessThanOrEqual">
      <formula>60</formula>
    </cfRule>
    <cfRule type="cellIs" dxfId="23984" priority="28517" stopIfTrue="1" operator="between">
      <formula>60</formula>
      <formula>100</formula>
    </cfRule>
    <cfRule type="cellIs" dxfId="23983" priority="28518" stopIfTrue="1" operator="greaterThan">
      <formula>100</formula>
    </cfRule>
  </conditionalFormatting>
  <conditionalFormatting sqref="E113">
    <cfRule type="cellIs" dxfId="23982" priority="28519" stopIfTrue="1" operator="lessThanOrEqual">
      <formula>2.5</formula>
    </cfRule>
    <cfRule type="cellIs" dxfId="23981" priority="28520" stopIfTrue="1" operator="between">
      <formula>2.5</formula>
      <formula>7</formula>
    </cfRule>
    <cfRule type="cellIs" dxfId="23980" priority="28521" stopIfTrue="1" operator="greaterThan">
      <formula>7</formula>
    </cfRule>
  </conditionalFormatting>
  <conditionalFormatting sqref="H113">
    <cfRule type="cellIs" dxfId="23979" priority="28522" stopIfTrue="1" operator="lessThanOrEqual">
      <formula>12</formula>
    </cfRule>
    <cfRule type="cellIs" dxfId="23978" priority="28523" stopIfTrue="1" operator="between">
      <formula>12</formula>
      <formula>16</formula>
    </cfRule>
    <cfRule type="cellIs" dxfId="23977" priority="28524" stopIfTrue="1" operator="greaterThan">
      <formula>16</formula>
    </cfRule>
  </conditionalFormatting>
  <conditionalFormatting sqref="J113">
    <cfRule type="cellIs" dxfId="23976" priority="28525" stopIfTrue="1" operator="greaterThan">
      <formula>6.2</formula>
    </cfRule>
    <cfRule type="cellIs" dxfId="23975" priority="28526" stopIfTrue="1" operator="between">
      <formula>5.601</formula>
      <formula>6.2</formula>
    </cfRule>
    <cfRule type="cellIs" dxfId="23974" priority="28527" stopIfTrue="1" operator="lessThanOrEqual">
      <formula>5.6</formula>
    </cfRule>
  </conditionalFormatting>
  <conditionalFormatting sqref="K113">
    <cfRule type="cellIs" dxfId="23973" priority="28528" stopIfTrue="1" operator="lessThanOrEqual">
      <formula>0.02</formula>
    </cfRule>
  </conditionalFormatting>
  <conditionalFormatting sqref="G113">
    <cfRule type="cellIs" dxfId="23972" priority="28513" stopIfTrue="1" operator="lessThanOrEqual">
      <formula>0.12</formula>
    </cfRule>
    <cfRule type="cellIs" dxfId="23971" priority="28514" stopIfTrue="1" operator="between">
      <formula>0.1201</formula>
      <formula>0.2</formula>
    </cfRule>
    <cfRule type="cellIs" dxfId="23970" priority="28515" stopIfTrue="1" operator="greaterThan">
      <formula>0.2</formula>
    </cfRule>
  </conditionalFormatting>
  <conditionalFormatting sqref="N113">
    <cfRule type="cellIs" dxfId="23969" priority="28510" stopIfTrue="1" operator="between">
      <formula>50.1</formula>
      <formula>100</formula>
    </cfRule>
    <cfRule type="cellIs" dxfId="23968" priority="28512" stopIfTrue="1" operator="greaterThan">
      <formula>100</formula>
    </cfRule>
  </conditionalFormatting>
  <conditionalFormatting sqref="M113">
    <cfRule type="cellIs" dxfId="23967" priority="28509" stopIfTrue="1" operator="between">
      <formula>1250.1</formula>
      <formula>5000</formula>
    </cfRule>
    <cfRule type="cellIs" dxfId="23966" priority="28511" stopIfTrue="1" operator="greaterThan">
      <formula>5000</formula>
    </cfRule>
  </conditionalFormatting>
  <conditionalFormatting sqref="F113">
    <cfRule type="cellIs" dxfId="23965" priority="28506" stopIfTrue="1" operator="lessThanOrEqual">
      <formula>60</formula>
    </cfRule>
    <cfRule type="cellIs" dxfId="23964" priority="28507" stopIfTrue="1" operator="between">
      <formula>60</formula>
      <formula>100</formula>
    </cfRule>
    <cfRule type="cellIs" dxfId="23963" priority="28508" stopIfTrue="1" operator="greaterThan">
      <formula>100</formula>
    </cfRule>
  </conditionalFormatting>
  <conditionalFormatting sqref="E113">
    <cfRule type="cellIs" dxfId="23962" priority="28503" stopIfTrue="1" operator="lessThanOrEqual">
      <formula>2.5</formula>
    </cfRule>
    <cfRule type="cellIs" dxfId="23961" priority="28504" stopIfTrue="1" operator="between">
      <formula>2.5</formula>
      <formula>7</formula>
    </cfRule>
    <cfRule type="cellIs" dxfId="23960" priority="28505" stopIfTrue="1" operator="greaterThan">
      <formula>7</formula>
    </cfRule>
  </conditionalFormatting>
  <conditionalFormatting sqref="H113">
    <cfRule type="cellIs" dxfId="23959" priority="28500" stopIfTrue="1" operator="lessThanOrEqual">
      <formula>12</formula>
    </cfRule>
    <cfRule type="cellIs" dxfId="23958" priority="28501" stopIfTrue="1" operator="between">
      <formula>12</formula>
      <formula>16</formula>
    </cfRule>
    <cfRule type="cellIs" dxfId="23957" priority="28502" stopIfTrue="1" operator="greaterThan">
      <formula>16</formula>
    </cfRule>
  </conditionalFormatting>
  <conditionalFormatting sqref="J113">
    <cfRule type="cellIs" dxfId="23956" priority="28497" stopIfTrue="1" operator="greaterThan">
      <formula>6.2</formula>
    </cfRule>
    <cfRule type="cellIs" dxfId="23955" priority="28498" stopIfTrue="1" operator="between">
      <formula>5.601</formula>
      <formula>6.2</formula>
    </cfRule>
    <cfRule type="cellIs" dxfId="23954" priority="28499" stopIfTrue="1" operator="lessThanOrEqual">
      <formula>5.6</formula>
    </cfRule>
  </conditionalFormatting>
  <conditionalFormatting sqref="K113">
    <cfRule type="cellIs" dxfId="23953" priority="28496" stopIfTrue="1" operator="lessThanOrEqual">
      <formula>0.02</formula>
    </cfRule>
  </conditionalFormatting>
  <conditionalFormatting sqref="G113">
    <cfRule type="cellIs" dxfId="23952" priority="28493" stopIfTrue="1" operator="lessThanOrEqual">
      <formula>0.12</formula>
    </cfRule>
    <cfRule type="cellIs" dxfId="23951" priority="28494" stopIfTrue="1" operator="between">
      <formula>0.1201</formula>
      <formula>0.2</formula>
    </cfRule>
    <cfRule type="cellIs" dxfId="23950" priority="28495" stopIfTrue="1" operator="greaterThan">
      <formula>0.2</formula>
    </cfRule>
  </conditionalFormatting>
  <conditionalFormatting sqref="N113">
    <cfRule type="cellIs" dxfId="23949" priority="28491" stopIfTrue="1" operator="between">
      <formula>50.1</formula>
      <formula>100</formula>
    </cfRule>
    <cfRule type="cellIs" dxfId="23948" priority="28492" stopIfTrue="1" operator="greaterThan">
      <formula>100</formula>
    </cfRule>
  </conditionalFormatting>
  <conditionalFormatting sqref="M113">
    <cfRule type="cellIs" dxfId="23947" priority="28489" stopIfTrue="1" operator="between">
      <formula>1250.1</formula>
      <formula>5000</formula>
    </cfRule>
    <cfRule type="cellIs" dxfId="23946" priority="28490" stopIfTrue="1" operator="greaterThan">
      <formula>5000</formula>
    </cfRule>
  </conditionalFormatting>
  <conditionalFormatting sqref="F125">
    <cfRule type="cellIs" dxfId="23945" priority="28476" stopIfTrue="1" operator="lessThanOrEqual">
      <formula>60</formula>
    </cfRule>
    <cfRule type="cellIs" dxfId="23944" priority="28477" stopIfTrue="1" operator="between">
      <formula>60</formula>
      <formula>100</formula>
    </cfRule>
    <cfRule type="cellIs" dxfId="23943" priority="28478" stopIfTrue="1" operator="greaterThan">
      <formula>100</formula>
    </cfRule>
  </conditionalFormatting>
  <conditionalFormatting sqref="E125">
    <cfRule type="cellIs" dxfId="23942" priority="28479" stopIfTrue="1" operator="lessThanOrEqual">
      <formula>2.5</formula>
    </cfRule>
    <cfRule type="cellIs" dxfId="23941" priority="28480" stopIfTrue="1" operator="between">
      <formula>2.5</formula>
      <formula>7</formula>
    </cfRule>
    <cfRule type="cellIs" dxfId="23940" priority="28481" stopIfTrue="1" operator="greaterThan">
      <formula>7</formula>
    </cfRule>
  </conditionalFormatting>
  <conditionalFormatting sqref="H125">
    <cfRule type="cellIs" dxfId="23939" priority="28482" stopIfTrue="1" operator="lessThanOrEqual">
      <formula>12</formula>
    </cfRule>
    <cfRule type="cellIs" dxfId="23938" priority="28483" stopIfTrue="1" operator="between">
      <formula>12</formula>
      <formula>16</formula>
    </cfRule>
    <cfRule type="cellIs" dxfId="23937" priority="28484" stopIfTrue="1" operator="greaterThan">
      <formula>16</formula>
    </cfRule>
  </conditionalFormatting>
  <conditionalFormatting sqref="J125">
    <cfRule type="cellIs" dxfId="23936" priority="28485" stopIfTrue="1" operator="greaterThan">
      <formula>6.2</formula>
    </cfRule>
    <cfRule type="cellIs" dxfId="23935" priority="28486" stopIfTrue="1" operator="between">
      <formula>5.601</formula>
      <formula>6.2</formula>
    </cfRule>
    <cfRule type="cellIs" dxfId="23934" priority="28487" stopIfTrue="1" operator="lessThanOrEqual">
      <formula>5.6</formula>
    </cfRule>
  </conditionalFormatting>
  <conditionalFormatting sqref="K125">
    <cfRule type="cellIs" dxfId="23933" priority="28488" stopIfTrue="1" operator="lessThanOrEqual">
      <formula>0.02</formula>
    </cfRule>
  </conditionalFormatting>
  <conditionalFormatting sqref="G125">
    <cfRule type="cellIs" dxfId="23932" priority="28473" stopIfTrue="1" operator="lessThanOrEqual">
      <formula>0.12</formula>
    </cfRule>
    <cfRule type="cellIs" dxfId="23931" priority="28474" stopIfTrue="1" operator="between">
      <formula>0.1201</formula>
      <formula>0.2</formula>
    </cfRule>
    <cfRule type="cellIs" dxfId="23930" priority="28475" stopIfTrue="1" operator="greaterThan">
      <formula>0.2</formula>
    </cfRule>
  </conditionalFormatting>
  <conditionalFormatting sqref="N125">
    <cfRule type="cellIs" dxfId="23929" priority="28470" stopIfTrue="1" operator="between">
      <formula>50.1</formula>
      <formula>100</formula>
    </cfRule>
    <cfRule type="cellIs" dxfId="23928" priority="28472" stopIfTrue="1" operator="greaterThan">
      <formula>100</formula>
    </cfRule>
  </conditionalFormatting>
  <conditionalFormatting sqref="M125">
    <cfRule type="cellIs" dxfId="23927" priority="28469" stopIfTrue="1" operator="between">
      <formula>1250.1</formula>
      <formula>5000</formula>
    </cfRule>
    <cfRule type="cellIs" dxfId="23926" priority="28471" stopIfTrue="1" operator="greaterThan">
      <formula>5000</formula>
    </cfRule>
  </conditionalFormatting>
  <conditionalFormatting sqref="F125">
    <cfRule type="cellIs" dxfId="23925" priority="28466" stopIfTrue="1" operator="lessThanOrEqual">
      <formula>60</formula>
    </cfRule>
    <cfRule type="cellIs" dxfId="23924" priority="28467" stopIfTrue="1" operator="between">
      <formula>60</formula>
      <formula>100</formula>
    </cfRule>
    <cfRule type="cellIs" dxfId="23923" priority="28468" stopIfTrue="1" operator="greaterThan">
      <formula>100</formula>
    </cfRule>
  </conditionalFormatting>
  <conditionalFormatting sqref="E125">
    <cfRule type="cellIs" dxfId="23922" priority="28463" stopIfTrue="1" operator="lessThanOrEqual">
      <formula>2.5</formula>
    </cfRule>
    <cfRule type="cellIs" dxfId="23921" priority="28464" stopIfTrue="1" operator="between">
      <formula>2.5</formula>
      <formula>7</formula>
    </cfRule>
    <cfRule type="cellIs" dxfId="23920" priority="28465" stopIfTrue="1" operator="greaterThan">
      <formula>7</formula>
    </cfRule>
  </conditionalFormatting>
  <conditionalFormatting sqref="H125">
    <cfRule type="cellIs" dxfId="23919" priority="28460" stopIfTrue="1" operator="lessThanOrEqual">
      <formula>12</formula>
    </cfRule>
    <cfRule type="cellIs" dxfId="23918" priority="28461" stopIfTrue="1" operator="between">
      <formula>12</formula>
      <formula>16</formula>
    </cfRule>
    <cfRule type="cellIs" dxfId="23917" priority="28462" stopIfTrue="1" operator="greaterThan">
      <formula>16</formula>
    </cfRule>
  </conditionalFormatting>
  <conditionalFormatting sqref="J125">
    <cfRule type="cellIs" dxfId="23916" priority="28457" stopIfTrue="1" operator="greaterThan">
      <formula>6.2</formula>
    </cfRule>
    <cfRule type="cellIs" dxfId="23915" priority="28458" stopIfTrue="1" operator="between">
      <formula>5.601</formula>
      <formula>6.2</formula>
    </cfRule>
    <cfRule type="cellIs" dxfId="23914" priority="28459" stopIfTrue="1" operator="lessThanOrEqual">
      <formula>5.6</formula>
    </cfRule>
  </conditionalFormatting>
  <conditionalFormatting sqref="K125">
    <cfRule type="cellIs" dxfId="23913" priority="28456" stopIfTrue="1" operator="lessThanOrEqual">
      <formula>0.02</formula>
    </cfRule>
  </conditionalFormatting>
  <conditionalFormatting sqref="G125">
    <cfRule type="cellIs" dxfId="23912" priority="28453" stopIfTrue="1" operator="lessThanOrEqual">
      <formula>0.12</formula>
    </cfRule>
    <cfRule type="cellIs" dxfId="23911" priority="28454" stopIfTrue="1" operator="between">
      <formula>0.1201</formula>
      <formula>0.2</formula>
    </cfRule>
    <cfRule type="cellIs" dxfId="23910" priority="28455" stopIfTrue="1" operator="greaterThan">
      <formula>0.2</formula>
    </cfRule>
  </conditionalFormatting>
  <conditionalFormatting sqref="N125">
    <cfRule type="cellIs" dxfId="23909" priority="28451" stopIfTrue="1" operator="between">
      <formula>50.1</formula>
      <formula>100</formula>
    </cfRule>
    <cfRule type="cellIs" dxfId="23908" priority="28452" stopIfTrue="1" operator="greaterThan">
      <formula>100</formula>
    </cfRule>
  </conditionalFormatting>
  <conditionalFormatting sqref="M125">
    <cfRule type="cellIs" dxfId="23907" priority="28449" stopIfTrue="1" operator="between">
      <formula>1250.1</formula>
      <formula>5000</formula>
    </cfRule>
    <cfRule type="cellIs" dxfId="23906" priority="28450" stopIfTrue="1" operator="greaterThan">
      <formula>5000</formula>
    </cfRule>
  </conditionalFormatting>
  <conditionalFormatting sqref="F67 I67">
    <cfRule type="cellIs" dxfId="23905" priority="26636" stopIfTrue="1" operator="lessThanOrEqual">
      <formula>60</formula>
    </cfRule>
    <cfRule type="cellIs" dxfId="23904" priority="26637" stopIfTrue="1" operator="between">
      <formula>60</formula>
      <formula>100</formula>
    </cfRule>
    <cfRule type="cellIs" dxfId="23903" priority="26638" stopIfTrue="1" operator="greaterThan">
      <formula>100</formula>
    </cfRule>
  </conditionalFormatting>
  <conditionalFormatting sqref="E67">
    <cfRule type="cellIs" dxfId="23902" priority="26639" stopIfTrue="1" operator="lessThanOrEqual">
      <formula>2.5</formula>
    </cfRule>
    <cfRule type="cellIs" dxfId="23901" priority="26640" stopIfTrue="1" operator="between">
      <formula>2.5</formula>
      <formula>7</formula>
    </cfRule>
    <cfRule type="cellIs" dxfId="23900" priority="26641" stopIfTrue="1" operator="greaterThan">
      <formula>7</formula>
    </cfRule>
  </conditionalFormatting>
  <conditionalFormatting sqref="H67">
    <cfRule type="cellIs" dxfId="23899" priority="26642" stopIfTrue="1" operator="lessThanOrEqual">
      <formula>12</formula>
    </cfRule>
    <cfRule type="cellIs" dxfId="23898" priority="26643" stopIfTrue="1" operator="between">
      <formula>12</formula>
      <formula>16</formula>
    </cfRule>
    <cfRule type="cellIs" dxfId="23897" priority="26644" stopIfTrue="1" operator="greaterThan">
      <formula>16</formula>
    </cfRule>
  </conditionalFormatting>
  <conditionalFormatting sqref="J67">
    <cfRule type="cellIs" dxfId="23896" priority="26645" stopIfTrue="1" operator="greaterThan">
      <formula>6.2</formula>
    </cfRule>
    <cfRule type="cellIs" dxfId="23895" priority="26646" stopIfTrue="1" operator="between">
      <formula>5.601</formula>
      <formula>6.2</formula>
    </cfRule>
    <cfRule type="cellIs" dxfId="23894" priority="26647" stopIfTrue="1" operator="lessThanOrEqual">
      <formula>5.6</formula>
    </cfRule>
  </conditionalFormatting>
  <conditionalFormatting sqref="K67">
    <cfRule type="cellIs" dxfId="23893" priority="26648" stopIfTrue="1" operator="lessThanOrEqual">
      <formula>0.02</formula>
    </cfRule>
  </conditionalFormatting>
  <conditionalFormatting sqref="G67">
    <cfRule type="cellIs" dxfId="23892" priority="26633" stopIfTrue="1" operator="lessThanOrEqual">
      <formula>0.12</formula>
    </cfRule>
    <cfRule type="cellIs" dxfId="23891" priority="26634" stopIfTrue="1" operator="between">
      <formula>0.1201</formula>
      <formula>0.2</formula>
    </cfRule>
    <cfRule type="cellIs" dxfId="23890" priority="26635" stopIfTrue="1" operator="greaterThan">
      <formula>0.2</formula>
    </cfRule>
  </conditionalFormatting>
  <conditionalFormatting sqref="N67">
    <cfRule type="cellIs" dxfId="23889" priority="26630" stopIfTrue="1" operator="between">
      <formula>50.1</formula>
      <formula>100</formula>
    </cfRule>
    <cfRule type="cellIs" dxfId="23888" priority="26632" stopIfTrue="1" operator="greaterThan">
      <formula>100</formula>
    </cfRule>
  </conditionalFormatting>
  <conditionalFormatting sqref="M67">
    <cfRule type="cellIs" dxfId="23887" priority="26629" stopIfTrue="1" operator="between">
      <formula>1250.1</formula>
      <formula>5000</formula>
    </cfRule>
    <cfRule type="cellIs" dxfId="23886" priority="26631" stopIfTrue="1" operator="greaterThan">
      <formula>5000</formula>
    </cfRule>
  </conditionalFormatting>
  <conditionalFormatting sqref="F67 I67">
    <cfRule type="cellIs" dxfId="23885" priority="26626" stopIfTrue="1" operator="lessThanOrEqual">
      <formula>60</formula>
    </cfRule>
    <cfRule type="cellIs" dxfId="23884" priority="26627" stopIfTrue="1" operator="between">
      <formula>60</formula>
      <formula>100</formula>
    </cfRule>
    <cfRule type="cellIs" dxfId="23883" priority="26628" stopIfTrue="1" operator="greaterThan">
      <formula>100</formula>
    </cfRule>
  </conditionalFormatting>
  <conditionalFormatting sqref="E67">
    <cfRule type="cellIs" dxfId="23882" priority="26623" stopIfTrue="1" operator="lessThanOrEqual">
      <formula>2.5</formula>
    </cfRule>
    <cfRule type="cellIs" dxfId="23881" priority="26624" stopIfTrue="1" operator="between">
      <formula>2.5</formula>
      <formula>7</formula>
    </cfRule>
    <cfRule type="cellIs" dxfId="23880" priority="26625" stopIfTrue="1" operator="greaterThan">
      <formula>7</formula>
    </cfRule>
  </conditionalFormatting>
  <conditionalFormatting sqref="H67">
    <cfRule type="cellIs" dxfId="23879" priority="26620" stopIfTrue="1" operator="lessThanOrEqual">
      <formula>12</formula>
    </cfRule>
    <cfRule type="cellIs" dxfId="23878" priority="26621" stopIfTrue="1" operator="between">
      <formula>12</formula>
      <formula>16</formula>
    </cfRule>
    <cfRule type="cellIs" dxfId="23877" priority="26622" stopIfTrue="1" operator="greaterThan">
      <formula>16</formula>
    </cfRule>
  </conditionalFormatting>
  <conditionalFormatting sqref="J67">
    <cfRule type="cellIs" dxfId="23876" priority="26617" stopIfTrue="1" operator="greaterThan">
      <formula>6.2</formula>
    </cfRule>
    <cfRule type="cellIs" dxfId="23875" priority="26618" stopIfTrue="1" operator="between">
      <formula>5.601</formula>
      <formula>6.2</formula>
    </cfRule>
    <cfRule type="cellIs" dxfId="23874" priority="26619" stopIfTrue="1" operator="lessThanOrEqual">
      <formula>5.6</formula>
    </cfRule>
  </conditionalFormatting>
  <conditionalFormatting sqref="K67">
    <cfRule type="cellIs" dxfId="23873" priority="26616" stopIfTrue="1" operator="lessThanOrEqual">
      <formula>0.02</formula>
    </cfRule>
  </conditionalFormatting>
  <conditionalFormatting sqref="G67">
    <cfRule type="cellIs" dxfId="23872" priority="26613" stopIfTrue="1" operator="lessThanOrEqual">
      <formula>0.12</formula>
    </cfRule>
    <cfRule type="cellIs" dxfId="23871" priority="26614" stopIfTrue="1" operator="between">
      <formula>0.1201</formula>
      <formula>0.2</formula>
    </cfRule>
    <cfRule type="cellIs" dxfId="23870" priority="26615" stopIfTrue="1" operator="greaterThan">
      <formula>0.2</formula>
    </cfRule>
  </conditionalFormatting>
  <conditionalFormatting sqref="N67">
    <cfRule type="cellIs" dxfId="23869" priority="26611" stopIfTrue="1" operator="between">
      <formula>50.1</formula>
      <formula>100</formula>
    </cfRule>
    <cfRule type="cellIs" dxfId="23868" priority="26612" stopIfTrue="1" operator="greaterThan">
      <formula>100</formula>
    </cfRule>
  </conditionalFormatting>
  <conditionalFormatting sqref="M67">
    <cfRule type="cellIs" dxfId="23867" priority="26609" stopIfTrue="1" operator="between">
      <formula>1250.1</formula>
      <formula>5000</formula>
    </cfRule>
    <cfRule type="cellIs" dxfId="23866" priority="26610" stopIfTrue="1" operator="greaterThan">
      <formula>5000</formula>
    </cfRule>
  </conditionalFormatting>
  <conditionalFormatting sqref="F138">
    <cfRule type="cellIs" dxfId="23865" priority="28396" stopIfTrue="1" operator="lessThanOrEqual">
      <formula>60</formula>
    </cfRule>
    <cfRule type="cellIs" dxfId="23864" priority="28397" stopIfTrue="1" operator="between">
      <formula>60</formula>
      <formula>100</formula>
    </cfRule>
    <cfRule type="cellIs" dxfId="23863" priority="28398" stopIfTrue="1" operator="greaterThan">
      <formula>100</formula>
    </cfRule>
  </conditionalFormatting>
  <conditionalFormatting sqref="E138">
    <cfRule type="cellIs" dxfId="23862" priority="28399" stopIfTrue="1" operator="lessThanOrEqual">
      <formula>2.5</formula>
    </cfRule>
    <cfRule type="cellIs" dxfId="23861" priority="28400" stopIfTrue="1" operator="between">
      <formula>2.5</formula>
      <formula>7</formula>
    </cfRule>
    <cfRule type="cellIs" dxfId="23860" priority="28401" stopIfTrue="1" operator="greaterThan">
      <formula>7</formula>
    </cfRule>
  </conditionalFormatting>
  <conditionalFormatting sqref="H138">
    <cfRule type="cellIs" dxfId="23859" priority="28402" stopIfTrue="1" operator="lessThanOrEqual">
      <formula>12</formula>
    </cfRule>
    <cfRule type="cellIs" dxfId="23858" priority="28403" stopIfTrue="1" operator="between">
      <formula>12</formula>
      <formula>16</formula>
    </cfRule>
    <cfRule type="cellIs" dxfId="23857" priority="28404" stopIfTrue="1" operator="greaterThan">
      <formula>16</formula>
    </cfRule>
  </conditionalFormatting>
  <conditionalFormatting sqref="J138">
    <cfRule type="cellIs" dxfId="23856" priority="28405" stopIfTrue="1" operator="greaterThan">
      <formula>6.2</formula>
    </cfRule>
    <cfRule type="cellIs" dxfId="23855" priority="28406" stopIfTrue="1" operator="between">
      <formula>5.601</formula>
      <formula>6.2</formula>
    </cfRule>
    <cfRule type="cellIs" dxfId="23854" priority="28407" stopIfTrue="1" operator="lessThanOrEqual">
      <formula>5.6</formula>
    </cfRule>
  </conditionalFormatting>
  <conditionalFormatting sqref="K138">
    <cfRule type="cellIs" dxfId="23853" priority="28408" stopIfTrue="1" operator="lessThanOrEqual">
      <formula>0.02</formula>
    </cfRule>
  </conditionalFormatting>
  <conditionalFormatting sqref="G138">
    <cfRule type="cellIs" dxfId="23852" priority="28393" stopIfTrue="1" operator="lessThanOrEqual">
      <formula>0.12</formula>
    </cfRule>
    <cfRule type="cellIs" dxfId="23851" priority="28394" stopIfTrue="1" operator="between">
      <formula>0.1201</formula>
      <formula>0.2</formula>
    </cfRule>
    <cfRule type="cellIs" dxfId="23850" priority="28395" stopIfTrue="1" operator="greaterThan">
      <formula>0.2</formula>
    </cfRule>
  </conditionalFormatting>
  <conditionalFormatting sqref="N138">
    <cfRule type="cellIs" dxfId="23849" priority="28390" stopIfTrue="1" operator="between">
      <formula>50.1</formula>
      <formula>100</formula>
    </cfRule>
    <cfRule type="cellIs" dxfId="23848" priority="28392" stopIfTrue="1" operator="greaterThan">
      <formula>100</formula>
    </cfRule>
  </conditionalFormatting>
  <conditionalFormatting sqref="M138">
    <cfRule type="cellIs" dxfId="23847" priority="28389" stopIfTrue="1" operator="between">
      <formula>1250.1</formula>
      <formula>5000</formula>
    </cfRule>
    <cfRule type="cellIs" dxfId="23846" priority="28391" stopIfTrue="1" operator="greaterThan">
      <formula>5000</formula>
    </cfRule>
  </conditionalFormatting>
  <conditionalFormatting sqref="F138">
    <cfRule type="cellIs" dxfId="23845" priority="28386" stopIfTrue="1" operator="lessThanOrEqual">
      <formula>60</formula>
    </cfRule>
    <cfRule type="cellIs" dxfId="23844" priority="28387" stopIfTrue="1" operator="between">
      <formula>60</formula>
      <formula>100</formula>
    </cfRule>
    <cfRule type="cellIs" dxfId="23843" priority="28388" stopIfTrue="1" operator="greaterThan">
      <formula>100</formula>
    </cfRule>
  </conditionalFormatting>
  <conditionalFormatting sqref="E138">
    <cfRule type="cellIs" dxfId="23842" priority="28383" stopIfTrue="1" operator="lessThanOrEqual">
      <formula>2.5</formula>
    </cfRule>
    <cfRule type="cellIs" dxfId="23841" priority="28384" stopIfTrue="1" operator="between">
      <formula>2.5</formula>
      <formula>7</formula>
    </cfRule>
    <cfRule type="cellIs" dxfId="23840" priority="28385" stopIfTrue="1" operator="greaterThan">
      <formula>7</formula>
    </cfRule>
  </conditionalFormatting>
  <conditionalFormatting sqref="H138">
    <cfRule type="cellIs" dxfId="23839" priority="28380" stopIfTrue="1" operator="lessThanOrEqual">
      <formula>12</formula>
    </cfRule>
    <cfRule type="cellIs" dxfId="23838" priority="28381" stopIfTrue="1" operator="between">
      <formula>12</formula>
      <formula>16</formula>
    </cfRule>
    <cfRule type="cellIs" dxfId="23837" priority="28382" stopIfTrue="1" operator="greaterThan">
      <formula>16</formula>
    </cfRule>
  </conditionalFormatting>
  <conditionalFormatting sqref="J138">
    <cfRule type="cellIs" dxfId="23836" priority="28377" stopIfTrue="1" operator="greaterThan">
      <formula>6.2</formula>
    </cfRule>
    <cfRule type="cellIs" dxfId="23835" priority="28378" stopIfTrue="1" operator="between">
      <formula>5.601</formula>
      <formula>6.2</formula>
    </cfRule>
    <cfRule type="cellIs" dxfId="23834" priority="28379" stopIfTrue="1" operator="lessThanOrEqual">
      <formula>5.6</formula>
    </cfRule>
  </conditionalFormatting>
  <conditionalFormatting sqref="K138">
    <cfRule type="cellIs" dxfId="23833" priority="28376" stopIfTrue="1" operator="lessThanOrEqual">
      <formula>0.02</formula>
    </cfRule>
  </conditionalFormatting>
  <conditionalFormatting sqref="G138">
    <cfRule type="cellIs" dxfId="23832" priority="28373" stopIfTrue="1" operator="lessThanOrEqual">
      <formula>0.12</formula>
    </cfRule>
    <cfRule type="cellIs" dxfId="23831" priority="28374" stopIfTrue="1" operator="between">
      <formula>0.1201</formula>
      <formula>0.2</formula>
    </cfRule>
    <cfRule type="cellIs" dxfId="23830" priority="28375" stopIfTrue="1" operator="greaterThan">
      <formula>0.2</formula>
    </cfRule>
  </conditionalFormatting>
  <conditionalFormatting sqref="N138">
    <cfRule type="cellIs" dxfId="23829" priority="28371" stopIfTrue="1" operator="between">
      <formula>50.1</formula>
      <formula>100</formula>
    </cfRule>
    <cfRule type="cellIs" dxfId="23828" priority="28372" stopIfTrue="1" operator="greaterThan">
      <formula>100</formula>
    </cfRule>
  </conditionalFormatting>
  <conditionalFormatting sqref="M138">
    <cfRule type="cellIs" dxfId="23827" priority="28369" stopIfTrue="1" operator="between">
      <formula>1250.1</formula>
      <formula>5000</formula>
    </cfRule>
    <cfRule type="cellIs" dxfId="23826" priority="28370" stopIfTrue="1" operator="greaterThan">
      <formula>5000</formula>
    </cfRule>
  </conditionalFormatting>
  <conditionalFormatting sqref="F155">
    <cfRule type="cellIs" dxfId="23825" priority="28356" stopIfTrue="1" operator="lessThanOrEqual">
      <formula>60</formula>
    </cfRule>
    <cfRule type="cellIs" dxfId="23824" priority="28357" stopIfTrue="1" operator="between">
      <formula>60</formula>
      <formula>100</formula>
    </cfRule>
    <cfRule type="cellIs" dxfId="23823" priority="28358" stopIfTrue="1" operator="greaterThan">
      <formula>100</formula>
    </cfRule>
  </conditionalFormatting>
  <conditionalFormatting sqref="E155">
    <cfRule type="cellIs" dxfId="23822" priority="28359" stopIfTrue="1" operator="lessThanOrEqual">
      <formula>2.5</formula>
    </cfRule>
    <cfRule type="cellIs" dxfId="23821" priority="28360" stopIfTrue="1" operator="between">
      <formula>2.5</formula>
      <formula>7</formula>
    </cfRule>
    <cfRule type="cellIs" dxfId="23820" priority="28361" stopIfTrue="1" operator="greaterThan">
      <formula>7</formula>
    </cfRule>
  </conditionalFormatting>
  <conditionalFormatting sqref="H155">
    <cfRule type="cellIs" dxfId="23819" priority="28362" stopIfTrue="1" operator="lessThanOrEqual">
      <formula>12</formula>
    </cfRule>
    <cfRule type="cellIs" dxfId="23818" priority="28363" stopIfTrue="1" operator="between">
      <formula>12</formula>
      <formula>16</formula>
    </cfRule>
    <cfRule type="cellIs" dxfId="23817" priority="28364" stopIfTrue="1" operator="greaterThan">
      <formula>16</formula>
    </cfRule>
  </conditionalFormatting>
  <conditionalFormatting sqref="J155">
    <cfRule type="cellIs" dxfId="23816" priority="28365" stopIfTrue="1" operator="greaterThan">
      <formula>6.2</formula>
    </cfRule>
    <cfRule type="cellIs" dxfId="23815" priority="28366" stopIfTrue="1" operator="between">
      <formula>5.601</formula>
      <formula>6.2</formula>
    </cfRule>
    <cfRule type="cellIs" dxfId="23814" priority="28367" stopIfTrue="1" operator="lessThanOrEqual">
      <formula>5.6</formula>
    </cfRule>
  </conditionalFormatting>
  <conditionalFormatting sqref="K155">
    <cfRule type="cellIs" dxfId="23813" priority="28368" stopIfTrue="1" operator="lessThanOrEqual">
      <formula>0.02</formula>
    </cfRule>
  </conditionalFormatting>
  <conditionalFormatting sqref="G155">
    <cfRule type="cellIs" dxfId="23812" priority="28353" stopIfTrue="1" operator="lessThanOrEqual">
      <formula>0.12</formula>
    </cfRule>
    <cfRule type="cellIs" dxfId="23811" priority="28354" stopIfTrue="1" operator="between">
      <formula>0.1201</formula>
      <formula>0.2</formula>
    </cfRule>
    <cfRule type="cellIs" dxfId="23810" priority="28355" stopIfTrue="1" operator="greaterThan">
      <formula>0.2</formula>
    </cfRule>
  </conditionalFormatting>
  <conditionalFormatting sqref="N155">
    <cfRule type="cellIs" dxfId="23809" priority="28350" stopIfTrue="1" operator="between">
      <formula>50.1</formula>
      <formula>100</formula>
    </cfRule>
    <cfRule type="cellIs" dxfId="23808" priority="28352" stopIfTrue="1" operator="greaterThan">
      <formula>100</formula>
    </cfRule>
  </conditionalFormatting>
  <conditionalFormatting sqref="M155">
    <cfRule type="cellIs" dxfId="23807" priority="28349" stopIfTrue="1" operator="between">
      <formula>1250.1</formula>
      <formula>5000</formula>
    </cfRule>
    <cfRule type="cellIs" dxfId="23806" priority="28351" stopIfTrue="1" operator="greaterThan">
      <formula>5000</formula>
    </cfRule>
  </conditionalFormatting>
  <conditionalFormatting sqref="F155">
    <cfRule type="cellIs" dxfId="23805" priority="28346" stopIfTrue="1" operator="lessThanOrEqual">
      <formula>60</formula>
    </cfRule>
    <cfRule type="cellIs" dxfId="23804" priority="28347" stopIfTrue="1" operator="between">
      <formula>60</formula>
      <formula>100</formula>
    </cfRule>
    <cfRule type="cellIs" dxfId="23803" priority="28348" stopIfTrue="1" operator="greaterThan">
      <formula>100</formula>
    </cfRule>
  </conditionalFormatting>
  <conditionalFormatting sqref="E155">
    <cfRule type="cellIs" dxfId="23802" priority="28343" stopIfTrue="1" operator="lessThanOrEqual">
      <formula>2.5</formula>
    </cfRule>
    <cfRule type="cellIs" dxfId="23801" priority="28344" stopIfTrue="1" operator="between">
      <formula>2.5</formula>
      <formula>7</formula>
    </cfRule>
    <cfRule type="cellIs" dxfId="23800" priority="28345" stopIfTrue="1" operator="greaterThan">
      <formula>7</formula>
    </cfRule>
  </conditionalFormatting>
  <conditionalFormatting sqref="H155">
    <cfRule type="cellIs" dxfId="23799" priority="28340" stopIfTrue="1" operator="lessThanOrEqual">
      <formula>12</formula>
    </cfRule>
    <cfRule type="cellIs" dxfId="23798" priority="28341" stopIfTrue="1" operator="between">
      <formula>12</formula>
      <formula>16</formula>
    </cfRule>
    <cfRule type="cellIs" dxfId="23797" priority="28342" stopIfTrue="1" operator="greaterThan">
      <formula>16</formula>
    </cfRule>
  </conditionalFormatting>
  <conditionalFormatting sqref="J155">
    <cfRule type="cellIs" dxfId="23796" priority="28337" stopIfTrue="1" operator="greaterThan">
      <formula>6.2</formula>
    </cfRule>
    <cfRule type="cellIs" dxfId="23795" priority="28338" stopIfTrue="1" operator="between">
      <formula>5.601</formula>
      <formula>6.2</formula>
    </cfRule>
    <cfRule type="cellIs" dxfId="23794" priority="28339" stopIfTrue="1" operator="lessThanOrEqual">
      <formula>5.6</formula>
    </cfRule>
  </conditionalFormatting>
  <conditionalFormatting sqref="K155">
    <cfRule type="cellIs" dxfId="23793" priority="28336" stopIfTrue="1" operator="lessThanOrEqual">
      <formula>0.02</formula>
    </cfRule>
  </conditionalFormatting>
  <conditionalFormatting sqref="G155">
    <cfRule type="cellIs" dxfId="23792" priority="28333" stopIfTrue="1" operator="lessThanOrEqual">
      <formula>0.12</formula>
    </cfRule>
    <cfRule type="cellIs" dxfId="23791" priority="28334" stopIfTrue="1" operator="between">
      <formula>0.1201</formula>
      <formula>0.2</formula>
    </cfRule>
    <cfRule type="cellIs" dxfId="23790" priority="28335" stopIfTrue="1" operator="greaterThan">
      <formula>0.2</formula>
    </cfRule>
  </conditionalFormatting>
  <conditionalFormatting sqref="N155">
    <cfRule type="cellIs" dxfId="23789" priority="28331" stopIfTrue="1" operator="between">
      <formula>50.1</formula>
      <formula>100</formula>
    </cfRule>
    <cfRule type="cellIs" dxfId="23788" priority="28332" stopIfTrue="1" operator="greaterThan">
      <formula>100</formula>
    </cfRule>
  </conditionalFormatting>
  <conditionalFormatting sqref="M155">
    <cfRule type="cellIs" dxfId="23787" priority="28329" stopIfTrue="1" operator="between">
      <formula>1250.1</formula>
      <formula>5000</formula>
    </cfRule>
    <cfRule type="cellIs" dxfId="23786" priority="28330" stopIfTrue="1" operator="greaterThan">
      <formula>5000</formula>
    </cfRule>
  </conditionalFormatting>
  <conditionalFormatting sqref="F168">
    <cfRule type="cellIs" dxfId="23785" priority="28316" stopIfTrue="1" operator="lessThanOrEqual">
      <formula>60</formula>
    </cfRule>
    <cfRule type="cellIs" dxfId="23784" priority="28317" stopIfTrue="1" operator="between">
      <formula>60</formula>
      <formula>100</formula>
    </cfRule>
    <cfRule type="cellIs" dxfId="23783" priority="28318" stopIfTrue="1" operator="greaterThan">
      <formula>100</formula>
    </cfRule>
  </conditionalFormatting>
  <conditionalFormatting sqref="E168">
    <cfRule type="cellIs" dxfId="23782" priority="28319" stopIfTrue="1" operator="lessThanOrEqual">
      <formula>2.5</formula>
    </cfRule>
    <cfRule type="cellIs" dxfId="23781" priority="28320" stopIfTrue="1" operator="between">
      <formula>2.5</formula>
      <formula>7</formula>
    </cfRule>
    <cfRule type="cellIs" dxfId="23780" priority="28321" stopIfTrue="1" operator="greaterThan">
      <formula>7</formula>
    </cfRule>
  </conditionalFormatting>
  <conditionalFormatting sqref="H168">
    <cfRule type="cellIs" dxfId="23779" priority="28322" stopIfTrue="1" operator="lessThanOrEqual">
      <formula>12</formula>
    </cfRule>
    <cfRule type="cellIs" dxfId="23778" priority="28323" stopIfTrue="1" operator="between">
      <formula>12</formula>
      <formula>16</formula>
    </cfRule>
    <cfRule type="cellIs" dxfId="23777" priority="28324" stopIfTrue="1" operator="greaterThan">
      <formula>16</formula>
    </cfRule>
  </conditionalFormatting>
  <conditionalFormatting sqref="J168">
    <cfRule type="cellIs" dxfId="23776" priority="28325" stopIfTrue="1" operator="greaterThan">
      <formula>6.2</formula>
    </cfRule>
    <cfRule type="cellIs" dxfId="23775" priority="28326" stopIfTrue="1" operator="between">
      <formula>5.601</formula>
      <formula>6.2</formula>
    </cfRule>
    <cfRule type="cellIs" dxfId="23774" priority="28327" stopIfTrue="1" operator="lessThanOrEqual">
      <formula>5.6</formula>
    </cfRule>
  </conditionalFormatting>
  <conditionalFormatting sqref="K168">
    <cfRule type="cellIs" dxfId="23773" priority="28328" stopIfTrue="1" operator="lessThanOrEqual">
      <formula>0.02</formula>
    </cfRule>
  </conditionalFormatting>
  <conditionalFormatting sqref="G168">
    <cfRule type="cellIs" dxfId="23772" priority="28313" stopIfTrue="1" operator="lessThanOrEqual">
      <formula>0.12</formula>
    </cfRule>
    <cfRule type="cellIs" dxfId="23771" priority="28314" stopIfTrue="1" operator="between">
      <formula>0.1201</formula>
      <formula>0.2</formula>
    </cfRule>
    <cfRule type="cellIs" dxfId="23770" priority="28315" stopIfTrue="1" operator="greaterThan">
      <formula>0.2</formula>
    </cfRule>
  </conditionalFormatting>
  <conditionalFormatting sqref="N168">
    <cfRule type="cellIs" dxfId="23769" priority="28310" stopIfTrue="1" operator="between">
      <formula>50.1</formula>
      <formula>100</formula>
    </cfRule>
    <cfRule type="cellIs" dxfId="23768" priority="28312" stopIfTrue="1" operator="greaterThan">
      <formula>100</formula>
    </cfRule>
  </conditionalFormatting>
  <conditionalFormatting sqref="M168">
    <cfRule type="cellIs" dxfId="23767" priority="28309" stopIfTrue="1" operator="between">
      <formula>1250.1</formula>
      <formula>5000</formula>
    </cfRule>
    <cfRule type="cellIs" dxfId="23766" priority="28311" stopIfTrue="1" operator="greaterThan">
      <formula>5000</formula>
    </cfRule>
  </conditionalFormatting>
  <conditionalFormatting sqref="F168">
    <cfRule type="cellIs" dxfId="23765" priority="28306" stopIfTrue="1" operator="lessThanOrEqual">
      <formula>60</formula>
    </cfRule>
    <cfRule type="cellIs" dxfId="23764" priority="28307" stopIfTrue="1" operator="between">
      <formula>60</formula>
      <formula>100</formula>
    </cfRule>
    <cfRule type="cellIs" dxfId="23763" priority="28308" stopIfTrue="1" operator="greaterThan">
      <formula>100</formula>
    </cfRule>
  </conditionalFormatting>
  <conditionalFormatting sqref="E168">
    <cfRule type="cellIs" dxfId="23762" priority="28303" stopIfTrue="1" operator="lessThanOrEqual">
      <formula>2.5</formula>
    </cfRule>
    <cfRule type="cellIs" dxfId="23761" priority="28304" stopIfTrue="1" operator="between">
      <formula>2.5</formula>
      <formula>7</formula>
    </cfRule>
    <cfRule type="cellIs" dxfId="23760" priority="28305" stopIfTrue="1" operator="greaterThan">
      <formula>7</formula>
    </cfRule>
  </conditionalFormatting>
  <conditionalFormatting sqref="H168">
    <cfRule type="cellIs" dxfId="23759" priority="28300" stopIfTrue="1" operator="lessThanOrEqual">
      <formula>12</formula>
    </cfRule>
    <cfRule type="cellIs" dxfId="23758" priority="28301" stopIfTrue="1" operator="between">
      <formula>12</formula>
      <formula>16</formula>
    </cfRule>
    <cfRule type="cellIs" dxfId="23757" priority="28302" stopIfTrue="1" operator="greaterThan">
      <formula>16</formula>
    </cfRule>
  </conditionalFormatting>
  <conditionalFormatting sqref="J168">
    <cfRule type="cellIs" dxfId="23756" priority="28297" stopIfTrue="1" operator="greaterThan">
      <formula>6.2</formula>
    </cfRule>
    <cfRule type="cellIs" dxfId="23755" priority="28298" stopIfTrue="1" operator="between">
      <formula>5.601</formula>
      <formula>6.2</formula>
    </cfRule>
    <cfRule type="cellIs" dxfId="23754" priority="28299" stopIfTrue="1" operator="lessThanOrEqual">
      <formula>5.6</formula>
    </cfRule>
  </conditionalFormatting>
  <conditionalFormatting sqref="K168">
    <cfRule type="cellIs" dxfId="23753" priority="28296" stopIfTrue="1" operator="lessThanOrEqual">
      <formula>0.02</formula>
    </cfRule>
  </conditionalFormatting>
  <conditionalFormatting sqref="G168">
    <cfRule type="cellIs" dxfId="23752" priority="28293" stopIfTrue="1" operator="lessThanOrEqual">
      <formula>0.12</formula>
    </cfRule>
    <cfRule type="cellIs" dxfId="23751" priority="28294" stopIfTrue="1" operator="between">
      <formula>0.1201</formula>
      <formula>0.2</formula>
    </cfRule>
    <cfRule type="cellIs" dxfId="23750" priority="28295" stopIfTrue="1" operator="greaterThan">
      <formula>0.2</formula>
    </cfRule>
  </conditionalFormatting>
  <conditionalFormatting sqref="N168">
    <cfRule type="cellIs" dxfId="23749" priority="28291" stopIfTrue="1" operator="between">
      <formula>50.1</formula>
      <formula>100</formula>
    </cfRule>
    <cfRule type="cellIs" dxfId="23748" priority="28292" stopIfTrue="1" operator="greaterThan">
      <formula>100</formula>
    </cfRule>
  </conditionalFormatting>
  <conditionalFormatting sqref="M168">
    <cfRule type="cellIs" dxfId="23747" priority="28289" stopIfTrue="1" operator="between">
      <formula>1250.1</formula>
      <formula>5000</formula>
    </cfRule>
    <cfRule type="cellIs" dxfId="23746" priority="28290" stopIfTrue="1" operator="greaterThan">
      <formula>5000</formula>
    </cfRule>
  </conditionalFormatting>
  <conditionalFormatting sqref="F185">
    <cfRule type="cellIs" dxfId="23745" priority="28276" stopIfTrue="1" operator="lessThanOrEqual">
      <formula>60</formula>
    </cfRule>
    <cfRule type="cellIs" dxfId="23744" priority="28277" stopIfTrue="1" operator="between">
      <formula>60</formula>
      <formula>100</formula>
    </cfRule>
    <cfRule type="cellIs" dxfId="23743" priority="28278" stopIfTrue="1" operator="greaterThan">
      <formula>100</formula>
    </cfRule>
  </conditionalFormatting>
  <conditionalFormatting sqref="E185">
    <cfRule type="cellIs" dxfId="23742" priority="28279" stopIfTrue="1" operator="lessThanOrEqual">
      <formula>2.5</formula>
    </cfRule>
    <cfRule type="cellIs" dxfId="23741" priority="28280" stopIfTrue="1" operator="between">
      <formula>2.5</formula>
      <formula>7</formula>
    </cfRule>
    <cfRule type="cellIs" dxfId="23740" priority="28281" stopIfTrue="1" operator="greaterThan">
      <formula>7</formula>
    </cfRule>
  </conditionalFormatting>
  <conditionalFormatting sqref="H185">
    <cfRule type="cellIs" dxfId="23739" priority="28282" stopIfTrue="1" operator="lessThanOrEqual">
      <formula>12</formula>
    </cfRule>
    <cfRule type="cellIs" dxfId="23738" priority="28283" stopIfTrue="1" operator="between">
      <formula>12</formula>
      <formula>16</formula>
    </cfRule>
    <cfRule type="cellIs" dxfId="23737" priority="28284" stopIfTrue="1" operator="greaterThan">
      <formula>16</formula>
    </cfRule>
  </conditionalFormatting>
  <conditionalFormatting sqref="J185">
    <cfRule type="cellIs" dxfId="23736" priority="28285" stopIfTrue="1" operator="greaterThan">
      <formula>6.2</formula>
    </cfRule>
    <cfRule type="cellIs" dxfId="23735" priority="28286" stopIfTrue="1" operator="between">
      <formula>5.601</formula>
      <formula>6.2</formula>
    </cfRule>
    <cfRule type="cellIs" dxfId="23734" priority="28287" stopIfTrue="1" operator="lessThanOrEqual">
      <formula>5.6</formula>
    </cfRule>
  </conditionalFormatting>
  <conditionalFormatting sqref="K185">
    <cfRule type="cellIs" dxfId="23733" priority="28288" stopIfTrue="1" operator="lessThanOrEqual">
      <formula>0.02</formula>
    </cfRule>
  </conditionalFormatting>
  <conditionalFormatting sqref="G185">
    <cfRule type="cellIs" dxfId="23732" priority="28273" stopIfTrue="1" operator="lessThanOrEqual">
      <formula>0.12</formula>
    </cfRule>
    <cfRule type="cellIs" dxfId="23731" priority="28274" stopIfTrue="1" operator="between">
      <formula>0.1201</formula>
      <formula>0.2</formula>
    </cfRule>
    <cfRule type="cellIs" dxfId="23730" priority="28275" stopIfTrue="1" operator="greaterThan">
      <formula>0.2</formula>
    </cfRule>
  </conditionalFormatting>
  <conditionalFormatting sqref="N185">
    <cfRule type="cellIs" dxfId="23729" priority="28270" stopIfTrue="1" operator="between">
      <formula>50.1</formula>
      <formula>100</formula>
    </cfRule>
    <cfRule type="cellIs" dxfId="23728" priority="28272" stopIfTrue="1" operator="greaterThan">
      <formula>100</formula>
    </cfRule>
  </conditionalFormatting>
  <conditionalFormatting sqref="M185">
    <cfRule type="cellIs" dxfId="23727" priority="28269" stopIfTrue="1" operator="between">
      <formula>1250.1</formula>
      <formula>5000</formula>
    </cfRule>
    <cfRule type="cellIs" dxfId="23726" priority="28271" stopIfTrue="1" operator="greaterThan">
      <formula>5000</formula>
    </cfRule>
  </conditionalFormatting>
  <conditionalFormatting sqref="F185">
    <cfRule type="cellIs" dxfId="23725" priority="28266" stopIfTrue="1" operator="lessThanOrEqual">
      <formula>60</formula>
    </cfRule>
    <cfRule type="cellIs" dxfId="23724" priority="28267" stopIfTrue="1" operator="between">
      <formula>60</formula>
      <formula>100</formula>
    </cfRule>
    <cfRule type="cellIs" dxfId="23723" priority="28268" stopIfTrue="1" operator="greaterThan">
      <formula>100</formula>
    </cfRule>
  </conditionalFormatting>
  <conditionalFormatting sqref="E185">
    <cfRule type="cellIs" dxfId="23722" priority="28263" stopIfTrue="1" operator="lessThanOrEqual">
      <formula>2.5</formula>
    </cfRule>
    <cfRule type="cellIs" dxfId="23721" priority="28264" stopIfTrue="1" operator="between">
      <formula>2.5</formula>
      <formula>7</formula>
    </cfRule>
    <cfRule type="cellIs" dxfId="23720" priority="28265" stopIfTrue="1" operator="greaterThan">
      <formula>7</formula>
    </cfRule>
  </conditionalFormatting>
  <conditionalFormatting sqref="H185">
    <cfRule type="cellIs" dxfId="23719" priority="28260" stopIfTrue="1" operator="lessThanOrEqual">
      <formula>12</formula>
    </cfRule>
    <cfRule type="cellIs" dxfId="23718" priority="28261" stopIfTrue="1" operator="between">
      <formula>12</formula>
      <formula>16</formula>
    </cfRule>
    <cfRule type="cellIs" dxfId="23717" priority="28262" stopIfTrue="1" operator="greaterThan">
      <formula>16</formula>
    </cfRule>
  </conditionalFormatting>
  <conditionalFormatting sqref="J185">
    <cfRule type="cellIs" dxfId="23716" priority="28257" stopIfTrue="1" operator="greaterThan">
      <formula>6.2</formula>
    </cfRule>
    <cfRule type="cellIs" dxfId="23715" priority="28258" stopIfTrue="1" operator="between">
      <formula>5.601</formula>
      <formula>6.2</formula>
    </cfRule>
    <cfRule type="cellIs" dxfId="23714" priority="28259" stopIfTrue="1" operator="lessThanOrEqual">
      <formula>5.6</formula>
    </cfRule>
  </conditionalFormatting>
  <conditionalFormatting sqref="K185">
    <cfRule type="cellIs" dxfId="23713" priority="28256" stopIfTrue="1" operator="lessThanOrEqual">
      <formula>0.02</formula>
    </cfRule>
  </conditionalFormatting>
  <conditionalFormatting sqref="G185">
    <cfRule type="cellIs" dxfId="23712" priority="28253" stopIfTrue="1" operator="lessThanOrEqual">
      <formula>0.12</formula>
    </cfRule>
    <cfRule type="cellIs" dxfId="23711" priority="28254" stopIfTrue="1" operator="between">
      <formula>0.1201</formula>
      <formula>0.2</formula>
    </cfRule>
    <cfRule type="cellIs" dxfId="23710" priority="28255" stopIfTrue="1" operator="greaterThan">
      <formula>0.2</formula>
    </cfRule>
  </conditionalFormatting>
  <conditionalFormatting sqref="N185">
    <cfRule type="cellIs" dxfId="23709" priority="28251" stopIfTrue="1" operator="between">
      <formula>50.1</formula>
      <formula>100</formula>
    </cfRule>
    <cfRule type="cellIs" dxfId="23708" priority="28252" stopIfTrue="1" operator="greaterThan">
      <formula>100</formula>
    </cfRule>
  </conditionalFormatting>
  <conditionalFormatting sqref="M185">
    <cfRule type="cellIs" dxfId="23707" priority="28249" stopIfTrue="1" operator="between">
      <formula>1250.1</formula>
      <formula>5000</formula>
    </cfRule>
    <cfRule type="cellIs" dxfId="23706" priority="28250" stopIfTrue="1" operator="greaterThan">
      <formula>5000</formula>
    </cfRule>
  </conditionalFormatting>
  <conditionalFormatting sqref="F197">
    <cfRule type="cellIs" dxfId="23705" priority="28236" stopIfTrue="1" operator="lessThanOrEqual">
      <formula>60</formula>
    </cfRule>
    <cfRule type="cellIs" dxfId="23704" priority="28237" stopIfTrue="1" operator="between">
      <formula>60</formula>
      <formula>100</formula>
    </cfRule>
    <cfRule type="cellIs" dxfId="23703" priority="28238" stopIfTrue="1" operator="greaterThan">
      <formula>100</formula>
    </cfRule>
  </conditionalFormatting>
  <conditionalFormatting sqref="E197">
    <cfRule type="cellIs" dxfId="23702" priority="28239" stopIfTrue="1" operator="lessThanOrEqual">
      <formula>2.5</formula>
    </cfRule>
    <cfRule type="cellIs" dxfId="23701" priority="28240" stopIfTrue="1" operator="between">
      <formula>2.5</formula>
      <formula>7</formula>
    </cfRule>
    <cfRule type="cellIs" dxfId="23700" priority="28241" stopIfTrue="1" operator="greaterThan">
      <formula>7</formula>
    </cfRule>
  </conditionalFormatting>
  <conditionalFormatting sqref="H197">
    <cfRule type="cellIs" dxfId="23699" priority="28242" stopIfTrue="1" operator="lessThanOrEqual">
      <formula>12</formula>
    </cfRule>
    <cfRule type="cellIs" dxfId="23698" priority="28243" stopIfTrue="1" operator="between">
      <formula>12</formula>
      <formula>16</formula>
    </cfRule>
    <cfRule type="cellIs" dxfId="23697" priority="28244" stopIfTrue="1" operator="greaterThan">
      <formula>16</formula>
    </cfRule>
  </conditionalFormatting>
  <conditionalFormatting sqref="J197">
    <cfRule type="cellIs" dxfId="23696" priority="28245" stopIfTrue="1" operator="greaterThan">
      <formula>6.2</formula>
    </cfRule>
    <cfRule type="cellIs" dxfId="23695" priority="28246" stopIfTrue="1" operator="between">
      <formula>5.601</formula>
      <formula>6.2</formula>
    </cfRule>
    <cfRule type="cellIs" dxfId="23694" priority="28247" stopIfTrue="1" operator="lessThanOrEqual">
      <formula>5.6</formula>
    </cfRule>
  </conditionalFormatting>
  <conditionalFormatting sqref="K197">
    <cfRule type="cellIs" dxfId="23693" priority="28248" stopIfTrue="1" operator="lessThanOrEqual">
      <formula>0.02</formula>
    </cfRule>
  </conditionalFormatting>
  <conditionalFormatting sqref="G197">
    <cfRule type="cellIs" dxfId="23692" priority="28233" stopIfTrue="1" operator="lessThanOrEqual">
      <formula>0.12</formula>
    </cfRule>
    <cfRule type="cellIs" dxfId="23691" priority="28234" stopIfTrue="1" operator="between">
      <formula>0.1201</formula>
      <formula>0.2</formula>
    </cfRule>
    <cfRule type="cellIs" dxfId="23690" priority="28235" stopIfTrue="1" operator="greaterThan">
      <formula>0.2</formula>
    </cfRule>
  </conditionalFormatting>
  <conditionalFormatting sqref="N197">
    <cfRule type="cellIs" dxfId="23689" priority="28230" stopIfTrue="1" operator="between">
      <formula>50.1</formula>
      <formula>100</formula>
    </cfRule>
    <cfRule type="cellIs" dxfId="23688" priority="28232" stopIfTrue="1" operator="greaterThan">
      <formula>100</formula>
    </cfRule>
  </conditionalFormatting>
  <conditionalFormatting sqref="M197">
    <cfRule type="cellIs" dxfId="23687" priority="28229" stopIfTrue="1" operator="between">
      <formula>1250.1</formula>
      <formula>5000</formula>
    </cfRule>
    <cfRule type="cellIs" dxfId="23686" priority="28231" stopIfTrue="1" operator="greaterThan">
      <formula>5000</formula>
    </cfRule>
  </conditionalFormatting>
  <conditionalFormatting sqref="F197">
    <cfRule type="cellIs" dxfId="23685" priority="28226" stopIfTrue="1" operator="lessThanOrEqual">
      <formula>60</formula>
    </cfRule>
    <cfRule type="cellIs" dxfId="23684" priority="28227" stopIfTrue="1" operator="between">
      <formula>60</formula>
      <formula>100</formula>
    </cfRule>
    <cfRule type="cellIs" dxfId="23683" priority="28228" stopIfTrue="1" operator="greaterThan">
      <formula>100</formula>
    </cfRule>
  </conditionalFormatting>
  <conditionalFormatting sqref="E197">
    <cfRule type="cellIs" dxfId="23682" priority="28223" stopIfTrue="1" operator="lessThanOrEqual">
      <formula>2.5</formula>
    </cfRule>
    <cfRule type="cellIs" dxfId="23681" priority="28224" stopIfTrue="1" operator="between">
      <formula>2.5</formula>
      <formula>7</formula>
    </cfRule>
    <cfRule type="cellIs" dxfId="23680" priority="28225" stopIfTrue="1" operator="greaterThan">
      <formula>7</formula>
    </cfRule>
  </conditionalFormatting>
  <conditionalFormatting sqref="H197">
    <cfRule type="cellIs" dxfId="23679" priority="28220" stopIfTrue="1" operator="lessThanOrEqual">
      <formula>12</formula>
    </cfRule>
    <cfRule type="cellIs" dxfId="23678" priority="28221" stopIfTrue="1" operator="between">
      <formula>12</formula>
      <formula>16</formula>
    </cfRule>
    <cfRule type="cellIs" dxfId="23677" priority="28222" stopIfTrue="1" operator="greaterThan">
      <formula>16</formula>
    </cfRule>
  </conditionalFormatting>
  <conditionalFormatting sqref="J197">
    <cfRule type="cellIs" dxfId="23676" priority="28217" stopIfTrue="1" operator="greaterThan">
      <formula>6.2</formula>
    </cfRule>
    <cfRule type="cellIs" dxfId="23675" priority="28218" stopIfTrue="1" operator="between">
      <formula>5.601</formula>
      <formula>6.2</formula>
    </cfRule>
    <cfRule type="cellIs" dxfId="23674" priority="28219" stopIfTrue="1" operator="lessThanOrEqual">
      <formula>5.6</formula>
    </cfRule>
  </conditionalFormatting>
  <conditionalFormatting sqref="K197">
    <cfRule type="cellIs" dxfId="23673" priority="28216" stopIfTrue="1" operator="lessThanOrEqual">
      <formula>0.02</formula>
    </cfRule>
  </conditionalFormatting>
  <conditionalFormatting sqref="G197">
    <cfRule type="cellIs" dxfId="23672" priority="28213" stopIfTrue="1" operator="lessThanOrEqual">
      <formula>0.12</formula>
    </cfRule>
    <cfRule type="cellIs" dxfId="23671" priority="28214" stopIfTrue="1" operator="between">
      <formula>0.1201</formula>
      <formula>0.2</formula>
    </cfRule>
    <cfRule type="cellIs" dxfId="23670" priority="28215" stopIfTrue="1" operator="greaterThan">
      <formula>0.2</formula>
    </cfRule>
  </conditionalFormatting>
  <conditionalFormatting sqref="N197">
    <cfRule type="cellIs" dxfId="23669" priority="28211" stopIfTrue="1" operator="between">
      <formula>50.1</formula>
      <formula>100</formula>
    </cfRule>
    <cfRule type="cellIs" dxfId="23668" priority="28212" stopIfTrue="1" operator="greaterThan">
      <formula>100</formula>
    </cfRule>
  </conditionalFormatting>
  <conditionalFormatting sqref="M197">
    <cfRule type="cellIs" dxfId="23667" priority="28209" stopIfTrue="1" operator="between">
      <formula>1250.1</formula>
      <formula>5000</formula>
    </cfRule>
    <cfRule type="cellIs" dxfId="23666" priority="28210" stopIfTrue="1" operator="greaterThan">
      <formula>5000</formula>
    </cfRule>
  </conditionalFormatting>
  <conditionalFormatting sqref="F210:G210">
    <cfRule type="cellIs" dxfId="23665" priority="28196" stopIfTrue="1" operator="lessThanOrEqual">
      <formula>60</formula>
    </cfRule>
    <cfRule type="cellIs" dxfId="23664" priority="28197" stopIfTrue="1" operator="between">
      <formula>60</formula>
      <formula>100</formula>
    </cfRule>
    <cfRule type="cellIs" dxfId="23663" priority="28198" stopIfTrue="1" operator="greaterThan">
      <formula>100</formula>
    </cfRule>
  </conditionalFormatting>
  <conditionalFormatting sqref="E210">
    <cfRule type="cellIs" dxfId="23662" priority="28199" stopIfTrue="1" operator="lessThanOrEqual">
      <formula>2.5</formula>
    </cfRule>
    <cfRule type="cellIs" dxfId="23661" priority="28200" stopIfTrue="1" operator="between">
      <formula>2.5</formula>
      <formula>7</formula>
    </cfRule>
    <cfRule type="cellIs" dxfId="23660" priority="28201" stopIfTrue="1" operator="greaterThan">
      <formula>7</formula>
    </cfRule>
  </conditionalFormatting>
  <conditionalFormatting sqref="H210">
    <cfRule type="cellIs" dxfId="23659" priority="28202" stopIfTrue="1" operator="lessThanOrEqual">
      <formula>12</formula>
    </cfRule>
    <cfRule type="cellIs" dxfId="23658" priority="28203" stopIfTrue="1" operator="between">
      <formula>12</formula>
      <formula>16</formula>
    </cfRule>
    <cfRule type="cellIs" dxfId="23657" priority="28204" stopIfTrue="1" operator="greaterThan">
      <formula>16</formula>
    </cfRule>
  </conditionalFormatting>
  <conditionalFormatting sqref="J210">
    <cfRule type="cellIs" dxfId="23656" priority="28205" stopIfTrue="1" operator="greaterThan">
      <formula>6.2</formula>
    </cfRule>
    <cfRule type="cellIs" dxfId="23655" priority="28206" stopIfTrue="1" operator="between">
      <formula>5.601</formula>
      <formula>6.2</formula>
    </cfRule>
    <cfRule type="cellIs" dxfId="23654" priority="28207" stopIfTrue="1" operator="lessThanOrEqual">
      <formula>5.6</formula>
    </cfRule>
  </conditionalFormatting>
  <conditionalFormatting sqref="K210">
    <cfRule type="cellIs" dxfId="23653" priority="28208" stopIfTrue="1" operator="lessThanOrEqual">
      <formula>0.02</formula>
    </cfRule>
  </conditionalFormatting>
  <conditionalFormatting sqref="G210">
    <cfRule type="cellIs" dxfId="23652" priority="28193" stopIfTrue="1" operator="lessThanOrEqual">
      <formula>0.12</formula>
    </cfRule>
    <cfRule type="cellIs" dxfId="23651" priority="28194" stopIfTrue="1" operator="between">
      <formula>0.1201</formula>
      <formula>0.2</formula>
    </cfRule>
    <cfRule type="cellIs" dxfId="23650" priority="28195" stopIfTrue="1" operator="greaterThan">
      <formula>0.2</formula>
    </cfRule>
  </conditionalFormatting>
  <conditionalFormatting sqref="N210">
    <cfRule type="cellIs" dxfId="23649" priority="28190" stopIfTrue="1" operator="between">
      <formula>50.1</formula>
      <formula>100</formula>
    </cfRule>
    <cfRule type="cellIs" dxfId="23648" priority="28192" stopIfTrue="1" operator="greaterThan">
      <formula>100</formula>
    </cfRule>
  </conditionalFormatting>
  <conditionalFormatting sqref="M210">
    <cfRule type="cellIs" dxfId="23647" priority="28189" stopIfTrue="1" operator="between">
      <formula>1250.1</formula>
      <formula>5000</formula>
    </cfRule>
    <cfRule type="cellIs" dxfId="23646" priority="28191" stopIfTrue="1" operator="greaterThan">
      <formula>5000</formula>
    </cfRule>
  </conditionalFormatting>
  <conditionalFormatting sqref="F210:G210">
    <cfRule type="cellIs" dxfId="23645" priority="28186" stopIfTrue="1" operator="lessThanOrEqual">
      <formula>60</formula>
    </cfRule>
    <cfRule type="cellIs" dxfId="23644" priority="28187" stopIfTrue="1" operator="between">
      <formula>60</formula>
      <formula>100</formula>
    </cfRule>
    <cfRule type="cellIs" dxfId="23643" priority="28188" stopIfTrue="1" operator="greaterThan">
      <formula>100</formula>
    </cfRule>
  </conditionalFormatting>
  <conditionalFormatting sqref="E210">
    <cfRule type="cellIs" dxfId="23642" priority="28183" stopIfTrue="1" operator="lessThanOrEqual">
      <formula>2.5</formula>
    </cfRule>
    <cfRule type="cellIs" dxfId="23641" priority="28184" stopIfTrue="1" operator="between">
      <formula>2.5</formula>
      <formula>7</formula>
    </cfRule>
    <cfRule type="cellIs" dxfId="23640" priority="28185" stopIfTrue="1" operator="greaterThan">
      <formula>7</formula>
    </cfRule>
  </conditionalFormatting>
  <conditionalFormatting sqref="H210">
    <cfRule type="cellIs" dxfId="23639" priority="28180" stopIfTrue="1" operator="lessThanOrEqual">
      <formula>12</formula>
    </cfRule>
    <cfRule type="cellIs" dxfId="23638" priority="28181" stopIfTrue="1" operator="between">
      <formula>12</formula>
      <formula>16</formula>
    </cfRule>
    <cfRule type="cellIs" dxfId="23637" priority="28182" stopIfTrue="1" operator="greaterThan">
      <formula>16</formula>
    </cfRule>
  </conditionalFormatting>
  <conditionalFormatting sqref="J210">
    <cfRule type="cellIs" dxfId="23636" priority="28177" stopIfTrue="1" operator="greaterThan">
      <formula>6.2</formula>
    </cfRule>
    <cfRule type="cellIs" dxfId="23635" priority="28178" stopIfTrue="1" operator="between">
      <formula>5.601</formula>
      <formula>6.2</formula>
    </cfRule>
    <cfRule type="cellIs" dxfId="23634" priority="28179" stopIfTrue="1" operator="lessThanOrEqual">
      <formula>5.6</formula>
    </cfRule>
  </conditionalFormatting>
  <conditionalFormatting sqref="K210">
    <cfRule type="cellIs" dxfId="23633" priority="28176" stopIfTrue="1" operator="lessThanOrEqual">
      <formula>0.02</formula>
    </cfRule>
  </conditionalFormatting>
  <conditionalFormatting sqref="G210">
    <cfRule type="cellIs" dxfId="23632" priority="28173" stopIfTrue="1" operator="lessThanOrEqual">
      <formula>0.12</formula>
    </cfRule>
    <cfRule type="cellIs" dxfId="23631" priority="28174" stopIfTrue="1" operator="between">
      <formula>0.1201</formula>
      <formula>0.2</formula>
    </cfRule>
    <cfRule type="cellIs" dxfId="23630" priority="28175" stopIfTrue="1" operator="greaterThan">
      <formula>0.2</formula>
    </cfRule>
  </conditionalFormatting>
  <conditionalFormatting sqref="N210">
    <cfRule type="cellIs" dxfId="23629" priority="28171" stopIfTrue="1" operator="between">
      <formula>50.1</formula>
      <formula>100</formula>
    </cfRule>
    <cfRule type="cellIs" dxfId="23628" priority="28172" stopIfTrue="1" operator="greaterThan">
      <formula>100</formula>
    </cfRule>
  </conditionalFormatting>
  <conditionalFormatting sqref="M210">
    <cfRule type="cellIs" dxfId="23627" priority="28169" stopIfTrue="1" operator="between">
      <formula>1250.1</formula>
      <formula>5000</formula>
    </cfRule>
    <cfRule type="cellIs" dxfId="23626" priority="28170" stopIfTrue="1" operator="greaterThan">
      <formula>5000</formula>
    </cfRule>
  </conditionalFormatting>
  <conditionalFormatting sqref="F228:G228">
    <cfRule type="cellIs" dxfId="23625" priority="28156" stopIfTrue="1" operator="lessThanOrEqual">
      <formula>60</formula>
    </cfRule>
    <cfRule type="cellIs" dxfId="23624" priority="28157" stopIfTrue="1" operator="between">
      <formula>60</formula>
      <formula>100</formula>
    </cfRule>
    <cfRule type="cellIs" dxfId="23623" priority="28158" stopIfTrue="1" operator="greaterThan">
      <formula>100</formula>
    </cfRule>
  </conditionalFormatting>
  <conditionalFormatting sqref="E228">
    <cfRule type="cellIs" dxfId="23622" priority="28159" stopIfTrue="1" operator="lessThanOrEqual">
      <formula>2.5</formula>
    </cfRule>
    <cfRule type="cellIs" dxfId="23621" priority="28160" stopIfTrue="1" operator="between">
      <formula>2.5</formula>
      <formula>7</formula>
    </cfRule>
    <cfRule type="cellIs" dxfId="23620" priority="28161" stopIfTrue="1" operator="greaterThan">
      <formula>7</formula>
    </cfRule>
  </conditionalFormatting>
  <conditionalFormatting sqref="H228">
    <cfRule type="cellIs" dxfId="23619" priority="28162" stopIfTrue="1" operator="lessThanOrEqual">
      <formula>12</formula>
    </cfRule>
    <cfRule type="cellIs" dxfId="23618" priority="28163" stopIfTrue="1" operator="between">
      <formula>12</formula>
      <formula>16</formula>
    </cfRule>
    <cfRule type="cellIs" dxfId="23617" priority="28164" stopIfTrue="1" operator="greaterThan">
      <formula>16</formula>
    </cfRule>
  </conditionalFormatting>
  <conditionalFormatting sqref="J228">
    <cfRule type="cellIs" dxfId="23616" priority="28165" stopIfTrue="1" operator="greaterThan">
      <formula>6.2</formula>
    </cfRule>
    <cfRule type="cellIs" dxfId="23615" priority="28166" stopIfTrue="1" operator="between">
      <formula>5.601</formula>
      <formula>6.2</formula>
    </cfRule>
    <cfRule type="cellIs" dxfId="23614" priority="28167" stopIfTrue="1" operator="lessThanOrEqual">
      <formula>5.6</formula>
    </cfRule>
  </conditionalFormatting>
  <conditionalFormatting sqref="K228">
    <cfRule type="cellIs" dxfId="23613" priority="28168" stopIfTrue="1" operator="lessThanOrEqual">
      <formula>0.02</formula>
    </cfRule>
  </conditionalFormatting>
  <conditionalFormatting sqref="G228">
    <cfRule type="cellIs" dxfId="23612" priority="28153" stopIfTrue="1" operator="lessThanOrEqual">
      <formula>0.12</formula>
    </cfRule>
    <cfRule type="cellIs" dxfId="23611" priority="28154" stopIfTrue="1" operator="between">
      <formula>0.1201</formula>
      <formula>0.2</formula>
    </cfRule>
    <cfRule type="cellIs" dxfId="23610" priority="28155" stopIfTrue="1" operator="greaterThan">
      <formula>0.2</formula>
    </cfRule>
  </conditionalFormatting>
  <conditionalFormatting sqref="N228">
    <cfRule type="cellIs" dxfId="23609" priority="28150" stopIfTrue="1" operator="between">
      <formula>50.1</formula>
      <formula>100</formula>
    </cfRule>
    <cfRule type="cellIs" dxfId="23608" priority="28152" stopIfTrue="1" operator="greaterThan">
      <formula>100</formula>
    </cfRule>
  </conditionalFormatting>
  <conditionalFormatting sqref="M228">
    <cfRule type="cellIs" dxfId="23607" priority="28149" stopIfTrue="1" operator="between">
      <formula>1250.1</formula>
      <formula>5000</formula>
    </cfRule>
    <cfRule type="cellIs" dxfId="23606" priority="28151" stopIfTrue="1" operator="greaterThan">
      <formula>5000</formula>
    </cfRule>
  </conditionalFormatting>
  <conditionalFormatting sqref="F228:G228">
    <cfRule type="cellIs" dxfId="23605" priority="28146" stopIfTrue="1" operator="lessThanOrEqual">
      <formula>60</formula>
    </cfRule>
    <cfRule type="cellIs" dxfId="23604" priority="28147" stopIfTrue="1" operator="between">
      <formula>60</formula>
      <formula>100</formula>
    </cfRule>
    <cfRule type="cellIs" dxfId="23603" priority="28148" stopIfTrue="1" operator="greaterThan">
      <formula>100</formula>
    </cfRule>
  </conditionalFormatting>
  <conditionalFormatting sqref="E228">
    <cfRule type="cellIs" dxfId="23602" priority="28143" stopIfTrue="1" operator="lessThanOrEqual">
      <formula>2.5</formula>
    </cfRule>
    <cfRule type="cellIs" dxfId="23601" priority="28144" stopIfTrue="1" operator="between">
      <formula>2.5</formula>
      <formula>7</formula>
    </cfRule>
    <cfRule type="cellIs" dxfId="23600" priority="28145" stopIfTrue="1" operator="greaterThan">
      <formula>7</formula>
    </cfRule>
  </conditionalFormatting>
  <conditionalFormatting sqref="H228">
    <cfRule type="cellIs" dxfId="23599" priority="28140" stopIfTrue="1" operator="lessThanOrEqual">
      <formula>12</formula>
    </cfRule>
    <cfRule type="cellIs" dxfId="23598" priority="28141" stopIfTrue="1" operator="between">
      <formula>12</formula>
      <formula>16</formula>
    </cfRule>
    <cfRule type="cellIs" dxfId="23597" priority="28142" stopIfTrue="1" operator="greaterThan">
      <formula>16</formula>
    </cfRule>
  </conditionalFormatting>
  <conditionalFormatting sqref="J228">
    <cfRule type="cellIs" dxfId="23596" priority="28137" stopIfTrue="1" operator="greaterThan">
      <formula>6.2</formula>
    </cfRule>
    <cfRule type="cellIs" dxfId="23595" priority="28138" stopIfTrue="1" operator="between">
      <formula>5.601</formula>
      <formula>6.2</formula>
    </cfRule>
    <cfRule type="cellIs" dxfId="23594" priority="28139" stopIfTrue="1" operator="lessThanOrEqual">
      <formula>5.6</formula>
    </cfRule>
  </conditionalFormatting>
  <conditionalFormatting sqref="K228">
    <cfRule type="cellIs" dxfId="23593" priority="28136" stopIfTrue="1" operator="lessThanOrEqual">
      <formula>0.02</formula>
    </cfRule>
  </conditionalFormatting>
  <conditionalFormatting sqref="G228">
    <cfRule type="cellIs" dxfId="23592" priority="28133" stopIfTrue="1" operator="lessThanOrEqual">
      <formula>0.12</formula>
    </cfRule>
    <cfRule type="cellIs" dxfId="23591" priority="28134" stopIfTrue="1" operator="between">
      <formula>0.1201</formula>
      <formula>0.2</formula>
    </cfRule>
    <cfRule type="cellIs" dxfId="23590" priority="28135" stopIfTrue="1" operator="greaterThan">
      <formula>0.2</formula>
    </cfRule>
  </conditionalFormatting>
  <conditionalFormatting sqref="N228">
    <cfRule type="cellIs" dxfId="23589" priority="28131" stopIfTrue="1" operator="between">
      <formula>50.1</formula>
      <formula>100</formula>
    </cfRule>
    <cfRule type="cellIs" dxfId="23588" priority="28132" stopIfTrue="1" operator="greaterThan">
      <formula>100</formula>
    </cfRule>
  </conditionalFormatting>
  <conditionalFormatting sqref="M228">
    <cfRule type="cellIs" dxfId="23587" priority="28129" stopIfTrue="1" operator="between">
      <formula>1250.1</formula>
      <formula>5000</formula>
    </cfRule>
    <cfRule type="cellIs" dxfId="23586" priority="28130" stopIfTrue="1" operator="greaterThan">
      <formula>5000</formula>
    </cfRule>
  </conditionalFormatting>
  <conditionalFormatting sqref="F245:G245">
    <cfRule type="cellIs" dxfId="23585" priority="28116" stopIfTrue="1" operator="lessThanOrEqual">
      <formula>60</formula>
    </cfRule>
    <cfRule type="cellIs" dxfId="23584" priority="28117" stopIfTrue="1" operator="between">
      <formula>60</formula>
      <formula>100</formula>
    </cfRule>
    <cfRule type="cellIs" dxfId="23583" priority="28118" stopIfTrue="1" operator="greaterThan">
      <formula>100</formula>
    </cfRule>
  </conditionalFormatting>
  <conditionalFormatting sqref="E245">
    <cfRule type="cellIs" dxfId="23582" priority="28119" stopIfTrue="1" operator="lessThanOrEqual">
      <formula>2.5</formula>
    </cfRule>
    <cfRule type="cellIs" dxfId="23581" priority="28120" stopIfTrue="1" operator="between">
      <formula>2.5</formula>
      <formula>7</formula>
    </cfRule>
    <cfRule type="cellIs" dxfId="23580" priority="28121" stopIfTrue="1" operator="greaterThan">
      <formula>7</formula>
    </cfRule>
  </conditionalFormatting>
  <conditionalFormatting sqref="H245">
    <cfRule type="cellIs" dxfId="23579" priority="28122" stopIfTrue="1" operator="lessThanOrEqual">
      <formula>12</formula>
    </cfRule>
    <cfRule type="cellIs" dxfId="23578" priority="28123" stopIfTrue="1" operator="between">
      <formula>12</formula>
      <formula>16</formula>
    </cfRule>
    <cfRule type="cellIs" dxfId="23577" priority="28124" stopIfTrue="1" operator="greaterThan">
      <formula>16</formula>
    </cfRule>
  </conditionalFormatting>
  <conditionalFormatting sqref="J245">
    <cfRule type="cellIs" dxfId="23576" priority="28125" stopIfTrue="1" operator="greaterThan">
      <formula>6.2</formula>
    </cfRule>
    <cfRule type="cellIs" dxfId="23575" priority="28126" stopIfTrue="1" operator="between">
      <formula>5.601</formula>
      <formula>6.2</formula>
    </cfRule>
    <cfRule type="cellIs" dxfId="23574" priority="28127" stopIfTrue="1" operator="lessThanOrEqual">
      <formula>5.6</formula>
    </cfRule>
  </conditionalFormatting>
  <conditionalFormatting sqref="K245">
    <cfRule type="cellIs" dxfId="23573" priority="28128" stopIfTrue="1" operator="lessThanOrEqual">
      <formula>0.02</formula>
    </cfRule>
  </conditionalFormatting>
  <conditionalFormatting sqref="G245">
    <cfRule type="cellIs" dxfId="23572" priority="28113" stopIfTrue="1" operator="lessThanOrEqual">
      <formula>0.12</formula>
    </cfRule>
    <cfRule type="cellIs" dxfId="23571" priority="28114" stopIfTrue="1" operator="between">
      <formula>0.1201</formula>
      <formula>0.2</formula>
    </cfRule>
    <cfRule type="cellIs" dxfId="23570" priority="28115" stopIfTrue="1" operator="greaterThan">
      <formula>0.2</formula>
    </cfRule>
  </conditionalFormatting>
  <conditionalFormatting sqref="N245">
    <cfRule type="cellIs" dxfId="23569" priority="28110" stopIfTrue="1" operator="between">
      <formula>50.1</formula>
      <formula>100</formula>
    </cfRule>
    <cfRule type="cellIs" dxfId="23568" priority="28112" stopIfTrue="1" operator="greaterThan">
      <formula>100</formula>
    </cfRule>
  </conditionalFormatting>
  <conditionalFormatting sqref="M245">
    <cfRule type="cellIs" dxfId="23567" priority="28109" stopIfTrue="1" operator="between">
      <formula>1250.1</formula>
      <formula>5000</formula>
    </cfRule>
    <cfRule type="cellIs" dxfId="23566" priority="28111" stopIfTrue="1" operator="greaterThan">
      <formula>5000</formula>
    </cfRule>
  </conditionalFormatting>
  <conditionalFormatting sqref="F245:G245">
    <cfRule type="cellIs" dxfId="23565" priority="28106" stopIfTrue="1" operator="lessThanOrEqual">
      <formula>60</formula>
    </cfRule>
    <cfRule type="cellIs" dxfId="23564" priority="28107" stopIfTrue="1" operator="between">
      <formula>60</formula>
      <formula>100</formula>
    </cfRule>
    <cfRule type="cellIs" dxfId="23563" priority="28108" stopIfTrue="1" operator="greaterThan">
      <formula>100</formula>
    </cfRule>
  </conditionalFormatting>
  <conditionalFormatting sqref="E245">
    <cfRule type="cellIs" dxfId="23562" priority="28103" stopIfTrue="1" operator="lessThanOrEqual">
      <formula>2.5</formula>
    </cfRule>
    <cfRule type="cellIs" dxfId="23561" priority="28104" stopIfTrue="1" operator="between">
      <formula>2.5</formula>
      <formula>7</formula>
    </cfRule>
    <cfRule type="cellIs" dxfId="23560" priority="28105" stopIfTrue="1" operator="greaterThan">
      <formula>7</formula>
    </cfRule>
  </conditionalFormatting>
  <conditionalFormatting sqref="H245">
    <cfRule type="cellIs" dxfId="23559" priority="28100" stopIfTrue="1" operator="lessThanOrEqual">
      <formula>12</formula>
    </cfRule>
    <cfRule type="cellIs" dxfId="23558" priority="28101" stopIfTrue="1" operator="between">
      <formula>12</formula>
      <formula>16</formula>
    </cfRule>
    <cfRule type="cellIs" dxfId="23557" priority="28102" stopIfTrue="1" operator="greaterThan">
      <formula>16</formula>
    </cfRule>
  </conditionalFormatting>
  <conditionalFormatting sqref="J245">
    <cfRule type="cellIs" dxfId="23556" priority="28097" stopIfTrue="1" operator="greaterThan">
      <formula>6.2</formula>
    </cfRule>
    <cfRule type="cellIs" dxfId="23555" priority="28098" stopIfTrue="1" operator="between">
      <formula>5.601</formula>
      <formula>6.2</formula>
    </cfRule>
    <cfRule type="cellIs" dxfId="23554" priority="28099" stopIfTrue="1" operator="lessThanOrEqual">
      <formula>5.6</formula>
    </cfRule>
  </conditionalFormatting>
  <conditionalFormatting sqref="K245">
    <cfRule type="cellIs" dxfId="23553" priority="28096" stopIfTrue="1" operator="lessThanOrEqual">
      <formula>0.02</formula>
    </cfRule>
  </conditionalFormatting>
  <conditionalFormatting sqref="G245">
    <cfRule type="cellIs" dxfId="23552" priority="28093" stopIfTrue="1" operator="lessThanOrEqual">
      <formula>0.12</formula>
    </cfRule>
    <cfRule type="cellIs" dxfId="23551" priority="28094" stopIfTrue="1" operator="between">
      <formula>0.1201</formula>
      <formula>0.2</formula>
    </cfRule>
    <cfRule type="cellIs" dxfId="23550" priority="28095" stopIfTrue="1" operator="greaterThan">
      <formula>0.2</formula>
    </cfRule>
  </conditionalFormatting>
  <conditionalFormatting sqref="N245">
    <cfRule type="cellIs" dxfId="23549" priority="28091" stopIfTrue="1" operator="between">
      <formula>50.1</formula>
      <formula>100</formula>
    </cfRule>
    <cfRule type="cellIs" dxfId="23548" priority="28092" stopIfTrue="1" operator="greaterThan">
      <formula>100</formula>
    </cfRule>
  </conditionalFormatting>
  <conditionalFormatting sqref="M245">
    <cfRule type="cellIs" dxfId="23547" priority="28089" stopIfTrue="1" operator="between">
      <formula>1250.1</formula>
      <formula>5000</formula>
    </cfRule>
    <cfRule type="cellIs" dxfId="23546" priority="28090" stopIfTrue="1" operator="greaterThan">
      <formula>5000</formula>
    </cfRule>
  </conditionalFormatting>
  <conditionalFormatting sqref="F257:G257">
    <cfRule type="cellIs" dxfId="23545" priority="28076" stopIfTrue="1" operator="lessThanOrEqual">
      <formula>60</formula>
    </cfRule>
    <cfRule type="cellIs" dxfId="23544" priority="28077" stopIfTrue="1" operator="between">
      <formula>60</formula>
      <formula>100</formula>
    </cfRule>
    <cfRule type="cellIs" dxfId="23543" priority="28078" stopIfTrue="1" operator="greaterThan">
      <formula>100</formula>
    </cfRule>
  </conditionalFormatting>
  <conditionalFormatting sqref="E257">
    <cfRule type="cellIs" dxfId="23542" priority="28079" stopIfTrue="1" operator="lessThanOrEqual">
      <formula>2.5</formula>
    </cfRule>
    <cfRule type="cellIs" dxfId="23541" priority="28080" stopIfTrue="1" operator="between">
      <formula>2.5</formula>
      <formula>7</formula>
    </cfRule>
    <cfRule type="cellIs" dxfId="23540" priority="28081" stopIfTrue="1" operator="greaterThan">
      <formula>7</formula>
    </cfRule>
  </conditionalFormatting>
  <conditionalFormatting sqref="H257">
    <cfRule type="cellIs" dxfId="23539" priority="28082" stopIfTrue="1" operator="lessThanOrEqual">
      <formula>12</formula>
    </cfRule>
    <cfRule type="cellIs" dxfId="23538" priority="28083" stopIfTrue="1" operator="between">
      <formula>12</formula>
      <formula>16</formula>
    </cfRule>
    <cfRule type="cellIs" dxfId="23537" priority="28084" stopIfTrue="1" operator="greaterThan">
      <formula>16</formula>
    </cfRule>
  </conditionalFormatting>
  <conditionalFormatting sqref="J257">
    <cfRule type="cellIs" dxfId="23536" priority="28085" stopIfTrue="1" operator="greaterThan">
      <formula>6.2</formula>
    </cfRule>
    <cfRule type="cellIs" dxfId="23535" priority="28086" stopIfTrue="1" operator="between">
      <formula>5.601</formula>
      <formula>6.2</formula>
    </cfRule>
    <cfRule type="cellIs" dxfId="23534" priority="28087" stopIfTrue="1" operator="lessThanOrEqual">
      <formula>5.6</formula>
    </cfRule>
  </conditionalFormatting>
  <conditionalFormatting sqref="K257">
    <cfRule type="cellIs" dxfId="23533" priority="28088" stopIfTrue="1" operator="lessThanOrEqual">
      <formula>0.02</formula>
    </cfRule>
  </conditionalFormatting>
  <conditionalFormatting sqref="G257">
    <cfRule type="cellIs" dxfId="23532" priority="28073" stopIfTrue="1" operator="lessThanOrEqual">
      <formula>0.12</formula>
    </cfRule>
    <cfRule type="cellIs" dxfId="23531" priority="28074" stopIfTrue="1" operator="between">
      <formula>0.1201</formula>
      <formula>0.2</formula>
    </cfRule>
    <cfRule type="cellIs" dxfId="23530" priority="28075" stopIfTrue="1" operator="greaterThan">
      <formula>0.2</formula>
    </cfRule>
  </conditionalFormatting>
  <conditionalFormatting sqref="N257">
    <cfRule type="cellIs" dxfId="23529" priority="28070" stopIfTrue="1" operator="between">
      <formula>50.1</formula>
      <formula>100</formula>
    </cfRule>
    <cfRule type="cellIs" dxfId="23528" priority="28072" stopIfTrue="1" operator="greaterThan">
      <formula>100</formula>
    </cfRule>
  </conditionalFormatting>
  <conditionalFormatting sqref="M257">
    <cfRule type="cellIs" dxfId="23527" priority="28069" stopIfTrue="1" operator="between">
      <formula>1250.1</formula>
      <formula>5000</formula>
    </cfRule>
    <cfRule type="cellIs" dxfId="23526" priority="28071" stopIfTrue="1" operator="greaterThan">
      <formula>5000</formula>
    </cfRule>
  </conditionalFormatting>
  <conditionalFormatting sqref="F257:G257">
    <cfRule type="cellIs" dxfId="23525" priority="28066" stopIfTrue="1" operator="lessThanOrEqual">
      <formula>60</formula>
    </cfRule>
    <cfRule type="cellIs" dxfId="23524" priority="28067" stopIfTrue="1" operator="between">
      <formula>60</formula>
      <formula>100</formula>
    </cfRule>
    <cfRule type="cellIs" dxfId="23523" priority="28068" stopIfTrue="1" operator="greaterThan">
      <formula>100</formula>
    </cfRule>
  </conditionalFormatting>
  <conditionalFormatting sqref="E257">
    <cfRule type="cellIs" dxfId="23522" priority="28063" stopIfTrue="1" operator="lessThanOrEqual">
      <formula>2.5</formula>
    </cfRule>
    <cfRule type="cellIs" dxfId="23521" priority="28064" stopIfTrue="1" operator="between">
      <formula>2.5</formula>
      <formula>7</formula>
    </cfRule>
    <cfRule type="cellIs" dxfId="23520" priority="28065" stopIfTrue="1" operator="greaterThan">
      <formula>7</formula>
    </cfRule>
  </conditionalFormatting>
  <conditionalFormatting sqref="H257">
    <cfRule type="cellIs" dxfId="23519" priority="28060" stopIfTrue="1" operator="lessThanOrEqual">
      <formula>12</formula>
    </cfRule>
    <cfRule type="cellIs" dxfId="23518" priority="28061" stopIfTrue="1" operator="between">
      <formula>12</formula>
      <formula>16</formula>
    </cfRule>
    <cfRule type="cellIs" dxfId="23517" priority="28062" stopIfTrue="1" operator="greaterThan">
      <formula>16</formula>
    </cfRule>
  </conditionalFormatting>
  <conditionalFormatting sqref="J257">
    <cfRule type="cellIs" dxfId="23516" priority="28057" stopIfTrue="1" operator="greaterThan">
      <formula>6.2</formula>
    </cfRule>
    <cfRule type="cellIs" dxfId="23515" priority="28058" stopIfTrue="1" operator="between">
      <formula>5.601</formula>
      <formula>6.2</formula>
    </cfRule>
    <cfRule type="cellIs" dxfId="23514" priority="28059" stopIfTrue="1" operator="lessThanOrEqual">
      <formula>5.6</formula>
    </cfRule>
  </conditionalFormatting>
  <conditionalFormatting sqref="K257">
    <cfRule type="cellIs" dxfId="23513" priority="28056" stopIfTrue="1" operator="lessThanOrEqual">
      <formula>0.02</formula>
    </cfRule>
  </conditionalFormatting>
  <conditionalFormatting sqref="G257">
    <cfRule type="cellIs" dxfId="23512" priority="28053" stopIfTrue="1" operator="lessThanOrEqual">
      <formula>0.12</formula>
    </cfRule>
    <cfRule type="cellIs" dxfId="23511" priority="28054" stopIfTrue="1" operator="between">
      <formula>0.1201</formula>
      <formula>0.2</formula>
    </cfRule>
    <cfRule type="cellIs" dxfId="23510" priority="28055" stopIfTrue="1" operator="greaterThan">
      <formula>0.2</formula>
    </cfRule>
  </conditionalFormatting>
  <conditionalFormatting sqref="N257">
    <cfRule type="cellIs" dxfId="23509" priority="28051" stopIfTrue="1" operator="between">
      <formula>50.1</formula>
      <formula>100</formula>
    </cfRule>
    <cfRule type="cellIs" dxfId="23508" priority="28052" stopIfTrue="1" operator="greaterThan">
      <formula>100</formula>
    </cfRule>
  </conditionalFormatting>
  <conditionalFormatting sqref="M257">
    <cfRule type="cellIs" dxfId="23507" priority="28049" stopIfTrue="1" operator="between">
      <formula>1250.1</formula>
      <formula>5000</formula>
    </cfRule>
    <cfRule type="cellIs" dxfId="23506" priority="28050" stopIfTrue="1" operator="greaterThan">
      <formula>5000</formula>
    </cfRule>
  </conditionalFormatting>
  <conditionalFormatting sqref="F269:G269">
    <cfRule type="cellIs" dxfId="23505" priority="28036" stopIfTrue="1" operator="lessThanOrEqual">
      <formula>60</formula>
    </cfRule>
    <cfRule type="cellIs" dxfId="23504" priority="28037" stopIfTrue="1" operator="between">
      <formula>60</formula>
      <formula>100</formula>
    </cfRule>
    <cfRule type="cellIs" dxfId="23503" priority="28038" stopIfTrue="1" operator="greaterThan">
      <formula>100</formula>
    </cfRule>
  </conditionalFormatting>
  <conditionalFormatting sqref="E269">
    <cfRule type="cellIs" dxfId="23502" priority="28039" stopIfTrue="1" operator="lessThanOrEqual">
      <formula>2.5</formula>
    </cfRule>
    <cfRule type="cellIs" dxfId="23501" priority="28040" stopIfTrue="1" operator="between">
      <formula>2.5</formula>
      <formula>7</formula>
    </cfRule>
    <cfRule type="cellIs" dxfId="23500" priority="28041" stopIfTrue="1" operator="greaterThan">
      <formula>7</formula>
    </cfRule>
  </conditionalFormatting>
  <conditionalFormatting sqref="H269">
    <cfRule type="cellIs" dxfId="23499" priority="28042" stopIfTrue="1" operator="lessThanOrEqual">
      <formula>12</formula>
    </cfRule>
    <cfRule type="cellIs" dxfId="23498" priority="28043" stopIfTrue="1" operator="between">
      <formula>12</formula>
      <formula>16</formula>
    </cfRule>
    <cfRule type="cellIs" dxfId="23497" priority="28044" stopIfTrue="1" operator="greaterThan">
      <formula>16</formula>
    </cfRule>
  </conditionalFormatting>
  <conditionalFormatting sqref="J269">
    <cfRule type="cellIs" dxfId="23496" priority="28045" stopIfTrue="1" operator="greaterThan">
      <formula>6.2</formula>
    </cfRule>
    <cfRule type="cellIs" dxfId="23495" priority="28046" stopIfTrue="1" operator="between">
      <formula>5.601</formula>
      <formula>6.2</formula>
    </cfRule>
    <cfRule type="cellIs" dxfId="23494" priority="28047" stopIfTrue="1" operator="lessThanOrEqual">
      <formula>5.6</formula>
    </cfRule>
  </conditionalFormatting>
  <conditionalFormatting sqref="K269">
    <cfRule type="cellIs" dxfId="23493" priority="28048" stopIfTrue="1" operator="lessThanOrEqual">
      <formula>0.02</formula>
    </cfRule>
  </conditionalFormatting>
  <conditionalFormatting sqref="G269">
    <cfRule type="cellIs" dxfId="23492" priority="28033" stopIfTrue="1" operator="lessThanOrEqual">
      <formula>0.12</formula>
    </cfRule>
    <cfRule type="cellIs" dxfId="23491" priority="28034" stopIfTrue="1" operator="between">
      <formula>0.1201</formula>
      <formula>0.2</formula>
    </cfRule>
    <cfRule type="cellIs" dxfId="23490" priority="28035" stopIfTrue="1" operator="greaterThan">
      <formula>0.2</formula>
    </cfRule>
  </conditionalFormatting>
  <conditionalFormatting sqref="N269">
    <cfRule type="cellIs" dxfId="23489" priority="28030" stopIfTrue="1" operator="between">
      <formula>50.1</formula>
      <formula>100</formula>
    </cfRule>
    <cfRule type="cellIs" dxfId="23488" priority="28032" stopIfTrue="1" operator="greaterThan">
      <formula>100</formula>
    </cfRule>
  </conditionalFormatting>
  <conditionalFormatting sqref="M269">
    <cfRule type="cellIs" dxfId="23487" priority="28029" stopIfTrue="1" operator="between">
      <formula>1250.1</formula>
      <formula>5000</formula>
    </cfRule>
    <cfRule type="cellIs" dxfId="23486" priority="28031" stopIfTrue="1" operator="greaterThan">
      <formula>5000</formula>
    </cfRule>
  </conditionalFormatting>
  <conditionalFormatting sqref="F269:G269">
    <cfRule type="cellIs" dxfId="23485" priority="28026" stopIfTrue="1" operator="lessThanOrEqual">
      <formula>60</formula>
    </cfRule>
    <cfRule type="cellIs" dxfId="23484" priority="28027" stopIfTrue="1" operator="between">
      <formula>60</formula>
      <formula>100</formula>
    </cfRule>
    <cfRule type="cellIs" dxfId="23483" priority="28028" stopIfTrue="1" operator="greaterThan">
      <formula>100</formula>
    </cfRule>
  </conditionalFormatting>
  <conditionalFormatting sqref="E269">
    <cfRule type="cellIs" dxfId="23482" priority="28023" stopIfTrue="1" operator="lessThanOrEqual">
      <formula>2.5</formula>
    </cfRule>
    <cfRule type="cellIs" dxfId="23481" priority="28024" stopIfTrue="1" operator="between">
      <formula>2.5</formula>
      <formula>7</formula>
    </cfRule>
    <cfRule type="cellIs" dxfId="23480" priority="28025" stopIfTrue="1" operator="greaterThan">
      <formula>7</formula>
    </cfRule>
  </conditionalFormatting>
  <conditionalFormatting sqref="H269">
    <cfRule type="cellIs" dxfId="23479" priority="28020" stopIfTrue="1" operator="lessThanOrEqual">
      <formula>12</formula>
    </cfRule>
    <cfRule type="cellIs" dxfId="23478" priority="28021" stopIfTrue="1" operator="between">
      <formula>12</formula>
      <formula>16</formula>
    </cfRule>
    <cfRule type="cellIs" dxfId="23477" priority="28022" stopIfTrue="1" operator="greaterThan">
      <formula>16</formula>
    </cfRule>
  </conditionalFormatting>
  <conditionalFormatting sqref="J269">
    <cfRule type="cellIs" dxfId="23476" priority="28017" stopIfTrue="1" operator="greaterThan">
      <formula>6.2</formula>
    </cfRule>
    <cfRule type="cellIs" dxfId="23475" priority="28018" stopIfTrue="1" operator="between">
      <formula>5.601</formula>
      <formula>6.2</formula>
    </cfRule>
    <cfRule type="cellIs" dxfId="23474" priority="28019" stopIfTrue="1" operator="lessThanOrEqual">
      <formula>5.6</formula>
    </cfRule>
  </conditionalFormatting>
  <conditionalFormatting sqref="K269">
    <cfRule type="cellIs" dxfId="23473" priority="28016" stopIfTrue="1" operator="lessThanOrEqual">
      <formula>0.02</formula>
    </cfRule>
  </conditionalFormatting>
  <conditionalFormatting sqref="G269">
    <cfRule type="cellIs" dxfId="23472" priority="28013" stopIfTrue="1" operator="lessThanOrEqual">
      <formula>0.12</formula>
    </cfRule>
    <cfRule type="cellIs" dxfId="23471" priority="28014" stopIfTrue="1" operator="between">
      <formula>0.1201</formula>
      <formula>0.2</formula>
    </cfRule>
    <cfRule type="cellIs" dxfId="23470" priority="28015" stopIfTrue="1" operator="greaterThan">
      <formula>0.2</formula>
    </cfRule>
  </conditionalFormatting>
  <conditionalFormatting sqref="N269">
    <cfRule type="cellIs" dxfId="23469" priority="28011" stopIfTrue="1" operator="between">
      <formula>50.1</formula>
      <formula>100</formula>
    </cfRule>
    <cfRule type="cellIs" dxfId="23468" priority="28012" stopIfTrue="1" operator="greaterThan">
      <formula>100</formula>
    </cfRule>
  </conditionalFormatting>
  <conditionalFormatting sqref="M269">
    <cfRule type="cellIs" dxfId="23467" priority="28009" stopIfTrue="1" operator="between">
      <formula>1250.1</formula>
      <formula>5000</formula>
    </cfRule>
    <cfRule type="cellIs" dxfId="23466" priority="28010" stopIfTrue="1" operator="greaterThan">
      <formula>5000</formula>
    </cfRule>
  </conditionalFormatting>
  <conditionalFormatting sqref="F281:G281">
    <cfRule type="cellIs" dxfId="23465" priority="27996" stopIfTrue="1" operator="lessThanOrEqual">
      <formula>60</formula>
    </cfRule>
    <cfRule type="cellIs" dxfId="23464" priority="27997" stopIfTrue="1" operator="between">
      <formula>60</formula>
      <formula>100</formula>
    </cfRule>
    <cfRule type="cellIs" dxfId="23463" priority="27998" stopIfTrue="1" operator="greaterThan">
      <formula>100</formula>
    </cfRule>
  </conditionalFormatting>
  <conditionalFormatting sqref="E281">
    <cfRule type="cellIs" dxfId="23462" priority="27999" stopIfTrue="1" operator="lessThanOrEqual">
      <formula>2.5</formula>
    </cfRule>
    <cfRule type="cellIs" dxfId="23461" priority="28000" stopIfTrue="1" operator="between">
      <formula>2.5</formula>
      <formula>7</formula>
    </cfRule>
    <cfRule type="cellIs" dxfId="23460" priority="28001" stopIfTrue="1" operator="greaterThan">
      <formula>7</formula>
    </cfRule>
  </conditionalFormatting>
  <conditionalFormatting sqref="H281">
    <cfRule type="cellIs" dxfId="23459" priority="28002" stopIfTrue="1" operator="lessThanOrEqual">
      <formula>12</formula>
    </cfRule>
    <cfRule type="cellIs" dxfId="23458" priority="28003" stopIfTrue="1" operator="between">
      <formula>12</formula>
      <formula>16</formula>
    </cfRule>
    <cfRule type="cellIs" dxfId="23457" priority="28004" stopIfTrue="1" operator="greaterThan">
      <formula>16</formula>
    </cfRule>
  </conditionalFormatting>
  <conditionalFormatting sqref="J281">
    <cfRule type="cellIs" dxfId="23456" priority="28005" stopIfTrue="1" operator="greaterThan">
      <formula>6.2</formula>
    </cfRule>
    <cfRule type="cellIs" dxfId="23455" priority="28006" stopIfTrue="1" operator="between">
      <formula>5.601</formula>
      <formula>6.2</formula>
    </cfRule>
    <cfRule type="cellIs" dxfId="23454" priority="28007" stopIfTrue="1" operator="lessThanOrEqual">
      <formula>5.6</formula>
    </cfRule>
  </conditionalFormatting>
  <conditionalFormatting sqref="K281">
    <cfRule type="cellIs" dxfId="23453" priority="28008" stopIfTrue="1" operator="lessThanOrEqual">
      <formula>0.02</formula>
    </cfRule>
  </conditionalFormatting>
  <conditionalFormatting sqref="G281">
    <cfRule type="cellIs" dxfId="23452" priority="27993" stopIfTrue="1" operator="lessThanOrEqual">
      <formula>0.12</formula>
    </cfRule>
    <cfRule type="cellIs" dxfId="23451" priority="27994" stopIfTrue="1" operator="between">
      <formula>0.1201</formula>
      <formula>0.2</formula>
    </cfRule>
    <cfRule type="cellIs" dxfId="23450" priority="27995" stopIfTrue="1" operator="greaterThan">
      <formula>0.2</formula>
    </cfRule>
  </conditionalFormatting>
  <conditionalFormatting sqref="N281">
    <cfRule type="cellIs" dxfId="23449" priority="27990" stopIfTrue="1" operator="between">
      <formula>50.1</formula>
      <formula>100</formula>
    </cfRule>
    <cfRule type="cellIs" dxfId="23448" priority="27992" stopIfTrue="1" operator="greaterThan">
      <formula>100</formula>
    </cfRule>
  </conditionalFormatting>
  <conditionalFormatting sqref="M281">
    <cfRule type="cellIs" dxfId="23447" priority="27989" stopIfTrue="1" operator="between">
      <formula>1250.1</formula>
      <formula>5000</formula>
    </cfRule>
    <cfRule type="cellIs" dxfId="23446" priority="27991" stopIfTrue="1" operator="greaterThan">
      <formula>5000</formula>
    </cfRule>
  </conditionalFormatting>
  <conditionalFormatting sqref="F281:G281">
    <cfRule type="cellIs" dxfId="23445" priority="27986" stopIfTrue="1" operator="lessThanOrEqual">
      <formula>60</formula>
    </cfRule>
    <cfRule type="cellIs" dxfId="23444" priority="27987" stopIfTrue="1" operator="between">
      <formula>60</formula>
      <formula>100</formula>
    </cfRule>
    <cfRule type="cellIs" dxfId="23443" priority="27988" stopIfTrue="1" operator="greaterThan">
      <formula>100</formula>
    </cfRule>
  </conditionalFormatting>
  <conditionalFormatting sqref="E281">
    <cfRule type="cellIs" dxfId="23442" priority="27983" stopIfTrue="1" operator="lessThanOrEqual">
      <formula>2.5</formula>
    </cfRule>
    <cfRule type="cellIs" dxfId="23441" priority="27984" stopIfTrue="1" operator="between">
      <formula>2.5</formula>
      <formula>7</formula>
    </cfRule>
    <cfRule type="cellIs" dxfId="23440" priority="27985" stopIfTrue="1" operator="greaterThan">
      <formula>7</formula>
    </cfRule>
  </conditionalFormatting>
  <conditionalFormatting sqref="H281">
    <cfRule type="cellIs" dxfId="23439" priority="27980" stopIfTrue="1" operator="lessThanOrEqual">
      <formula>12</formula>
    </cfRule>
    <cfRule type="cellIs" dxfId="23438" priority="27981" stopIfTrue="1" operator="between">
      <formula>12</formula>
      <formula>16</formula>
    </cfRule>
    <cfRule type="cellIs" dxfId="23437" priority="27982" stopIfTrue="1" operator="greaterThan">
      <formula>16</formula>
    </cfRule>
  </conditionalFormatting>
  <conditionalFormatting sqref="J281">
    <cfRule type="cellIs" dxfId="23436" priority="27977" stopIfTrue="1" operator="greaterThan">
      <formula>6.2</formula>
    </cfRule>
    <cfRule type="cellIs" dxfId="23435" priority="27978" stopIfTrue="1" operator="between">
      <formula>5.601</formula>
      <formula>6.2</formula>
    </cfRule>
    <cfRule type="cellIs" dxfId="23434" priority="27979" stopIfTrue="1" operator="lessThanOrEqual">
      <formula>5.6</formula>
    </cfRule>
  </conditionalFormatting>
  <conditionalFormatting sqref="K281">
    <cfRule type="cellIs" dxfId="23433" priority="27976" stopIfTrue="1" operator="lessThanOrEqual">
      <formula>0.02</formula>
    </cfRule>
  </conditionalFormatting>
  <conditionalFormatting sqref="G281">
    <cfRule type="cellIs" dxfId="23432" priority="27973" stopIfTrue="1" operator="lessThanOrEqual">
      <formula>0.12</formula>
    </cfRule>
    <cfRule type="cellIs" dxfId="23431" priority="27974" stopIfTrue="1" operator="between">
      <formula>0.1201</formula>
      <formula>0.2</formula>
    </cfRule>
    <cfRule type="cellIs" dxfId="23430" priority="27975" stopIfTrue="1" operator="greaterThan">
      <formula>0.2</formula>
    </cfRule>
  </conditionalFormatting>
  <conditionalFormatting sqref="N281">
    <cfRule type="cellIs" dxfId="23429" priority="27971" stopIfTrue="1" operator="between">
      <formula>50.1</formula>
      <formula>100</formula>
    </cfRule>
    <cfRule type="cellIs" dxfId="23428" priority="27972" stopIfTrue="1" operator="greaterThan">
      <formula>100</formula>
    </cfRule>
  </conditionalFormatting>
  <conditionalFormatting sqref="M281">
    <cfRule type="cellIs" dxfId="23427" priority="27969" stopIfTrue="1" operator="between">
      <formula>1250.1</formula>
      <formula>5000</formula>
    </cfRule>
    <cfRule type="cellIs" dxfId="23426" priority="27970" stopIfTrue="1" operator="greaterThan">
      <formula>5000</formula>
    </cfRule>
  </conditionalFormatting>
  <conditionalFormatting sqref="F293:G293">
    <cfRule type="cellIs" dxfId="23425" priority="27956" stopIfTrue="1" operator="lessThanOrEqual">
      <formula>60</formula>
    </cfRule>
    <cfRule type="cellIs" dxfId="23424" priority="27957" stopIfTrue="1" operator="between">
      <formula>60</formula>
      <formula>100</formula>
    </cfRule>
    <cfRule type="cellIs" dxfId="23423" priority="27958" stopIfTrue="1" operator="greaterThan">
      <formula>100</formula>
    </cfRule>
  </conditionalFormatting>
  <conditionalFormatting sqref="E293">
    <cfRule type="cellIs" dxfId="23422" priority="27959" stopIfTrue="1" operator="lessThanOrEqual">
      <formula>2.5</formula>
    </cfRule>
    <cfRule type="cellIs" dxfId="23421" priority="27960" stopIfTrue="1" operator="between">
      <formula>2.5</formula>
      <formula>7</formula>
    </cfRule>
    <cfRule type="cellIs" dxfId="23420" priority="27961" stopIfTrue="1" operator="greaterThan">
      <formula>7</formula>
    </cfRule>
  </conditionalFormatting>
  <conditionalFormatting sqref="H293">
    <cfRule type="cellIs" dxfId="23419" priority="27962" stopIfTrue="1" operator="lessThanOrEqual">
      <formula>12</formula>
    </cfRule>
    <cfRule type="cellIs" dxfId="23418" priority="27963" stopIfTrue="1" operator="between">
      <formula>12</formula>
      <formula>16</formula>
    </cfRule>
    <cfRule type="cellIs" dxfId="23417" priority="27964" stopIfTrue="1" operator="greaterThan">
      <formula>16</formula>
    </cfRule>
  </conditionalFormatting>
  <conditionalFormatting sqref="J293">
    <cfRule type="cellIs" dxfId="23416" priority="27965" stopIfTrue="1" operator="greaterThan">
      <formula>6.2</formula>
    </cfRule>
    <cfRule type="cellIs" dxfId="23415" priority="27966" stopIfTrue="1" operator="between">
      <formula>5.601</formula>
      <formula>6.2</formula>
    </cfRule>
    <cfRule type="cellIs" dxfId="23414" priority="27967" stopIfTrue="1" operator="lessThanOrEqual">
      <formula>5.6</formula>
    </cfRule>
  </conditionalFormatting>
  <conditionalFormatting sqref="K293">
    <cfRule type="cellIs" dxfId="23413" priority="27968" stopIfTrue="1" operator="lessThanOrEqual">
      <formula>0.02</formula>
    </cfRule>
  </conditionalFormatting>
  <conditionalFormatting sqref="G293">
    <cfRule type="cellIs" dxfId="23412" priority="27953" stopIfTrue="1" operator="lessThanOrEqual">
      <formula>0.12</formula>
    </cfRule>
    <cfRule type="cellIs" dxfId="23411" priority="27954" stopIfTrue="1" operator="between">
      <formula>0.1201</formula>
      <formula>0.2</formula>
    </cfRule>
    <cfRule type="cellIs" dxfId="23410" priority="27955" stopIfTrue="1" operator="greaterThan">
      <formula>0.2</formula>
    </cfRule>
  </conditionalFormatting>
  <conditionalFormatting sqref="N293">
    <cfRule type="cellIs" dxfId="23409" priority="27950" stopIfTrue="1" operator="between">
      <formula>50.1</formula>
      <formula>100</formula>
    </cfRule>
    <cfRule type="cellIs" dxfId="23408" priority="27952" stopIfTrue="1" operator="greaterThan">
      <formula>100</formula>
    </cfRule>
  </conditionalFormatting>
  <conditionalFormatting sqref="M293">
    <cfRule type="cellIs" dxfId="23407" priority="27949" stopIfTrue="1" operator="between">
      <formula>1250.1</formula>
      <formula>5000</formula>
    </cfRule>
    <cfRule type="cellIs" dxfId="23406" priority="27951" stopIfTrue="1" operator="greaterThan">
      <formula>5000</formula>
    </cfRule>
  </conditionalFormatting>
  <conditionalFormatting sqref="F293:G293">
    <cfRule type="cellIs" dxfId="23405" priority="27946" stopIfTrue="1" operator="lessThanOrEqual">
      <formula>60</formula>
    </cfRule>
    <cfRule type="cellIs" dxfId="23404" priority="27947" stopIfTrue="1" operator="between">
      <formula>60</formula>
      <formula>100</formula>
    </cfRule>
    <cfRule type="cellIs" dxfId="23403" priority="27948" stopIfTrue="1" operator="greaterThan">
      <formula>100</formula>
    </cfRule>
  </conditionalFormatting>
  <conditionalFormatting sqref="E293">
    <cfRule type="cellIs" dxfId="23402" priority="27943" stopIfTrue="1" operator="lessThanOrEqual">
      <formula>2.5</formula>
    </cfRule>
    <cfRule type="cellIs" dxfId="23401" priority="27944" stopIfTrue="1" operator="between">
      <formula>2.5</formula>
      <formula>7</formula>
    </cfRule>
    <cfRule type="cellIs" dxfId="23400" priority="27945" stopIfTrue="1" operator="greaterThan">
      <formula>7</formula>
    </cfRule>
  </conditionalFormatting>
  <conditionalFormatting sqref="H293">
    <cfRule type="cellIs" dxfId="23399" priority="27940" stopIfTrue="1" operator="lessThanOrEqual">
      <formula>12</formula>
    </cfRule>
    <cfRule type="cellIs" dxfId="23398" priority="27941" stopIfTrue="1" operator="between">
      <formula>12</formula>
      <formula>16</formula>
    </cfRule>
    <cfRule type="cellIs" dxfId="23397" priority="27942" stopIfTrue="1" operator="greaterThan">
      <formula>16</formula>
    </cfRule>
  </conditionalFormatting>
  <conditionalFormatting sqref="J293">
    <cfRule type="cellIs" dxfId="23396" priority="27937" stopIfTrue="1" operator="greaterThan">
      <formula>6.2</formula>
    </cfRule>
    <cfRule type="cellIs" dxfId="23395" priority="27938" stopIfTrue="1" operator="between">
      <formula>5.601</formula>
      <formula>6.2</formula>
    </cfRule>
    <cfRule type="cellIs" dxfId="23394" priority="27939" stopIfTrue="1" operator="lessThanOrEqual">
      <formula>5.6</formula>
    </cfRule>
  </conditionalFormatting>
  <conditionalFormatting sqref="K293">
    <cfRule type="cellIs" dxfId="23393" priority="27936" stopIfTrue="1" operator="lessThanOrEqual">
      <formula>0.02</formula>
    </cfRule>
  </conditionalFormatting>
  <conditionalFormatting sqref="G293">
    <cfRule type="cellIs" dxfId="23392" priority="27933" stopIfTrue="1" operator="lessThanOrEqual">
      <formula>0.12</formula>
    </cfRule>
    <cfRule type="cellIs" dxfId="23391" priority="27934" stopIfTrue="1" operator="between">
      <formula>0.1201</formula>
      <formula>0.2</formula>
    </cfRule>
    <cfRule type="cellIs" dxfId="23390" priority="27935" stopIfTrue="1" operator="greaterThan">
      <formula>0.2</formula>
    </cfRule>
  </conditionalFormatting>
  <conditionalFormatting sqref="N293">
    <cfRule type="cellIs" dxfId="23389" priority="27931" stopIfTrue="1" operator="between">
      <formula>50.1</formula>
      <formula>100</formula>
    </cfRule>
    <cfRule type="cellIs" dxfId="23388" priority="27932" stopIfTrue="1" operator="greaterThan">
      <formula>100</formula>
    </cfRule>
  </conditionalFormatting>
  <conditionalFormatting sqref="M293">
    <cfRule type="cellIs" dxfId="23387" priority="27929" stopIfTrue="1" operator="between">
      <formula>1250.1</formula>
      <formula>5000</formula>
    </cfRule>
    <cfRule type="cellIs" dxfId="23386" priority="27930" stopIfTrue="1" operator="greaterThan">
      <formula>5000</formula>
    </cfRule>
  </conditionalFormatting>
  <conditionalFormatting sqref="F305:G305">
    <cfRule type="cellIs" dxfId="23385" priority="27916" stopIfTrue="1" operator="lessThanOrEqual">
      <formula>60</formula>
    </cfRule>
    <cfRule type="cellIs" dxfId="23384" priority="27917" stopIfTrue="1" operator="between">
      <formula>60</formula>
      <formula>100</formula>
    </cfRule>
    <cfRule type="cellIs" dxfId="23383" priority="27918" stopIfTrue="1" operator="greaterThan">
      <formula>100</formula>
    </cfRule>
  </conditionalFormatting>
  <conditionalFormatting sqref="E305">
    <cfRule type="cellIs" dxfId="23382" priority="27919" stopIfTrue="1" operator="lessThanOrEqual">
      <formula>2.5</formula>
    </cfRule>
    <cfRule type="cellIs" dxfId="23381" priority="27920" stopIfTrue="1" operator="between">
      <formula>2.5</formula>
      <formula>7</formula>
    </cfRule>
    <cfRule type="cellIs" dxfId="23380" priority="27921" stopIfTrue="1" operator="greaterThan">
      <formula>7</formula>
    </cfRule>
  </conditionalFormatting>
  <conditionalFormatting sqref="H305">
    <cfRule type="cellIs" dxfId="23379" priority="27922" stopIfTrue="1" operator="lessThanOrEqual">
      <formula>12</formula>
    </cfRule>
    <cfRule type="cellIs" dxfId="23378" priority="27923" stopIfTrue="1" operator="between">
      <formula>12</formula>
      <formula>16</formula>
    </cfRule>
    <cfRule type="cellIs" dxfId="23377" priority="27924" stopIfTrue="1" operator="greaterThan">
      <formula>16</formula>
    </cfRule>
  </conditionalFormatting>
  <conditionalFormatting sqref="J305">
    <cfRule type="cellIs" dxfId="23376" priority="27925" stopIfTrue="1" operator="greaterThan">
      <formula>6.2</formula>
    </cfRule>
    <cfRule type="cellIs" dxfId="23375" priority="27926" stopIfTrue="1" operator="between">
      <formula>5.601</formula>
      <formula>6.2</formula>
    </cfRule>
    <cfRule type="cellIs" dxfId="23374" priority="27927" stopIfTrue="1" operator="lessThanOrEqual">
      <formula>5.6</formula>
    </cfRule>
  </conditionalFormatting>
  <conditionalFormatting sqref="K305">
    <cfRule type="cellIs" dxfId="23373" priority="27928" stopIfTrue="1" operator="lessThanOrEqual">
      <formula>0.02</formula>
    </cfRule>
  </conditionalFormatting>
  <conditionalFormatting sqref="G305">
    <cfRule type="cellIs" dxfId="23372" priority="27913" stopIfTrue="1" operator="lessThanOrEqual">
      <formula>0.12</formula>
    </cfRule>
    <cfRule type="cellIs" dxfId="23371" priority="27914" stopIfTrue="1" operator="between">
      <formula>0.1201</formula>
      <formula>0.2</formula>
    </cfRule>
    <cfRule type="cellIs" dxfId="23370" priority="27915" stopIfTrue="1" operator="greaterThan">
      <formula>0.2</formula>
    </cfRule>
  </conditionalFormatting>
  <conditionalFormatting sqref="N305">
    <cfRule type="cellIs" dxfId="23369" priority="27910" stopIfTrue="1" operator="between">
      <formula>50.1</formula>
      <formula>100</formula>
    </cfRule>
    <cfRule type="cellIs" dxfId="23368" priority="27912" stopIfTrue="1" operator="greaterThan">
      <formula>100</formula>
    </cfRule>
  </conditionalFormatting>
  <conditionalFormatting sqref="M305">
    <cfRule type="cellIs" dxfId="23367" priority="27909" stopIfTrue="1" operator="between">
      <formula>1250.1</formula>
      <formula>5000</formula>
    </cfRule>
    <cfRule type="cellIs" dxfId="23366" priority="27911" stopIfTrue="1" operator="greaterThan">
      <formula>5000</formula>
    </cfRule>
  </conditionalFormatting>
  <conditionalFormatting sqref="F305:G305">
    <cfRule type="cellIs" dxfId="23365" priority="27906" stopIfTrue="1" operator="lessThanOrEqual">
      <formula>60</formula>
    </cfRule>
    <cfRule type="cellIs" dxfId="23364" priority="27907" stopIfTrue="1" operator="between">
      <formula>60</formula>
      <formula>100</formula>
    </cfRule>
    <cfRule type="cellIs" dxfId="23363" priority="27908" stopIfTrue="1" operator="greaterThan">
      <formula>100</formula>
    </cfRule>
  </conditionalFormatting>
  <conditionalFormatting sqref="E305">
    <cfRule type="cellIs" dxfId="23362" priority="27903" stopIfTrue="1" operator="lessThanOrEqual">
      <formula>2.5</formula>
    </cfRule>
    <cfRule type="cellIs" dxfId="23361" priority="27904" stopIfTrue="1" operator="between">
      <formula>2.5</formula>
      <formula>7</formula>
    </cfRule>
    <cfRule type="cellIs" dxfId="23360" priority="27905" stopIfTrue="1" operator="greaterThan">
      <formula>7</formula>
    </cfRule>
  </conditionalFormatting>
  <conditionalFormatting sqref="H305">
    <cfRule type="cellIs" dxfId="23359" priority="27900" stopIfTrue="1" operator="lessThanOrEqual">
      <formula>12</formula>
    </cfRule>
    <cfRule type="cellIs" dxfId="23358" priority="27901" stopIfTrue="1" operator="between">
      <formula>12</formula>
      <formula>16</formula>
    </cfRule>
    <cfRule type="cellIs" dxfId="23357" priority="27902" stopIfTrue="1" operator="greaterThan">
      <formula>16</formula>
    </cfRule>
  </conditionalFormatting>
  <conditionalFormatting sqref="J305">
    <cfRule type="cellIs" dxfId="23356" priority="27897" stopIfTrue="1" operator="greaterThan">
      <formula>6.2</formula>
    </cfRule>
    <cfRule type="cellIs" dxfId="23355" priority="27898" stopIfTrue="1" operator="between">
      <formula>5.601</formula>
      <formula>6.2</formula>
    </cfRule>
    <cfRule type="cellIs" dxfId="23354" priority="27899" stopIfTrue="1" operator="lessThanOrEqual">
      <formula>5.6</formula>
    </cfRule>
  </conditionalFormatting>
  <conditionalFormatting sqref="K305">
    <cfRule type="cellIs" dxfId="23353" priority="27896" stopIfTrue="1" operator="lessThanOrEqual">
      <formula>0.02</formula>
    </cfRule>
  </conditionalFormatting>
  <conditionalFormatting sqref="G305">
    <cfRule type="cellIs" dxfId="23352" priority="27893" stopIfTrue="1" operator="lessThanOrEqual">
      <formula>0.12</formula>
    </cfRule>
    <cfRule type="cellIs" dxfId="23351" priority="27894" stopIfTrue="1" operator="between">
      <formula>0.1201</formula>
      <formula>0.2</formula>
    </cfRule>
    <cfRule type="cellIs" dxfId="23350" priority="27895" stopIfTrue="1" operator="greaterThan">
      <formula>0.2</formula>
    </cfRule>
  </conditionalFormatting>
  <conditionalFormatting sqref="N305">
    <cfRule type="cellIs" dxfId="23349" priority="27891" stopIfTrue="1" operator="between">
      <formula>50.1</formula>
      <formula>100</formula>
    </cfRule>
    <cfRule type="cellIs" dxfId="23348" priority="27892" stopIfTrue="1" operator="greaterThan">
      <formula>100</formula>
    </cfRule>
  </conditionalFormatting>
  <conditionalFormatting sqref="M305">
    <cfRule type="cellIs" dxfId="23347" priority="27889" stopIfTrue="1" operator="between">
      <formula>1250.1</formula>
      <formula>5000</formula>
    </cfRule>
    <cfRule type="cellIs" dxfId="23346" priority="27890" stopIfTrue="1" operator="greaterThan">
      <formula>5000</formula>
    </cfRule>
  </conditionalFormatting>
  <conditionalFormatting sqref="F318:G318">
    <cfRule type="cellIs" dxfId="23345" priority="27876" stopIfTrue="1" operator="lessThanOrEqual">
      <formula>60</formula>
    </cfRule>
    <cfRule type="cellIs" dxfId="23344" priority="27877" stopIfTrue="1" operator="between">
      <formula>60</formula>
      <formula>100</formula>
    </cfRule>
    <cfRule type="cellIs" dxfId="23343" priority="27878" stopIfTrue="1" operator="greaterThan">
      <formula>100</formula>
    </cfRule>
  </conditionalFormatting>
  <conditionalFormatting sqref="E318">
    <cfRule type="cellIs" dxfId="23342" priority="27879" stopIfTrue="1" operator="lessThanOrEqual">
      <formula>2.5</formula>
    </cfRule>
    <cfRule type="cellIs" dxfId="23341" priority="27880" stopIfTrue="1" operator="between">
      <formula>2.5</formula>
      <formula>7</formula>
    </cfRule>
    <cfRule type="cellIs" dxfId="23340" priority="27881" stopIfTrue="1" operator="greaterThan">
      <formula>7</formula>
    </cfRule>
  </conditionalFormatting>
  <conditionalFormatting sqref="H318">
    <cfRule type="cellIs" dxfId="23339" priority="27882" stopIfTrue="1" operator="lessThanOrEqual">
      <formula>12</formula>
    </cfRule>
    <cfRule type="cellIs" dxfId="23338" priority="27883" stopIfTrue="1" operator="between">
      <formula>12</formula>
      <formula>16</formula>
    </cfRule>
    <cfRule type="cellIs" dxfId="23337" priority="27884" stopIfTrue="1" operator="greaterThan">
      <formula>16</formula>
    </cfRule>
  </conditionalFormatting>
  <conditionalFormatting sqref="J318">
    <cfRule type="cellIs" dxfId="23336" priority="27885" stopIfTrue="1" operator="greaterThan">
      <formula>6.2</formula>
    </cfRule>
    <cfRule type="cellIs" dxfId="23335" priority="27886" stopIfTrue="1" operator="between">
      <formula>5.601</formula>
      <formula>6.2</formula>
    </cfRule>
    <cfRule type="cellIs" dxfId="23334" priority="27887" stopIfTrue="1" operator="lessThanOrEqual">
      <formula>5.6</formula>
    </cfRule>
  </conditionalFormatting>
  <conditionalFormatting sqref="K318">
    <cfRule type="cellIs" dxfId="23333" priority="27888" stopIfTrue="1" operator="lessThanOrEqual">
      <formula>0.02</formula>
    </cfRule>
  </conditionalFormatting>
  <conditionalFormatting sqref="G318">
    <cfRule type="cellIs" dxfId="23332" priority="27873" stopIfTrue="1" operator="lessThanOrEqual">
      <formula>0.12</formula>
    </cfRule>
    <cfRule type="cellIs" dxfId="23331" priority="27874" stopIfTrue="1" operator="between">
      <formula>0.1201</formula>
      <formula>0.2</formula>
    </cfRule>
    <cfRule type="cellIs" dxfId="23330" priority="27875" stopIfTrue="1" operator="greaterThan">
      <formula>0.2</formula>
    </cfRule>
  </conditionalFormatting>
  <conditionalFormatting sqref="N318">
    <cfRule type="cellIs" dxfId="23329" priority="27870" stopIfTrue="1" operator="between">
      <formula>50.1</formula>
      <formula>100</formula>
    </cfRule>
    <cfRule type="cellIs" dxfId="23328" priority="27872" stopIfTrue="1" operator="greaterThan">
      <formula>100</formula>
    </cfRule>
  </conditionalFormatting>
  <conditionalFormatting sqref="M318">
    <cfRule type="cellIs" dxfId="23327" priority="27869" stopIfTrue="1" operator="between">
      <formula>1250.1</formula>
      <formula>5000</formula>
    </cfRule>
    <cfRule type="cellIs" dxfId="23326" priority="27871" stopIfTrue="1" operator="greaterThan">
      <formula>5000</formula>
    </cfRule>
  </conditionalFormatting>
  <conditionalFormatting sqref="F318:G318">
    <cfRule type="cellIs" dxfId="23325" priority="27866" stopIfTrue="1" operator="lessThanOrEqual">
      <formula>60</formula>
    </cfRule>
    <cfRule type="cellIs" dxfId="23324" priority="27867" stopIfTrue="1" operator="between">
      <formula>60</formula>
      <formula>100</formula>
    </cfRule>
    <cfRule type="cellIs" dxfId="23323" priority="27868" stopIfTrue="1" operator="greaterThan">
      <formula>100</formula>
    </cfRule>
  </conditionalFormatting>
  <conditionalFormatting sqref="E318">
    <cfRule type="cellIs" dxfId="23322" priority="27863" stopIfTrue="1" operator="lessThanOrEqual">
      <formula>2.5</formula>
    </cfRule>
    <cfRule type="cellIs" dxfId="23321" priority="27864" stopIfTrue="1" operator="between">
      <formula>2.5</formula>
      <formula>7</formula>
    </cfRule>
    <cfRule type="cellIs" dxfId="23320" priority="27865" stopIfTrue="1" operator="greaterThan">
      <formula>7</formula>
    </cfRule>
  </conditionalFormatting>
  <conditionalFormatting sqref="H318">
    <cfRule type="cellIs" dxfId="23319" priority="27860" stopIfTrue="1" operator="lessThanOrEqual">
      <formula>12</formula>
    </cfRule>
    <cfRule type="cellIs" dxfId="23318" priority="27861" stopIfTrue="1" operator="between">
      <formula>12</formula>
      <formula>16</formula>
    </cfRule>
    <cfRule type="cellIs" dxfId="23317" priority="27862" stopIfTrue="1" operator="greaterThan">
      <formula>16</formula>
    </cfRule>
  </conditionalFormatting>
  <conditionalFormatting sqref="J318">
    <cfRule type="cellIs" dxfId="23316" priority="27857" stopIfTrue="1" operator="greaterThan">
      <formula>6.2</formula>
    </cfRule>
    <cfRule type="cellIs" dxfId="23315" priority="27858" stopIfTrue="1" operator="between">
      <formula>5.601</formula>
      <formula>6.2</formula>
    </cfRule>
    <cfRule type="cellIs" dxfId="23314" priority="27859" stopIfTrue="1" operator="lessThanOrEqual">
      <formula>5.6</formula>
    </cfRule>
  </conditionalFormatting>
  <conditionalFormatting sqref="K318">
    <cfRule type="cellIs" dxfId="23313" priority="27856" stopIfTrue="1" operator="lessThanOrEqual">
      <formula>0.02</formula>
    </cfRule>
  </conditionalFormatting>
  <conditionalFormatting sqref="G318">
    <cfRule type="cellIs" dxfId="23312" priority="27853" stopIfTrue="1" operator="lessThanOrEqual">
      <formula>0.12</formula>
    </cfRule>
    <cfRule type="cellIs" dxfId="23311" priority="27854" stopIfTrue="1" operator="between">
      <formula>0.1201</formula>
      <formula>0.2</formula>
    </cfRule>
    <cfRule type="cellIs" dxfId="23310" priority="27855" stopIfTrue="1" operator="greaterThan">
      <formula>0.2</formula>
    </cfRule>
  </conditionalFormatting>
  <conditionalFormatting sqref="N318">
    <cfRule type="cellIs" dxfId="23309" priority="27851" stopIfTrue="1" operator="between">
      <formula>50.1</formula>
      <formula>100</formula>
    </cfRule>
    <cfRule type="cellIs" dxfId="23308" priority="27852" stopIfTrue="1" operator="greaterThan">
      <formula>100</formula>
    </cfRule>
  </conditionalFormatting>
  <conditionalFormatting sqref="M318">
    <cfRule type="cellIs" dxfId="23307" priority="27849" stopIfTrue="1" operator="between">
      <formula>1250.1</formula>
      <formula>5000</formula>
    </cfRule>
    <cfRule type="cellIs" dxfId="23306" priority="27850" stopIfTrue="1" operator="greaterThan">
      <formula>5000</formula>
    </cfRule>
  </conditionalFormatting>
  <conditionalFormatting sqref="F335:G335">
    <cfRule type="cellIs" dxfId="23305" priority="27836" stopIfTrue="1" operator="lessThanOrEqual">
      <formula>60</formula>
    </cfRule>
    <cfRule type="cellIs" dxfId="23304" priority="27837" stopIfTrue="1" operator="between">
      <formula>60</formula>
      <formula>100</formula>
    </cfRule>
    <cfRule type="cellIs" dxfId="23303" priority="27838" stopIfTrue="1" operator="greaterThan">
      <formula>100</formula>
    </cfRule>
  </conditionalFormatting>
  <conditionalFormatting sqref="E335">
    <cfRule type="cellIs" dxfId="23302" priority="27839" stopIfTrue="1" operator="lessThanOrEqual">
      <formula>2.5</formula>
    </cfRule>
    <cfRule type="cellIs" dxfId="23301" priority="27840" stopIfTrue="1" operator="between">
      <formula>2.5</formula>
      <formula>7</formula>
    </cfRule>
    <cfRule type="cellIs" dxfId="23300" priority="27841" stopIfTrue="1" operator="greaterThan">
      <formula>7</formula>
    </cfRule>
  </conditionalFormatting>
  <conditionalFormatting sqref="H335">
    <cfRule type="cellIs" dxfId="23299" priority="27842" stopIfTrue="1" operator="lessThanOrEqual">
      <formula>12</formula>
    </cfRule>
    <cfRule type="cellIs" dxfId="23298" priority="27843" stopIfTrue="1" operator="between">
      <formula>12</formula>
      <formula>16</formula>
    </cfRule>
    <cfRule type="cellIs" dxfId="23297" priority="27844" stopIfTrue="1" operator="greaterThan">
      <formula>16</formula>
    </cfRule>
  </conditionalFormatting>
  <conditionalFormatting sqref="J335">
    <cfRule type="cellIs" dxfId="23296" priority="27845" stopIfTrue="1" operator="greaterThan">
      <formula>6.2</formula>
    </cfRule>
    <cfRule type="cellIs" dxfId="23295" priority="27846" stopIfTrue="1" operator="between">
      <formula>5.601</formula>
      <formula>6.2</formula>
    </cfRule>
    <cfRule type="cellIs" dxfId="23294" priority="27847" stopIfTrue="1" operator="lessThanOrEqual">
      <formula>5.6</formula>
    </cfRule>
  </conditionalFormatting>
  <conditionalFormatting sqref="K335">
    <cfRule type="cellIs" dxfId="23293" priority="27848" stopIfTrue="1" operator="lessThanOrEqual">
      <formula>0.02</formula>
    </cfRule>
  </conditionalFormatting>
  <conditionalFormatting sqref="G335">
    <cfRule type="cellIs" dxfId="23292" priority="27833" stopIfTrue="1" operator="lessThanOrEqual">
      <formula>0.12</formula>
    </cfRule>
    <cfRule type="cellIs" dxfId="23291" priority="27834" stopIfTrue="1" operator="between">
      <formula>0.1201</formula>
      <formula>0.2</formula>
    </cfRule>
    <cfRule type="cellIs" dxfId="23290" priority="27835" stopIfTrue="1" operator="greaterThan">
      <formula>0.2</formula>
    </cfRule>
  </conditionalFormatting>
  <conditionalFormatting sqref="N335">
    <cfRule type="cellIs" dxfId="23289" priority="27830" stopIfTrue="1" operator="between">
      <formula>50.1</formula>
      <formula>100</formula>
    </cfRule>
    <cfRule type="cellIs" dxfId="23288" priority="27832" stopIfTrue="1" operator="greaterThan">
      <formula>100</formula>
    </cfRule>
  </conditionalFormatting>
  <conditionalFormatting sqref="M335">
    <cfRule type="cellIs" dxfId="23287" priority="27829" stopIfTrue="1" operator="between">
      <formula>1250.1</formula>
      <formula>5000</formula>
    </cfRule>
    <cfRule type="cellIs" dxfId="23286" priority="27831" stopIfTrue="1" operator="greaterThan">
      <formula>5000</formula>
    </cfRule>
  </conditionalFormatting>
  <conditionalFormatting sqref="F335:G335">
    <cfRule type="cellIs" dxfId="23285" priority="27826" stopIfTrue="1" operator="lessThanOrEqual">
      <formula>60</formula>
    </cfRule>
    <cfRule type="cellIs" dxfId="23284" priority="27827" stopIfTrue="1" operator="between">
      <formula>60</formula>
      <formula>100</formula>
    </cfRule>
    <cfRule type="cellIs" dxfId="23283" priority="27828" stopIfTrue="1" operator="greaterThan">
      <formula>100</formula>
    </cfRule>
  </conditionalFormatting>
  <conditionalFormatting sqref="E335">
    <cfRule type="cellIs" dxfId="23282" priority="27823" stopIfTrue="1" operator="lessThanOrEqual">
      <formula>2.5</formula>
    </cfRule>
    <cfRule type="cellIs" dxfId="23281" priority="27824" stopIfTrue="1" operator="between">
      <formula>2.5</formula>
      <formula>7</formula>
    </cfRule>
    <cfRule type="cellIs" dxfId="23280" priority="27825" stopIfTrue="1" operator="greaterThan">
      <formula>7</formula>
    </cfRule>
  </conditionalFormatting>
  <conditionalFormatting sqref="H335">
    <cfRule type="cellIs" dxfId="23279" priority="27820" stopIfTrue="1" operator="lessThanOrEqual">
      <formula>12</formula>
    </cfRule>
    <cfRule type="cellIs" dxfId="23278" priority="27821" stopIfTrue="1" operator="between">
      <formula>12</formula>
      <formula>16</formula>
    </cfRule>
    <cfRule type="cellIs" dxfId="23277" priority="27822" stopIfTrue="1" operator="greaterThan">
      <formula>16</formula>
    </cfRule>
  </conditionalFormatting>
  <conditionalFormatting sqref="J335">
    <cfRule type="cellIs" dxfId="23276" priority="27817" stopIfTrue="1" operator="greaterThan">
      <formula>6.2</formula>
    </cfRule>
    <cfRule type="cellIs" dxfId="23275" priority="27818" stopIfTrue="1" operator="between">
      <formula>5.601</formula>
      <formula>6.2</formula>
    </cfRule>
    <cfRule type="cellIs" dxfId="23274" priority="27819" stopIfTrue="1" operator="lessThanOrEqual">
      <formula>5.6</formula>
    </cfRule>
  </conditionalFormatting>
  <conditionalFormatting sqref="K335">
    <cfRule type="cellIs" dxfId="23273" priority="27816" stopIfTrue="1" operator="lessThanOrEqual">
      <formula>0.02</formula>
    </cfRule>
  </conditionalFormatting>
  <conditionalFormatting sqref="G335">
    <cfRule type="cellIs" dxfId="23272" priority="27813" stopIfTrue="1" operator="lessThanOrEqual">
      <formula>0.12</formula>
    </cfRule>
    <cfRule type="cellIs" dxfId="23271" priority="27814" stopIfTrue="1" operator="between">
      <formula>0.1201</formula>
      <formula>0.2</formula>
    </cfRule>
    <cfRule type="cellIs" dxfId="23270" priority="27815" stopIfTrue="1" operator="greaterThan">
      <formula>0.2</formula>
    </cfRule>
  </conditionalFormatting>
  <conditionalFormatting sqref="N335">
    <cfRule type="cellIs" dxfId="23269" priority="27811" stopIfTrue="1" operator="between">
      <formula>50.1</formula>
      <formula>100</formula>
    </cfRule>
    <cfRule type="cellIs" dxfId="23268" priority="27812" stopIfTrue="1" operator="greaterThan">
      <formula>100</formula>
    </cfRule>
  </conditionalFormatting>
  <conditionalFormatting sqref="M335">
    <cfRule type="cellIs" dxfId="23267" priority="27809" stopIfTrue="1" operator="between">
      <formula>1250.1</formula>
      <formula>5000</formula>
    </cfRule>
    <cfRule type="cellIs" dxfId="23266" priority="27810" stopIfTrue="1" operator="greaterThan">
      <formula>5000</formula>
    </cfRule>
  </conditionalFormatting>
  <conditionalFormatting sqref="F347:G347">
    <cfRule type="cellIs" dxfId="23265" priority="27796" stopIfTrue="1" operator="lessThanOrEqual">
      <formula>60</formula>
    </cfRule>
    <cfRule type="cellIs" dxfId="23264" priority="27797" stopIfTrue="1" operator="between">
      <formula>60</formula>
      <formula>100</formula>
    </cfRule>
    <cfRule type="cellIs" dxfId="23263" priority="27798" stopIfTrue="1" operator="greaterThan">
      <formula>100</formula>
    </cfRule>
  </conditionalFormatting>
  <conditionalFormatting sqref="E347">
    <cfRule type="cellIs" dxfId="23262" priority="27799" stopIfTrue="1" operator="lessThanOrEqual">
      <formula>2.5</formula>
    </cfRule>
    <cfRule type="cellIs" dxfId="23261" priority="27800" stopIfTrue="1" operator="between">
      <formula>2.5</formula>
      <formula>7</formula>
    </cfRule>
    <cfRule type="cellIs" dxfId="23260" priority="27801" stopIfTrue="1" operator="greaterThan">
      <formula>7</formula>
    </cfRule>
  </conditionalFormatting>
  <conditionalFormatting sqref="H347">
    <cfRule type="cellIs" dxfId="23259" priority="27802" stopIfTrue="1" operator="lessThanOrEqual">
      <formula>12</formula>
    </cfRule>
    <cfRule type="cellIs" dxfId="23258" priority="27803" stopIfTrue="1" operator="between">
      <formula>12</formula>
      <formula>16</formula>
    </cfRule>
    <cfRule type="cellIs" dxfId="23257" priority="27804" stopIfTrue="1" operator="greaterThan">
      <formula>16</formula>
    </cfRule>
  </conditionalFormatting>
  <conditionalFormatting sqref="J347">
    <cfRule type="cellIs" dxfId="23256" priority="27805" stopIfTrue="1" operator="greaterThan">
      <formula>6.2</formula>
    </cfRule>
    <cfRule type="cellIs" dxfId="23255" priority="27806" stopIfTrue="1" operator="between">
      <formula>5.601</formula>
      <formula>6.2</formula>
    </cfRule>
    <cfRule type="cellIs" dxfId="23254" priority="27807" stopIfTrue="1" operator="lessThanOrEqual">
      <formula>5.6</formula>
    </cfRule>
  </conditionalFormatting>
  <conditionalFormatting sqref="K347">
    <cfRule type="cellIs" dxfId="23253" priority="27808" stopIfTrue="1" operator="lessThanOrEqual">
      <formula>0.02</formula>
    </cfRule>
  </conditionalFormatting>
  <conditionalFormatting sqref="G347">
    <cfRule type="cellIs" dxfId="23252" priority="27793" stopIfTrue="1" operator="lessThanOrEqual">
      <formula>0.12</formula>
    </cfRule>
    <cfRule type="cellIs" dxfId="23251" priority="27794" stopIfTrue="1" operator="between">
      <formula>0.1201</formula>
      <formula>0.2</formula>
    </cfRule>
    <cfRule type="cellIs" dxfId="23250" priority="27795" stopIfTrue="1" operator="greaterThan">
      <formula>0.2</formula>
    </cfRule>
  </conditionalFormatting>
  <conditionalFormatting sqref="N347">
    <cfRule type="cellIs" dxfId="23249" priority="27790" stopIfTrue="1" operator="between">
      <formula>50.1</formula>
      <formula>100</formula>
    </cfRule>
    <cfRule type="cellIs" dxfId="23248" priority="27792" stopIfTrue="1" operator="greaterThan">
      <formula>100</formula>
    </cfRule>
  </conditionalFormatting>
  <conditionalFormatting sqref="M347">
    <cfRule type="cellIs" dxfId="23247" priority="27789" stopIfTrue="1" operator="between">
      <formula>1250.1</formula>
      <formula>5000</formula>
    </cfRule>
    <cfRule type="cellIs" dxfId="23246" priority="27791" stopIfTrue="1" operator="greaterThan">
      <formula>5000</formula>
    </cfRule>
  </conditionalFormatting>
  <conditionalFormatting sqref="F347:G347">
    <cfRule type="cellIs" dxfId="23245" priority="27786" stopIfTrue="1" operator="lessThanOrEqual">
      <formula>60</formula>
    </cfRule>
    <cfRule type="cellIs" dxfId="23244" priority="27787" stopIfTrue="1" operator="between">
      <formula>60</formula>
      <formula>100</formula>
    </cfRule>
    <cfRule type="cellIs" dxfId="23243" priority="27788" stopIfTrue="1" operator="greaterThan">
      <formula>100</formula>
    </cfRule>
  </conditionalFormatting>
  <conditionalFormatting sqref="E347">
    <cfRule type="cellIs" dxfId="23242" priority="27783" stopIfTrue="1" operator="lessThanOrEqual">
      <formula>2.5</formula>
    </cfRule>
    <cfRule type="cellIs" dxfId="23241" priority="27784" stopIfTrue="1" operator="between">
      <formula>2.5</formula>
      <formula>7</formula>
    </cfRule>
    <cfRule type="cellIs" dxfId="23240" priority="27785" stopIfTrue="1" operator="greaterThan">
      <formula>7</formula>
    </cfRule>
  </conditionalFormatting>
  <conditionalFormatting sqref="H347">
    <cfRule type="cellIs" dxfId="23239" priority="27780" stopIfTrue="1" operator="lessThanOrEqual">
      <formula>12</formula>
    </cfRule>
    <cfRule type="cellIs" dxfId="23238" priority="27781" stopIfTrue="1" operator="between">
      <formula>12</formula>
      <formula>16</formula>
    </cfRule>
    <cfRule type="cellIs" dxfId="23237" priority="27782" stopIfTrue="1" operator="greaterThan">
      <formula>16</formula>
    </cfRule>
  </conditionalFormatting>
  <conditionalFormatting sqref="J347">
    <cfRule type="cellIs" dxfId="23236" priority="27777" stopIfTrue="1" operator="greaterThan">
      <formula>6.2</formula>
    </cfRule>
    <cfRule type="cellIs" dxfId="23235" priority="27778" stopIfTrue="1" operator="between">
      <formula>5.601</formula>
      <formula>6.2</formula>
    </cfRule>
    <cfRule type="cellIs" dxfId="23234" priority="27779" stopIfTrue="1" operator="lessThanOrEqual">
      <formula>5.6</formula>
    </cfRule>
  </conditionalFormatting>
  <conditionalFormatting sqref="K347">
    <cfRule type="cellIs" dxfId="23233" priority="27776" stopIfTrue="1" operator="lessThanOrEqual">
      <formula>0.02</formula>
    </cfRule>
  </conditionalFormatting>
  <conditionalFormatting sqref="G347">
    <cfRule type="cellIs" dxfId="23232" priority="27773" stopIfTrue="1" operator="lessThanOrEqual">
      <formula>0.12</formula>
    </cfRule>
    <cfRule type="cellIs" dxfId="23231" priority="27774" stopIfTrue="1" operator="between">
      <formula>0.1201</formula>
      <formula>0.2</formula>
    </cfRule>
    <cfRule type="cellIs" dxfId="23230" priority="27775" stopIfTrue="1" operator="greaterThan">
      <formula>0.2</formula>
    </cfRule>
  </conditionalFormatting>
  <conditionalFormatting sqref="N347">
    <cfRule type="cellIs" dxfId="23229" priority="27771" stopIfTrue="1" operator="between">
      <formula>50.1</formula>
      <formula>100</formula>
    </cfRule>
    <cfRule type="cellIs" dxfId="23228" priority="27772" stopIfTrue="1" operator="greaterThan">
      <formula>100</formula>
    </cfRule>
  </conditionalFormatting>
  <conditionalFormatting sqref="M347">
    <cfRule type="cellIs" dxfId="23227" priority="27769" stopIfTrue="1" operator="between">
      <formula>1250.1</formula>
      <formula>5000</formula>
    </cfRule>
    <cfRule type="cellIs" dxfId="23226" priority="27770" stopIfTrue="1" operator="greaterThan">
      <formula>5000</formula>
    </cfRule>
  </conditionalFormatting>
  <conditionalFormatting sqref="F360:G360">
    <cfRule type="cellIs" dxfId="23225" priority="27756" stopIfTrue="1" operator="lessThanOrEqual">
      <formula>60</formula>
    </cfRule>
    <cfRule type="cellIs" dxfId="23224" priority="27757" stopIfTrue="1" operator="between">
      <formula>60</formula>
      <formula>100</formula>
    </cfRule>
    <cfRule type="cellIs" dxfId="23223" priority="27758" stopIfTrue="1" operator="greaterThan">
      <formula>100</formula>
    </cfRule>
  </conditionalFormatting>
  <conditionalFormatting sqref="E360">
    <cfRule type="cellIs" dxfId="23222" priority="27759" stopIfTrue="1" operator="lessThanOrEqual">
      <formula>2.5</formula>
    </cfRule>
    <cfRule type="cellIs" dxfId="23221" priority="27760" stopIfTrue="1" operator="between">
      <formula>2.5</formula>
      <formula>7</formula>
    </cfRule>
    <cfRule type="cellIs" dxfId="23220" priority="27761" stopIfTrue="1" operator="greaterThan">
      <formula>7</formula>
    </cfRule>
  </conditionalFormatting>
  <conditionalFormatting sqref="H360">
    <cfRule type="cellIs" dxfId="23219" priority="27762" stopIfTrue="1" operator="lessThanOrEqual">
      <formula>12</formula>
    </cfRule>
    <cfRule type="cellIs" dxfId="23218" priority="27763" stopIfTrue="1" operator="between">
      <formula>12</formula>
      <formula>16</formula>
    </cfRule>
    <cfRule type="cellIs" dxfId="23217" priority="27764" stopIfTrue="1" operator="greaterThan">
      <formula>16</formula>
    </cfRule>
  </conditionalFormatting>
  <conditionalFormatting sqref="J360">
    <cfRule type="cellIs" dxfId="23216" priority="27765" stopIfTrue="1" operator="greaterThan">
      <formula>6.2</formula>
    </cfRule>
    <cfRule type="cellIs" dxfId="23215" priority="27766" stopIfTrue="1" operator="between">
      <formula>5.601</formula>
      <formula>6.2</formula>
    </cfRule>
    <cfRule type="cellIs" dxfId="23214" priority="27767" stopIfTrue="1" operator="lessThanOrEqual">
      <formula>5.6</formula>
    </cfRule>
  </conditionalFormatting>
  <conditionalFormatting sqref="K360">
    <cfRule type="cellIs" dxfId="23213" priority="27768" stopIfTrue="1" operator="lessThanOrEqual">
      <formula>0.02</formula>
    </cfRule>
  </conditionalFormatting>
  <conditionalFormatting sqref="G360">
    <cfRule type="cellIs" dxfId="23212" priority="27753" stopIfTrue="1" operator="lessThanOrEqual">
      <formula>0.12</formula>
    </cfRule>
    <cfRule type="cellIs" dxfId="23211" priority="27754" stopIfTrue="1" operator="between">
      <formula>0.1201</formula>
      <formula>0.2</formula>
    </cfRule>
    <cfRule type="cellIs" dxfId="23210" priority="27755" stopIfTrue="1" operator="greaterThan">
      <formula>0.2</formula>
    </cfRule>
  </conditionalFormatting>
  <conditionalFormatting sqref="N360">
    <cfRule type="cellIs" dxfId="23209" priority="27750" stopIfTrue="1" operator="between">
      <formula>50.1</formula>
      <formula>100</formula>
    </cfRule>
    <cfRule type="cellIs" dxfId="23208" priority="27752" stopIfTrue="1" operator="greaterThan">
      <formula>100</formula>
    </cfRule>
  </conditionalFormatting>
  <conditionalFormatting sqref="M360">
    <cfRule type="cellIs" dxfId="23207" priority="27749" stopIfTrue="1" operator="between">
      <formula>1250.1</formula>
      <formula>5000</formula>
    </cfRule>
    <cfRule type="cellIs" dxfId="23206" priority="27751" stopIfTrue="1" operator="greaterThan">
      <formula>5000</formula>
    </cfRule>
  </conditionalFormatting>
  <conditionalFormatting sqref="F360:G360">
    <cfRule type="cellIs" dxfId="23205" priority="27746" stopIfTrue="1" operator="lessThanOrEqual">
      <formula>60</formula>
    </cfRule>
    <cfRule type="cellIs" dxfId="23204" priority="27747" stopIfTrue="1" operator="between">
      <formula>60</formula>
      <formula>100</formula>
    </cfRule>
    <cfRule type="cellIs" dxfId="23203" priority="27748" stopIfTrue="1" operator="greaterThan">
      <formula>100</formula>
    </cfRule>
  </conditionalFormatting>
  <conditionalFormatting sqref="E360">
    <cfRule type="cellIs" dxfId="23202" priority="27743" stopIfTrue="1" operator="lessThanOrEqual">
      <formula>2.5</formula>
    </cfRule>
    <cfRule type="cellIs" dxfId="23201" priority="27744" stopIfTrue="1" operator="between">
      <formula>2.5</formula>
      <formula>7</formula>
    </cfRule>
    <cfRule type="cellIs" dxfId="23200" priority="27745" stopIfTrue="1" operator="greaterThan">
      <formula>7</formula>
    </cfRule>
  </conditionalFormatting>
  <conditionalFormatting sqref="H360">
    <cfRule type="cellIs" dxfId="23199" priority="27740" stopIfTrue="1" operator="lessThanOrEqual">
      <formula>12</formula>
    </cfRule>
    <cfRule type="cellIs" dxfId="23198" priority="27741" stopIfTrue="1" operator="between">
      <formula>12</formula>
      <formula>16</formula>
    </cfRule>
    <cfRule type="cellIs" dxfId="23197" priority="27742" stopIfTrue="1" operator="greaterThan">
      <formula>16</formula>
    </cfRule>
  </conditionalFormatting>
  <conditionalFormatting sqref="J360">
    <cfRule type="cellIs" dxfId="23196" priority="27737" stopIfTrue="1" operator="greaterThan">
      <formula>6.2</formula>
    </cfRule>
    <cfRule type="cellIs" dxfId="23195" priority="27738" stopIfTrue="1" operator="between">
      <formula>5.601</formula>
      <formula>6.2</formula>
    </cfRule>
    <cfRule type="cellIs" dxfId="23194" priority="27739" stopIfTrue="1" operator="lessThanOrEqual">
      <formula>5.6</formula>
    </cfRule>
  </conditionalFormatting>
  <conditionalFormatting sqref="K360">
    <cfRule type="cellIs" dxfId="23193" priority="27736" stopIfTrue="1" operator="lessThanOrEqual">
      <formula>0.02</formula>
    </cfRule>
  </conditionalFormatting>
  <conditionalFormatting sqref="G360">
    <cfRule type="cellIs" dxfId="23192" priority="27733" stopIfTrue="1" operator="lessThanOrEqual">
      <formula>0.12</formula>
    </cfRule>
    <cfRule type="cellIs" dxfId="23191" priority="27734" stopIfTrue="1" operator="between">
      <formula>0.1201</formula>
      <formula>0.2</formula>
    </cfRule>
    <cfRule type="cellIs" dxfId="23190" priority="27735" stopIfTrue="1" operator="greaterThan">
      <formula>0.2</formula>
    </cfRule>
  </conditionalFormatting>
  <conditionalFormatting sqref="N360">
    <cfRule type="cellIs" dxfId="23189" priority="27731" stopIfTrue="1" operator="between">
      <formula>50.1</formula>
      <formula>100</formula>
    </cfRule>
    <cfRule type="cellIs" dxfId="23188" priority="27732" stopIfTrue="1" operator="greaterThan">
      <formula>100</formula>
    </cfRule>
  </conditionalFormatting>
  <conditionalFormatting sqref="M360">
    <cfRule type="cellIs" dxfId="23187" priority="27729" stopIfTrue="1" operator="between">
      <formula>1250.1</formula>
      <formula>5000</formula>
    </cfRule>
    <cfRule type="cellIs" dxfId="23186" priority="27730" stopIfTrue="1" operator="greaterThan">
      <formula>5000</formula>
    </cfRule>
  </conditionalFormatting>
  <conditionalFormatting sqref="F377:G377">
    <cfRule type="cellIs" dxfId="23185" priority="27716" stopIfTrue="1" operator="lessThanOrEqual">
      <formula>60</formula>
    </cfRule>
    <cfRule type="cellIs" dxfId="23184" priority="27717" stopIfTrue="1" operator="between">
      <formula>60</formula>
      <formula>100</formula>
    </cfRule>
    <cfRule type="cellIs" dxfId="23183" priority="27718" stopIfTrue="1" operator="greaterThan">
      <formula>100</formula>
    </cfRule>
  </conditionalFormatting>
  <conditionalFormatting sqref="E377">
    <cfRule type="cellIs" dxfId="23182" priority="27719" stopIfTrue="1" operator="lessThanOrEqual">
      <formula>2.5</formula>
    </cfRule>
    <cfRule type="cellIs" dxfId="23181" priority="27720" stopIfTrue="1" operator="between">
      <formula>2.5</formula>
      <formula>7</formula>
    </cfRule>
    <cfRule type="cellIs" dxfId="23180" priority="27721" stopIfTrue="1" operator="greaterThan">
      <formula>7</formula>
    </cfRule>
  </conditionalFormatting>
  <conditionalFormatting sqref="H377">
    <cfRule type="cellIs" dxfId="23179" priority="27722" stopIfTrue="1" operator="lessThanOrEqual">
      <formula>12</formula>
    </cfRule>
    <cfRule type="cellIs" dxfId="23178" priority="27723" stopIfTrue="1" operator="between">
      <formula>12</formula>
      <formula>16</formula>
    </cfRule>
    <cfRule type="cellIs" dxfId="23177" priority="27724" stopIfTrue="1" operator="greaterThan">
      <formula>16</formula>
    </cfRule>
  </conditionalFormatting>
  <conditionalFormatting sqref="J377">
    <cfRule type="cellIs" dxfId="23176" priority="27725" stopIfTrue="1" operator="greaterThan">
      <formula>6.2</formula>
    </cfRule>
    <cfRule type="cellIs" dxfId="23175" priority="27726" stopIfTrue="1" operator="between">
      <formula>5.601</formula>
      <formula>6.2</formula>
    </cfRule>
    <cfRule type="cellIs" dxfId="23174" priority="27727" stopIfTrue="1" operator="lessThanOrEqual">
      <formula>5.6</formula>
    </cfRule>
  </conditionalFormatting>
  <conditionalFormatting sqref="K377">
    <cfRule type="cellIs" dxfId="23173" priority="27728" stopIfTrue="1" operator="lessThanOrEqual">
      <formula>0.02</formula>
    </cfRule>
  </conditionalFormatting>
  <conditionalFormatting sqref="G377">
    <cfRule type="cellIs" dxfId="23172" priority="27713" stopIfTrue="1" operator="lessThanOrEqual">
      <formula>0.12</formula>
    </cfRule>
    <cfRule type="cellIs" dxfId="23171" priority="27714" stopIfTrue="1" operator="between">
      <formula>0.1201</formula>
      <formula>0.2</formula>
    </cfRule>
    <cfRule type="cellIs" dxfId="23170" priority="27715" stopIfTrue="1" operator="greaterThan">
      <formula>0.2</formula>
    </cfRule>
  </conditionalFormatting>
  <conditionalFormatting sqref="N377">
    <cfRule type="cellIs" dxfId="23169" priority="27710" stopIfTrue="1" operator="between">
      <formula>50.1</formula>
      <formula>100</formula>
    </cfRule>
    <cfRule type="cellIs" dxfId="23168" priority="27712" stopIfTrue="1" operator="greaterThan">
      <formula>100</formula>
    </cfRule>
  </conditionalFormatting>
  <conditionalFormatting sqref="M377">
    <cfRule type="cellIs" dxfId="23167" priority="27709" stopIfTrue="1" operator="between">
      <formula>1250.1</formula>
      <formula>5000</formula>
    </cfRule>
    <cfRule type="cellIs" dxfId="23166" priority="27711" stopIfTrue="1" operator="greaterThan">
      <formula>5000</formula>
    </cfRule>
  </conditionalFormatting>
  <conditionalFormatting sqref="F377:G377">
    <cfRule type="cellIs" dxfId="23165" priority="27706" stopIfTrue="1" operator="lessThanOrEqual">
      <formula>60</formula>
    </cfRule>
    <cfRule type="cellIs" dxfId="23164" priority="27707" stopIfTrue="1" operator="between">
      <formula>60</formula>
      <formula>100</formula>
    </cfRule>
    <cfRule type="cellIs" dxfId="23163" priority="27708" stopIfTrue="1" operator="greaterThan">
      <formula>100</formula>
    </cfRule>
  </conditionalFormatting>
  <conditionalFormatting sqref="E377">
    <cfRule type="cellIs" dxfId="23162" priority="27703" stopIfTrue="1" operator="lessThanOrEqual">
      <formula>2.5</formula>
    </cfRule>
    <cfRule type="cellIs" dxfId="23161" priority="27704" stopIfTrue="1" operator="between">
      <formula>2.5</formula>
      <formula>7</formula>
    </cfRule>
    <cfRule type="cellIs" dxfId="23160" priority="27705" stopIfTrue="1" operator="greaterThan">
      <formula>7</formula>
    </cfRule>
  </conditionalFormatting>
  <conditionalFormatting sqref="H377">
    <cfRule type="cellIs" dxfId="23159" priority="27700" stopIfTrue="1" operator="lessThanOrEqual">
      <formula>12</formula>
    </cfRule>
    <cfRule type="cellIs" dxfId="23158" priority="27701" stopIfTrue="1" operator="between">
      <formula>12</formula>
      <formula>16</formula>
    </cfRule>
    <cfRule type="cellIs" dxfId="23157" priority="27702" stopIfTrue="1" operator="greaterThan">
      <formula>16</formula>
    </cfRule>
  </conditionalFormatting>
  <conditionalFormatting sqref="J377">
    <cfRule type="cellIs" dxfId="23156" priority="27697" stopIfTrue="1" operator="greaterThan">
      <formula>6.2</formula>
    </cfRule>
    <cfRule type="cellIs" dxfId="23155" priority="27698" stopIfTrue="1" operator="between">
      <formula>5.601</formula>
      <formula>6.2</formula>
    </cfRule>
    <cfRule type="cellIs" dxfId="23154" priority="27699" stopIfTrue="1" operator="lessThanOrEqual">
      <formula>5.6</formula>
    </cfRule>
  </conditionalFormatting>
  <conditionalFormatting sqref="K377">
    <cfRule type="cellIs" dxfId="23153" priority="27696" stopIfTrue="1" operator="lessThanOrEqual">
      <formula>0.02</formula>
    </cfRule>
  </conditionalFormatting>
  <conditionalFormatting sqref="G377">
    <cfRule type="cellIs" dxfId="23152" priority="27693" stopIfTrue="1" operator="lessThanOrEqual">
      <formula>0.12</formula>
    </cfRule>
    <cfRule type="cellIs" dxfId="23151" priority="27694" stopIfTrue="1" operator="between">
      <formula>0.1201</formula>
      <formula>0.2</formula>
    </cfRule>
    <cfRule type="cellIs" dxfId="23150" priority="27695" stopIfTrue="1" operator="greaterThan">
      <formula>0.2</formula>
    </cfRule>
  </conditionalFormatting>
  <conditionalFormatting sqref="N377">
    <cfRule type="cellIs" dxfId="23149" priority="27691" stopIfTrue="1" operator="between">
      <formula>50.1</formula>
      <formula>100</formula>
    </cfRule>
    <cfRule type="cellIs" dxfId="23148" priority="27692" stopIfTrue="1" operator="greaterThan">
      <formula>100</formula>
    </cfRule>
  </conditionalFormatting>
  <conditionalFormatting sqref="M377">
    <cfRule type="cellIs" dxfId="23147" priority="27689" stopIfTrue="1" operator="between">
      <formula>1250.1</formula>
      <formula>5000</formula>
    </cfRule>
    <cfRule type="cellIs" dxfId="23146" priority="27690" stopIfTrue="1" operator="greaterThan">
      <formula>5000</formula>
    </cfRule>
  </conditionalFormatting>
  <conditionalFormatting sqref="F389:G389">
    <cfRule type="cellIs" dxfId="23145" priority="27676" stopIfTrue="1" operator="lessThanOrEqual">
      <formula>60</formula>
    </cfRule>
    <cfRule type="cellIs" dxfId="23144" priority="27677" stopIfTrue="1" operator="between">
      <formula>60</formula>
      <formula>100</formula>
    </cfRule>
    <cfRule type="cellIs" dxfId="23143" priority="27678" stopIfTrue="1" operator="greaterThan">
      <formula>100</formula>
    </cfRule>
  </conditionalFormatting>
  <conditionalFormatting sqref="E389">
    <cfRule type="cellIs" dxfId="23142" priority="27679" stopIfTrue="1" operator="lessThanOrEqual">
      <formula>2.5</formula>
    </cfRule>
    <cfRule type="cellIs" dxfId="23141" priority="27680" stopIfTrue="1" operator="between">
      <formula>2.5</formula>
      <formula>7</formula>
    </cfRule>
    <cfRule type="cellIs" dxfId="23140" priority="27681" stopIfTrue="1" operator="greaterThan">
      <formula>7</formula>
    </cfRule>
  </conditionalFormatting>
  <conditionalFormatting sqref="H389">
    <cfRule type="cellIs" dxfId="23139" priority="27682" stopIfTrue="1" operator="lessThanOrEqual">
      <formula>12</formula>
    </cfRule>
    <cfRule type="cellIs" dxfId="23138" priority="27683" stopIfTrue="1" operator="between">
      <formula>12</formula>
      <formula>16</formula>
    </cfRule>
    <cfRule type="cellIs" dxfId="23137" priority="27684" stopIfTrue="1" operator="greaterThan">
      <formula>16</formula>
    </cfRule>
  </conditionalFormatting>
  <conditionalFormatting sqref="J389">
    <cfRule type="cellIs" dxfId="23136" priority="27685" stopIfTrue="1" operator="greaterThan">
      <formula>6.2</formula>
    </cfRule>
    <cfRule type="cellIs" dxfId="23135" priority="27686" stopIfTrue="1" operator="between">
      <formula>5.601</formula>
      <formula>6.2</formula>
    </cfRule>
    <cfRule type="cellIs" dxfId="23134" priority="27687" stopIfTrue="1" operator="lessThanOrEqual">
      <formula>5.6</formula>
    </cfRule>
  </conditionalFormatting>
  <conditionalFormatting sqref="K389">
    <cfRule type="cellIs" dxfId="23133" priority="27688" stopIfTrue="1" operator="lessThanOrEqual">
      <formula>0.02</formula>
    </cfRule>
  </conditionalFormatting>
  <conditionalFormatting sqref="G389">
    <cfRule type="cellIs" dxfId="23132" priority="27673" stopIfTrue="1" operator="lessThanOrEqual">
      <formula>0.12</formula>
    </cfRule>
    <cfRule type="cellIs" dxfId="23131" priority="27674" stopIfTrue="1" operator="between">
      <formula>0.1201</formula>
      <formula>0.2</formula>
    </cfRule>
    <cfRule type="cellIs" dxfId="23130" priority="27675" stopIfTrue="1" operator="greaterThan">
      <formula>0.2</formula>
    </cfRule>
  </conditionalFormatting>
  <conditionalFormatting sqref="N389">
    <cfRule type="cellIs" dxfId="23129" priority="27670" stopIfTrue="1" operator="between">
      <formula>50.1</formula>
      <formula>100</formula>
    </cfRule>
    <cfRule type="cellIs" dxfId="23128" priority="27672" stopIfTrue="1" operator="greaterThan">
      <formula>100</formula>
    </cfRule>
  </conditionalFormatting>
  <conditionalFormatting sqref="M389">
    <cfRule type="cellIs" dxfId="23127" priority="27669" stopIfTrue="1" operator="between">
      <formula>1250.1</formula>
      <formula>5000</formula>
    </cfRule>
    <cfRule type="cellIs" dxfId="23126" priority="27671" stopIfTrue="1" operator="greaterThan">
      <formula>5000</formula>
    </cfRule>
  </conditionalFormatting>
  <conditionalFormatting sqref="F389:G389">
    <cfRule type="cellIs" dxfId="23125" priority="27666" stopIfTrue="1" operator="lessThanOrEqual">
      <formula>60</formula>
    </cfRule>
    <cfRule type="cellIs" dxfId="23124" priority="27667" stopIfTrue="1" operator="between">
      <formula>60</formula>
      <formula>100</formula>
    </cfRule>
    <cfRule type="cellIs" dxfId="23123" priority="27668" stopIfTrue="1" operator="greaterThan">
      <formula>100</formula>
    </cfRule>
  </conditionalFormatting>
  <conditionalFormatting sqref="E389">
    <cfRule type="cellIs" dxfId="23122" priority="27663" stopIfTrue="1" operator="lessThanOrEqual">
      <formula>2.5</formula>
    </cfRule>
    <cfRule type="cellIs" dxfId="23121" priority="27664" stopIfTrue="1" operator="between">
      <formula>2.5</formula>
      <formula>7</formula>
    </cfRule>
    <cfRule type="cellIs" dxfId="23120" priority="27665" stopIfTrue="1" operator="greaterThan">
      <formula>7</formula>
    </cfRule>
  </conditionalFormatting>
  <conditionalFormatting sqref="H389">
    <cfRule type="cellIs" dxfId="23119" priority="27660" stopIfTrue="1" operator="lessThanOrEqual">
      <formula>12</formula>
    </cfRule>
    <cfRule type="cellIs" dxfId="23118" priority="27661" stopIfTrue="1" operator="between">
      <formula>12</formula>
      <formula>16</formula>
    </cfRule>
    <cfRule type="cellIs" dxfId="23117" priority="27662" stopIfTrue="1" operator="greaterThan">
      <formula>16</formula>
    </cfRule>
  </conditionalFormatting>
  <conditionalFormatting sqref="J389">
    <cfRule type="cellIs" dxfId="23116" priority="27657" stopIfTrue="1" operator="greaterThan">
      <formula>6.2</formula>
    </cfRule>
    <cfRule type="cellIs" dxfId="23115" priority="27658" stopIfTrue="1" operator="between">
      <formula>5.601</formula>
      <formula>6.2</formula>
    </cfRule>
    <cfRule type="cellIs" dxfId="23114" priority="27659" stopIfTrue="1" operator="lessThanOrEqual">
      <formula>5.6</formula>
    </cfRule>
  </conditionalFormatting>
  <conditionalFormatting sqref="K389">
    <cfRule type="cellIs" dxfId="23113" priority="27656" stopIfTrue="1" operator="lessThanOrEqual">
      <formula>0.02</formula>
    </cfRule>
  </conditionalFormatting>
  <conditionalFormatting sqref="G389">
    <cfRule type="cellIs" dxfId="23112" priority="27653" stopIfTrue="1" operator="lessThanOrEqual">
      <formula>0.12</formula>
    </cfRule>
    <cfRule type="cellIs" dxfId="23111" priority="27654" stopIfTrue="1" operator="between">
      <formula>0.1201</formula>
      <formula>0.2</formula>
    </cfRule>
    <cfRule type="cellIs" dxfId="23110" priority="27655" stopIfTrue="1" operator="greaterThan">
      <formula>0.2</formula>
    </cfRule>
  </conditionalFormatting>
  <conditionalFormatting sqref="N389">
    <cfRule type="cellIs" dxfId="23109" priority="27651" stopIfTrue="1" operator="between">
      <formula>50.1</formula>
      <formula>100</formula>
    </cfRule>
    <cfRule type="cellIs" dxfId="23108" priority="27652" stopIfTrue="1" operator="greaterThan">
      <formula>100</formula>
    </cfRule>
  </conditionalFormatting>
  <conditionalFormatting sqref="M389">
    <cfRule type="cellIs" dxfId="23107" priority="27649" stopIfTrue="1" operator="between">
      <formula>1250.1</formula>
      <formula>5000</formula>
    </cfRule>
    <cfRule type="cellIs" dxfId="23106" priority="27650" stopIfTrue="1" operator="greaterThan">
      <formula>5000</formula>
    </cfRule>
  </conditionalFormatting>
  <conditionalFormatting sqref="F401:G401">
    <cfRule type="cellIs" dxfId="23105" priority="27636" stopIfTrue="1" operator="lessThanOrEqual">
      <formula>60</formula>
    </cfRule>
    <cfRule type="cellIs" dxfId="23104" priority="27637" stopIfTrue="1" operator="between">
      <formula>60</formula>
      <formula>100</formula>
    </cfRule>
    <cfRule type="cellIs" dxfId="23103" priority="27638" stopIfTrue="1" operator="greaterThan">
      <formula>100</formula>
    </cfRule>
  </conditionalFormatting>
  <conditionalFormatting sqref="E401">
    <cfRule type="cellIs" dxfId="23102" priority="27639" stopIfTrue="1" operator="lessThanOrEqual">
      <formula>2.5</formula>
    </cfRule>
    <cfRule type="cellIs" dxfId="23101" priority="27640" stopIfTrue="1" operator="between">
      <formula>2.5</formula>
      <formula>7</formula>
    </cfRule>
    <cfRule type="cellIs" dxfId="23100" priority="27641" stopIfTrue="1" operator="greaterThan">
      <formula>7</formula>
    </cfRule>
  </conditionalFormatting>
  <conditionalFormatting sqref="H401">
    <cfRule type="cellIs" dxfId="23099" priority="27642" stopIfTrue="1" operator="lessThanOrEqual">
      <formula>12</formula>
    </cfRule>
    <cfRule type="cellIs" dxfId="23098" priority="27643" stopIfTrue="1" operator="between">
      <formula>12</formula>
      <formula>16</formula>
    </cfRule>
    <cfRule type="cellIs" dxfId="23097" priority="27644" stopIfTrue="1" operator="greaterThan">
      <formula>16</formula>
    </cfRule>
  </conditionalFormatting>
  <conditionalFormatting sqref="J401">
    <cfRule type="cellIs" dxfId="23096" priority="27645" stopIfTrue="1" operator="greaterThan">
      <formula>6.2</formula>
    </cfRule>
    <cfRule type="cellIs" dxfId="23095" priority="27646" stopIfTrue="1" operator="between">
      <formula>5.601</formula>
      <formula>6.2</formula>
    </cfRule>
    <cfRule type="cellIs" dxfId="23094" priority="27647" stopIfTrue="1" operator="lessThanOrEqual">
      <formula>5.6</formula>
    </cfRule>
  </conditionalFormatting>
  <conditionalFormatting sqref="K401">
    <cfRule type="cellIs" dxfId="23093" priority="27648" stopIfTrue="1" operator="lessThanOrEqual">
      <formula>0.02</formula>
    </cfRule>
  </conditionalFormatting>
  <conditionalFormatting sqref="G401">
    <cfRule type="cellIs" dxfId="23092" priority="27633" stopIfTrue="1" operator="lessThanOrEqual">
      <formula>0.12</formula>
    </cfRule>
    <cfRule type="cellIs" dxfId="23091" priority="27634" stopIfTrue="1" operator="between">
      <formula>0.1201</formula>
      <formula>0.2</formula>
    </cfRule>
    <cfRule type="cellIs" dxfId="23090" priority="27635" stopIfTrue="1" operator="greaterThan">
      <formula>0.2</formula>
    </cfRule>
  </conditionalFormatting>
  <conditionalFormatting sqref="N401">
    <cfRule type="cellIs" dxfId="23089" priority="27630" stopIfTrue="1" operator="between">
      <formula>50.1</formula>
      <formula>100</formula>
    </cfRule>
    <cfRule type="cellIs" dxfId="23088" priority="27632" stopIfTrue="1" operator="greaterThan">
      <formula>100</formula>
    </cfRule>
  </conditionalFormatting>
  <conditionalFormatting sqref="M401">
    <cfRule type="cellIs" dxfId="23087" priority="27629" stopIfTrue="1" operator="between">
      <formula>1250.1</formula>
      <formula>5000</formula>
    </cfRule>
    <cfRule type="cellIs" dxfId="23086" priority="27631" stopIfTrue="1" operator="greaterThan">
      <formula>5000</formula>
    </cfRule>
  </conditionalFormatting>
  <conditionalFormatting sqref="F401:G401">
    <cfRule type="cellIs" dxfId="23085" priority="27626" stopIfTrue="1" operator="lessThanOrEqual">
      <formula>60</formula>
    </cfRule>
    <cfRule type="cellIs" dxfId="23084" priority="27627" stopIfTrue="1" operator="between">
      <formula>60</formula>
      <formula>100</formula>
    </cfRule>
    <cfRule type="cellIs" dxfId="23083" priority="27628" stopIfTrue="1" operator="greaterThan">
      <formula>100</formula>
    </cfRule>
  </conditionalFormatting>
  <conditionalFormatting sqref="E401">
    <cfRule type="cellIs" dxfId="23082" priority="27623" stopIfTrue="1" operator="lessThanOrEqual">
      <formula>2.5</formula>
    </cfRule>
    <cfRule type="cellIs" dxfId="23081" priority="27624" stopIfTrue="1" operator="between">
      <formula>2.5</formula>
      <formula>7</formula>
    </cfRule>
    <cfRule type="cellIs" dxfId="23080" priority="27625" stopIfTrue="1" operator="greaterThan">
      <formula>7</formula>
    </cfRule>
  </conditionalFormatting>
  <conditionalFormatting sqref="H401">
    <cfRule type="cellIs" dxfId="23079" priority="27620" stopIfTrue="1" operator="lessThanOrEqual">
      <formula>12</formula>
    </cfRule>
    <cfRule type="cellIs" dxfId="23078" priority="27621" stopIfTrue="1" operator="between">
      <formula>12</formula>
      <formula>16</formula>
    </cfRule>
    <cfRule type="cellIs" dxfId="23077" priority="27622" stopIfTrue="1" operator="greaterThan">
      <formula>16</formula>
    </cfRule>
  </conditionalFormatting>
  <conditionalFormatting sqref="J401">
    <cfRule type="cellIs" dxfId="23076" priority="27617" stopIfTrue="1" operator="greaterThan">
      <formula>6.2</formula>
    </cfRule>
    <cfRule type="cellIs" dxfId="23075" priority="27618" stopIfTrue="1" operator="between">
      <formula>5.601</formula>
      <formula>6.2</formula>
    </cfRule>
    <cfRule type="cellIs" dxfId="23074" priority="27619" stopIfTrue="1" operator="lessThanOrEqual">
      <formula>5.6</formula>
    </cfRule>
  </conditionalFormatting>
  <conditionalFormatting sqref="K401">
    <cfRule type="cellIs" dxfId="23073" priority="27616" stopIfTrue="1" operator="lessThanOrEqual">
      <formula>0.02</formula>
    </cfRule>
  </conditionalFormatting>
  <conditionalFormatting sqref="G401">
    <cfRule type="cellIs" dxfId="23072" priority="27613" stopIfTrue="1" operator="lessThanOrEqual">
      <formula>0.12</formula>
    </cfRule>
    <cfRule type="cellIs" dxfId="23071" priority="27614" stopIfTrue="1" operator="between">
      <formula>0.1201</formula>
      <formula>0.2</formula>
    </cfRule>
    <cfRule type="cellIs" dxfId="23070" priority="27615" stopIfTrue="1" operator="greaterThan">
      <formula>0.2</formula>
    </cfRule>
  </conditionalFormatting>
  <conditionalFormatting sqref="N401">
    <cfRule type="cellIs" dxfId="23069" priority="27611" stopIfTrue="1" operator="between">
      <formula>50.1</formula>
      <formula>100</formula>
    </cfRule>
    <cfRule type="cellIs" dxfId="23068" priority="27612" stopIfTrue="1" operator="greaterThan">
      <formula>100</formula>
    </cfRule>
  </conditionalFormatting>
  <conditionalFormatting sqref="M401">
    <cfRule type="cellIs" dxfId="23067" priority="27609" stopIfTrue="1" operator="between">
      <formula>1250.1</formula>
      <formula>5000</formula>
    </cfRule>
    <cfRule type="cellIs" dxfId="23066" priority="27610" stopIfTrue="1" operator="greaterThan">
      <formula>5000</formula>
    </cfRule>
  </conditionalFormatting>
  <conditionalFormatting sqref="F413:G413">
    <cfRule type="cellIs" dxfId="23065" priority="27596" stopIfTrue="1" operator="lessThanOrEqual">
      <formula>60</formula>
    </cfRule>
    <cfRule type="cellIs" dxfId="23064" priority="27597" stopIfTrue="1" operator="between">
      <formula>60</formula>
      <formula>100</formula>
    </cfRule>
    <cfRule type="cellIs" dxfId="23063" priority="27598" stopIfTrue="1" operator="greaterThan">
      <formula>100</formula>
    </cfRule>
  </conditionalFormatting>
  <conditionalFormatting sqref="E413">
    <cfRule type="cellIs" dxfId="23062" priority="27599" stopIfTrue="1" operator="lessThanOrEqual">
      <formula>2.5</formula>
    </cfRule>
    <cfRule type="cellIs" dxfId="23061" priority="27600" stopIfTrue="1" operator="between">
      <formula>2.5</formula>
      <formula>7</formula>
    </cfRule>
    <cfRule type="cellIs" dxfId="23060" priority="27601" stopIfTrue="1" operator="greaterThan">
      <formula>7</formula>
    </cfRule>
  </conditionalFormatting>
  <conditionalFormatting sqref="H413">
    <cfRule type="cellIs" dxfId="23059" priority="27602" stopIfTrue="1" operator="lessThanOrEqual">
      <formula>12</formula>
    </cfRule>
    <cfRule type="cellIs" dxfId="23058" priority="27603" stopIfTrue="1" operator="between">
      <formula>12</formula>
      <formula>16</formula>
    </cfRule>
    <cfRule type="cellIs" dxfId="23057" priority="27604" stopIfTrue="1" operator="greaterThan">
      <formula>16</formula>
    </cfRule>
  </conditionalFormatting>
  <conditionalFormatting sqref="J413">
    <cfRule type="cellIs" dxfId="23056" priority="27605" stopIfTrue="1" operator="greaterThan">
      <formula>6.2</formula>
    </cfRule>
    <cfRule type="cellIs" dxfId="23055" priority="27606" stopIfTrue="1" operator="between">
      <formula>5.601</formula>
      <formula>6.2</formula>
    </cfRule>
    <cfRule type="cellIs" dxfId="23054" priority="27607" stopIfTrue="1" operator="lessThanOrEqual">
      <formula>5.6</formula>
    </cfRule>
  </conditionalFormatting>
  <conditionalFormatting sqref="K413">
    <cfRule type="cellIs" dxfId="23053" priority="27608" stopIfTrue="1" operator="lessThanOrEqual">
      <formula>0.02</formula>
    </cfRule>
  </conditionalFormatting>
  <conditionalFormatting sqref="G413">
    <cfRule type="cellIs" dxfId="23052" priority="27593" stopIfTrue="1" operator="lessThanOrEqual">
      <formula>0.12</formula>
    </cfRule>
    <cfRule type="cellIs" dxfId="23051" priority="27594" stopIfTrue="1" operator="between">
      <formula>0.1201</formula>
      <formula>0.2</formula>
    </cfRule>
    <cfRule type="cellIs" dxfId="23050" priority="27595" stopIfTrue="1" operator="greaterThan">
      <formula>0.2</formula>
    </cfRule>
  </conditionalFormatting>
  <conditionalFormatting sqref="N413">
    <cfRule type="cellIs" dxfId="23049" priority="27590" stopIfTrue="1" operator="between">
      <formula>50.1</formula>
      <formula>100</formula>
    </cfRule>
    <cfRule type="cellIs" dxfId="23048" priority="27592" stopIfTrue="1" operator="greaterThan">
      <formula>100</formula>
    </cfRule>
  </conditionalFormatting>
  <conditionalFormatting sqref="M413">
    <cfRule type="cellIs" dxfId="23047" priority="27589" stopIfTrue="1" operator="between">
      <formula>1250.1</formula>
      <formula>5000</formula>
    </cfRule>
    <cfRule type="cellIs" dxfId="23046" priority="27591" stopIfTrue="1" operator="greaterThan">
      <formula>5000</formula>
    </cfRule>
  </conditionalFormatting>
  <conditionalFormatting sqref="F413:G413">
    <cfRule type="cellIs" dxfId="23045" priority="27586" stopIfTrue="1" operator="lessThanOrEqual">
      <formula>60</formula>
    </cfRule>
    <cfRule type="cellIs" dxfId="23044" priority="27587" stopIfTrue="1" operator="between">
      <formula>60</formula>
      <formula>100</formula>
    </cfRule>
    <cfRule type="cellIs" dxfId="23043" priority="27588" stopIfTrue="1" operator="greaterThan">
      <formula>100</formula>
    </cfRule>
  </conditionalFormatting>
  <conditionalFormatting sqref="E413">
    <cfRule type="cellIs" dxfId="23042" priority="27583" stopIfTrue="1" operator="lessThanOrEqual">
      <formula>2.5</formula>
    </cfRule>
    <cfRule type="cellIs" dxfId="23041" priority="27584" stopIfTrue="1" operator="between">
      <formula>2.5</formula>
      <formula>7</formula>
    </cfRule>
    <cfRule type="cellIs" dxfId="23040" priority="27585" stopIfTrue="1" operator="greaterThan">
      <formula>7</formula>
    </cfRule>
  </conditionalFormatting>
  <conditionalFormatting sqref="H413">
    <cfRule type="cellIs" dxfId="23039" priority="27580" stopIfTrue="1" operator="lessThanOrEqual">
      <formula>12</formula>
    </cfRule>
    <cfRule type="cellIs" dxfId="23038" priority="27581" stopIfTrue="1" operator="between">
      <formula>12</formula>
      <formula>16</formula>
    </cfRule>
    <cfRule type="cellIs" dxfId="23037" priority="27582" stopIfTrue="1" operator="greaterThan">
      <formula>16</formula>
    </cfRule>
  </conditionalFormatting>
  <conditionalFormatting sqref="J413">
    <cfRule type="cellIs" dxfId="23036" priority="27577" stopIfTrue="1" operator="greaterThan">
      <formula>6.2</formula>
    </cfRule>
    <cfRule type="cellIs" dxfId="23035" priority="27578" stopIfTrue="1" operator="between">
      <formula>5.601</formula>
      <formula>6.2</formula>
    </cfRule>
    <cfRule type="cellIs" dxfId="23034" priority="27579" stopIfTrue="1" operator="lessThanOrEqual">
      <formula>5.6</formula>
    </cfRule>
  </conditionalFormatting>
  <conditionalFormatting sqref="K413">
    <cfRule type="cellIs" dxfId="23033" priority="27576" stopIfTrue="1" operator="lessThanOrEqual">
      <formula>0.02</formula>
    </cfRule>
  </conditionalFormatting>
  <conditionalFormatting sqref="G413">
    <cfRule type="cellIs" dxfId="23032" priority="27573" stopIfTrue="1" operator="lessThanOrEqual">
      <formula>0.12</formula>
    </cfRule>
    <cfRule type="cellIs" dxfId="23031" priority="27574" stopIfTrue="1" operator="between">
      <formula>0.1201</formula>
      <formula>0.2</formula>
    </cfRule>
    <cfRule type="cellIs" dxfId="23030" priority="27575" stopIfTrue="1" operator="greaterThan">
      <formula>0.2</formula>
    </cfRule>
  </conditionalFormatting>
  <conditionalFormatting sqref="N413">
    <cfRule type="cellIs" dxfId="23029" priority="27571" stopIfTrue="1" operator="between">
      <formula>50.1</formula>
      <formula>100</formula>
    </cfRule>
    <cfRule type="cellIs" dxfId="23028" priority="27572" stopIfTrue="1" operator="greaterThan">
      <formula>100</formula>
    </cfRule>
  </conditionalFormatting>
  <conditionalFormatting sqref="M413">
    <cfRule type="cellIs" dxfId="23027" priority="27569" stopIfTrue="1" operator="between">
      <formula>1250.1</formula>
      <formula>5000</formula>
    </cfRule>
    <cfRule type="cellIs" dxfId="23026" priority="27570" stopIfTrue="1" operator="greaterThan">
      <formula>5000</formula>
    </cfRule>
  </conditionalFormatting>
  <conditionalFormatting sqref="F425:G425">
    <cfRule type="cellIs" dxfId="23025" priority="27556" stopIfTrue="1" operator="lessThanOrEqual">
      <formula>60</formula>
    </cfRule>
    <cfRule type="cellIs" dxfId="23024" priority="27557" stopIfTrue="1" operator="between">
      <formula>60</formula>
      <formula>100</formula>
    </cfRule>
    <cfRule type="cellIs" dxfId="23023" priority="27558" stopIfTrue="1" operator="greaterThan">
      <formula>100</formula>
    </cfRule>
  </conditionalFormatting>
  <conditionalFormatting sqref="E425">
    <cfRule type="cellIs" dxfId="23022" priority="27559" stopIfTrue="1" operator="lessThanOrEqual">
      <formula>2.5</formula>
    </cfRule>
    <cfRule type="cellIs" dxfId="23021" priority="27560" stopIfTrue="1" operator="between">
      <formula>2.5</formula>
      <formula>7</formula>
    </cfRule>
    <cfRule type="cellIs" dxfId="23020" priority="27561" stopIfTrue="1" operator="greaterThan">
      <formula>7</formula>
    </cfRule>
  </conditionalFormatting>
  <conditionalFormatting sqref="H425">
    <cfRule type="cellIs" dxfId="23019" priority="27562" stopIfTrue="1" operator="lessThanOrEqual">
      <formula>12</formula>
    </cfRule>
    <cfRule type="cellIs" dxfId="23018" priority="27563" stopIfTrue="1" operator="between">
      <formula>12</formula>
      <formula>16</formula>
    </cfRule>
    <cfRule type="cellIs" dxfId="23017" priority="27564" stopIfTrue="1" operator="greaterThan">
      <formula>16</formula>
    </cfRule>
  </conditionalFormatting>
  <conditionalFormatting sqref="J425">
    <cfRule type="cellIs" dxfId="23016" priority="27565" stopIfTrue="1" operator="greaterThan">
      <formula>6.2</formula>
    </cfRule>
    <cfRule type="cellIs" dxfId="23015" priority="27566" stopIfTrue="1" operator="between">
      <formula>5.601</formula>
      <formula>6.2</formula>
    </cfRule>
    <cfRule type="cellIs" dxfId="23014" priority="27567" stopIfTrue="1" operator="lessThanOrEqual">
      <formula>5.6</formula>
    </cfRule>
  </conditionalFormatting>
  <conditionalFormatting sqref="K425">
    <cfRule type="cellIs" dxfId="23013" priority="27568" stopIfTrue="1" operator="lessThanOrEqual">
      <formula>0.02</formula>
    </cfRule>
  </conditionalFormatting>
  <conditionalFormatting sqref="G425">
    <cfRule type="cellIs" dxfId="23012" priority="27553" stopIfTrue="1" operator="lessThanOrEqual">
      <formula>0.12</formula>
    </cfRule>
    <cfRule type="cellIs" dxfId="23011" priority="27554" stopIfTrue="1" operator="between">
      <formula>0.1201</formula>
      <formula>0.2</formula>
    </cfRule>
    <cfRule type="cellIs" dxfId="23010" priority="27555" stopIfTrue="1" operator="greaterThan">
      <formula>0.2</formula>
    </cfRule>
  </conditionalFormatting>
  <conditionalFormatting sqref="N425">
    <cfRule type="cellIs" dxfId="23009" priority="27550" stopIfTrue="1" operator="between">
      <formula>50.1</formula>
      <formula>100</formula>
    </cfRule>
    <cfRule type="cellIs" dxfId="23008" priority="27552" stopIfTrue="1" operator="greaterThan">
      <formula>100</formula>
    </cfRule>
  </conditionalFormatting>
  <conditionalFormatting sqref="M425">
    <cfRule type="cellIs" dxfId="23007" priority="27549" stopIfTrue="1" operator="between">
      <formula>1250.1</formula>
      <formula>5000</formula>
    </cfRule>
    <cfRule type="cellIs" dxfId="23006" priority="27551" stopIfTrue="1" operator="greaterThan">
      <formula>5000</formula>
    </cfRule>
  </conditionalFormatting>
  <conditionalFormatting sqref="F425:G425">
    <cfRule type="cellIs" dxfId="23005" priority="27546" stopIfTrue="1" operator="lessThanOrEqual">
      <formula>60</formula>
    </cfRule>
    <cfRule type="cellIs" dxfId="23004" priority="27547" stopIfTrue="1" operator="between">
      <formula>60</formula>
      <formula>100</formula>
    </cfRule>
    <cfRule type="cellIs" dxfId="23003" priority="27548" stopIfTrue="1" operator="greaterThan">
      <formula>100</formula>
    </cfRule>
  </conditionalFormatting>
  <conditionalFormatting sqref="E425">
    <cfRule type="cellIs" dxfId="23002" priority="27543" stopIfTrue="1" operator="lessThanOrEqual">
      <formula>2.5</formula>
    </cfRule>
    <cfRule type="cellIs" dxfId="23001" priority="27544" stopIfTrue="1" operator="between">
      <formula>2.5</formula>
      <formula>7</formula>
    </cfRule>
    <cfRule type="cellIs" dxfId="23000" priority="27545" stopIfTrue="1" operator="greaterThan">
      <formula>7</formula>
    </cfRule>
  </conditionalFormatting>
  <conditionalFormatting sqref="H425">
    <cfRule type="cellIs" dxfId="22999" priority="27540" stopIfTrue="1" operator="lessThanOrEqual">
      <formula>12</formula>
    </cfRule>
    <cfRule type="cellIs" dxfId="22998" priority="27541" stopIfTrue="1" operator="between">
      <formula>12</formula>
      <formula>16</formula>
    </cfRule>
    <cfRule type="cellIs" dxfId="22997" priority="27542" stopIfTrue="1" operator="greaterThan">
      <formula>16</formula>
    </cfRule>
  </conditionalFormatting>
  <conditionalFormatting sqref="J425">
    <cfRule type="cellIs" dxfId="22996" priority="27537" stopIfTrue="1" operator="greaterThan">
      <formula>6.2</formula>
    </cfRule>
    <cfRule type="cellIs" dxfId="22995" priority="27538" stopIfTrue="1" operator="between">
      <formula>5.601</formula>
      <formula>6.2</formula>
    </cfRule>
    <cfRule type="cellIs" dxfId="22994" priority="27539" stopIfTrue="1" operator="lessThanOrEqual">
      <formula>5.6</formula>
    </cfRule>
  </conditionalFormatting>
  <conditionalFormatting sqref="K425">
    <cfRule type="cellIs" dxfId="22993" priority="27536" stopIfTrue="1" operator="lessThanOrEqual">
      <formula>0.02</formula>
    </cfRule>
  </conditionalFormatting>
  <conditionalFormatting sqref="G425">
    <cfRule type="cellIs" dxfId="22992" priority="27533" stopIfTrue="1" operator="lessThanOrEqual">
      <formula>0.12</formula>
    </cfRule>
    <cfRule type="cellIs" dxfId="22991" priority="27534" stopIfTrue="1" operator="between">
      <formula>0.1201</formula>
      <formula>0.2</formula>
    </cfRule>
    <cfRule type="cellIs" dxfId="22990" priority="27535" stopIfTrue="1" operator="greaterThan">
      <formula>0.2</formula>
    </cfRule>
  </conditionalFormatting>
  <conditionalFormatting sqref="N425">
    <cfRule type="cellIs" dxfId="22989" priority="27531" stopIfTrue="1" operator="between">
      <formula>50.1</formula>
      <formula>100</formula>
    </cfRule>
    <cfRule type="cellIs" dxfId="22988" priority="27532" stopIfTrue="1" operator="greaterThan">
      <formula>100</formula>
    </cfRule>
  </conditionalFormatting>
  <conditionalFormatting sqref="M425">
    <cfRule type="cellIs" dxfId="22987" priority="27529" stopIfTrue="1" operator="between">
      <formula>1250.1</formula>
      <formula>5000</formula>
    </cfRule>
    <cfRule type="cellIs" dxfId="22986" priority="27530" stopIfTrue="1" operator="greaterThan">
      <formula>5000</formula>
    </cfRule>
  </conditionalFormatting>
  <conditionalFormatting sqref="F437:G437">
    <cfRule type="cellIs" dxfId="22985" priority="27516" stopIfTrue="1" operator="lessThanOrEqual">
      <formula>60</formula>
    </cfRule>
    <cfRule type="cellIs" dxfId="22984" priority="27517" stopIfTrue="1" operator="between">
      <formula>60</formula>
      <formula>100</formula>
    </cfRule>
    <cfRule type="cellIs" dxfId="22983" priority="27518" stopIfTrue="1" operator="greaterThan">
      <formula>100</formula>
    </cfRule>
  </conditionalFormatting>
  <conditionalFormatting sqref="E437">
    <cfRule type="cellIs" dxfId="22982" priority="27519" stopIfTrue="1" operator="lessThanOrEqual">
      <formula>2.5</formula>
    </cfRule>
    <cfRule type="cellIs" dxfId="22981" priority="27520" stopIfTrue="1" operator="between">
      <formula>2.5</formula>
      <formula>7</formula>
    </cfRule>
    <cfRule type="cellIs" dxfId="22980" priority="27521" stopIfTrue="1" operator="greaterThan">
      <formula>7</formula>
    </cfRule>
  </conditionalFormatting>
  <conditionalFormatting sqref="H437">
    <cfRule type="cellIs" dxfId="22979" priority="27522" stopIfTrue="1" operator="lessThanOrEqual">
      <formula>12</formula>
    </cfRule>
    <cfRule type="cellIs" dxfId="22978" priority="27523" stopIfTrue="1" operator="between">
      <formula>12</formula>
      <formula>16</formula>
    </cfRule>
    <cfRule type="cellIs" dxfId="22977" priority="27524" stopIfTrue="1" operator="greaterThan">
      <formula>16</formula>
    </cfRule>
  </conditionalFormatting>
  <conditionalFormatting sqref="J437">
    <cfRule type="cellIs" dxfId="22976" priority="27525" stopIfTrue="1" operator="greaterThan">
      <formula>6.2</formula>
    </cfRule>
    <cfRule type="cellIs" dxfId="22975" priority="27526" stopIfTrue="1" operator="between">
      <formula>5.601</formula>
      <formula>6.2</formula>
    </cfRule>
    <cfRule type="cellIs" dxfId="22974" priority="27527" stopIfTrue="1" operator="lessThanOrEqual">
      <formula>5.6</formula>
    </cfRule>
  </conditionalFormatting>
  <conditionalFormatting sqref="K437">
    <cfRule type="cellIs" dxfId="22973" priority="27528" stopIfTrue="1" operator="lessThanOrEqual">
      <formula>0.02</formula>
    </cfRule>
  </conditionalFormatting>
  <conditionalFormatting sqref="G437">
    <cfRule type="cellIs" dxfId="22972" priority="27513" stopIfTrue="1" operator="lessThanOrEqual">
      <formula>0.12</formula>
    </cfRule>
    <cfRule type="cellIs" dxfId="22971" priority="27514" stopIfTrue="1" operator="between">
      <formula>0.1201</formula>
      <formula>0.2</formula>
    </cfRule>
    <cfRule type="cellIs" dxfId="22970" priority="27515" stopIfTrue="1" operator="greaterThan">
      <formula>0.2</formula>
    </cfRule>
  </conditionalFormatting>
  <conditionalFormatting sqref="N437">
    <cfRule type="cellIs" dxfId="22969" priority="27510" stopIfTrue="1" operator="between">
      <formula>50.1</formula>
      <formula>100</formula>
    </cfRule>
    <cfRule type="cellIs" dxfId="22968" priority="27512" stopIfTrue="1" operator="greaterThan">
      <formula>100</formula>
    </cfRule>
  </conditionalFormatting>
  <conditionalFormatting sqref="M437">
    <cfRule type="cellIs" dxfId="22967" priority="27509" stopIfTrue="1" operator="between">
      <formula>1250.1</formula>
      <formula>5000</formula>
    </cfRule>
    <cfRule type="cellIs" dxfId="22966" priority="27511" stopIfTrue="1" operator="greaterThan">
      <formula>5000</formula>
    </cfRule>
  </conditionalFormatting>
  <conditionalFormatting sqref="F437:G437">
    <cfRule type="cellIs" dxfId="22965" priority="27506" stopIfTrue="1" operator="lessThanOrEqual">
      <formula>60</formula>
    </cfRule>
    <cfRule type="cellIs" dxfId="22964" priority="27507" stopIfTrue="1" operator="between">
      <formula>60</formula>
      <formula>100</formula>
    </cfRule>
    <cfRule type="cellIs" dxfId="22963" priority="27508" stopIfTrue="1" operator="greaterThan">
      <formula>100</formula>
    </cfRule>
  </conditionalFormatting>
  <conditionalFormatting sqref="E437">
    <cfRule type="cellIs" dxfId="22962" priority="27503" stopIfTrue="1" operator="lessThanOrEqual">
      <formula>2.5</formula>
    </cfRule>
    <cfRule type="cellIs" dxfId="22961" priority="27504" stopIfTrue="1" operator="between">
      <formula>2.5</formula>
      <formula>7</formula>
    </cfRule>
    <cfRule type="cellIs" dxfId="22960" priority="27505" stopIfTrue="1" operator="greaterThan">
      <formula>7</formula>
    </cfRule>
  </conditionalFormatting>
  <conditionalFormatting sqref="H437">
    <cfRule type="cellIs" dxfId="22959" priority="27500" stopIfTrue="1" operator="lessThanOrEqual">
      <formula>12</formula>
    </cfRule>
    <cfRule type="cellIs" dxfId="22958" priority="27501" stopIfTrue="1" operator="between">
      <formula>12</formula>
      <formula>16</formula>
    </cfRule>
    <cfRule type="cellIs" dxfId="22957" priority="27502" stopIfTrue="1" operator="greaterThan">
      <formula>16</formula>
    </cfRule>
  </conditionalFormatting>
  <conditionalFormatting sqref="J437">
    <cfRule type="cellIs" dxfId="22956" priority="27497" stopIfTrue="1" operator="greaterThan">
      <formula>6.2</formula>
    </cfRule>
    <cfRule type="cellIs" dxfId="22955" priority="27498" stopIfTrue="1" operator="between">
      <formula>5.601</formula>
      <formula>6.2</formula>
    </cfRule>
    <cfRule type="cellIs" dxfId="22954" priority="27499" stopIfTrue="1" operator="lessThanOrEqual">
      <formula>5.6</formula>
    </cfRule>
  </conditionalFormatting>
  <conditionalFormatting sqref="K437">
    <cfRule type="cellIs" dxfId="22953" priority="27496" stopIfTrue="1" operator="lessThanOrEqual">
      <formula>0.02</formula>
    </cfRule>
  </conditionalFormatting>
  <conditionalFormatting sqref="G437">
    <cfRule type="cellIs" dxfId="22952" priority="27493" stopIfTrue="1" operator="lessThanOrEqual">
      <formula>0.12</formula>
    </cfRule>
    <cfRule type="cellIs" dxfId="22951" priority="27494" stopIfTrue="1" operator="between">
      <formula>0.1201</formula>
      <formula>0.2</formula>
    </cfRule>
    <cfRule type="cellIs" dxfId="22950" priority="27495" stopIfTrue="1" operator="greaterThan">
      <formula>0.2</formula>
    </cfRule>
  </conditionalFormatting>
  <conditionalFormatting sqref="N437">
    <cfRule type="cellIs" dxfId="22949" priority="27491" stopIfTrue="1" operator="between">
      <formula>50.1</formula>
      <formula>100</formula>
    </cfRule>
    <cfRule type="cellIs" dxfId="22948" priority="27492" stopIfTrue="1" operator="greaterThan">
      <formula>100</formula>
    </cfRule>
  </conditionalFormatting>
  <conditionalFormatting sqref="M437">
    <cfRule type="cellIs" dxfId="22947" priority="27489" stopIfTrue="1" operator="between">
      <formula>1250.1</formula>
      <formula>5000</formula>
    </cfRule>
    <cfRule type="cellIs" dxfId="22946" priority="27490" stopIfTrue="1" operator="greaterThan">
      <formula>5000</formula>
    </cfRule>
  </conditionalFormatting>
  <conditionalFormatting sqref="F449:G449">
    <cfRule type="cellIs" dxfId="22945" priority="27476" stopIfTrue="1" operator="lessThanOrEqual">
      <formula>60</formula>
    </cfRule>
    <cfRule type="cellIs" dxfId="22944" priority="27477" stopIfTrue="1" operator="between">
      <formula>60</formula>
      <formula>100</formula>
    </cfRule>
    <cfRule type="cellIs" dxfId="22943" priority="27478" stopIfTrue="1" operator="greaterThan">
      <formula>100</formula>
    </cfRule>
  </conditionalFormatting>
  <conditionalFormatting sqref="E449">
    <cfRule type="cellIs" dxfId="22942" priority="27479" stopIfTrue="1" operator="lessThanOrEqual">
      <formula>2.5</formula>
    </cfRule>
    <cfRule type="cellIs" dxfId="22941" priority="27480" stopIfTrue="1" operator="between">
      <formula>2.5</formula>
      <formula>7</formula>
    </cfRule>
    <cfRule type="cellIs" dxfId="22940" priority="27481" stopIfTrue="1" operator="greaterThan">
      <formula>7</formula>
    </cfRule>
  </conditionalFormatting>
  <conditionalFormatting sqref="H449">
    <cfRule type="cellIs" dxfId="22939" priority="27482" stopIfTrue="1" operator="lessThanOrEqual">
      <formula>12</formula>
    </cfRule>
    <cfRule type="cellIs" dxfId="22938" priority="27483" stopIfTrue="1" operator="between">
      <formula>12</formula>
      <formula>16</formula>
    </cfRule>
    <cfRule type="cellIs" dxfId="22937" priority="27484" stopIfTrue="1" operator="greaterThan">
      <formula>16</formula>
    </cfRule>
  </conditionalFormatting>
  <conditionalFormatting sqref="J449">
    <cfRule type="cellIs" dxfId="22936" priority="27485" stopIfTrue="1" operator="greaterThan">
      <formula>6.2</formula>
    </cfRule>
    <cfRule type="cellIs" dxfId="22935" priority="27486" stopIfTrue="1" operator="between">
      <formula>5.601</formula>
      <formula>6.2</formula>
    </cfRule>
    <cfRule type="cellIs" dxfId="22934" priority="27487" stopIfTrue="1" operator="lessThanOrEqual">
      <formula>5.6</formula>
    </cfRule>
  </conditionalFormatting>
  <conditionalFormatting sqref="K449">
    <cfRule type="cellIs" dxfId="22933" priority="27488" stopIfTrue="1" operator="lessThanOrEqual">
      <formula>0.02</formula>
    </cfRule>
  </conditionalFormatting>
  <conditionalFormatting sqref="G449">
    <cfRule type="cellIs" dxfId="22932" priority="27473" stopIfTrue="1" operator="lessThanOrEqual">
      <formula>0.12</formula>
    </cfRule>
    <cfRule type="cellIs" dxfId="22931" priority="27474" stopIfTrue="1" operator="between">
      <formula>0.1201</formula>
      <formula>0.2</formula>
    </cfRule>
    <cfRule type="cellIs" dxfId="22930" priority="27475" stopIfTrue="1" operator="greaterThan">
      <formula>0.2</formula>
    </cfRule>
  </conditionalFormatting>
  <conditionalFormatting sqref="N449">
    <cfRule type="cellIs" dxfId="22929" priority="27470" stopIfTrue="1" operator="between">
      <formula>50.1</formula>
      <formula>100</formula>
    </cfRule>
    <cfRule type="cellIs" dxfId="22928" priority="27472" stopIfTrue="1" operator="greaterThan">
      <formula>100</formula>
    </cfRule>
  </conditionalFormatting>
  <conditionalFormatting sqref="M449">
    <cfRule type="cellIs" dxfId="22927" priority="27469" stopIfTrue="1" operator="between">
      <formula>1250.1</formula>
      <formula>5000</formula>
    </cfRule>
    <cfRule type="cellIs" dxfId="22926" priority="27471" stopIfTrue="1" operator="greaterThan">
      <formula>5000</formula>
    </cfRule>
  </conditionalFormatting>
  <conditionalFormatting sqref="F449:G449">
    <cfRule type="cellIs" dxfId="22925" priority="27466" stopIfTrue="1" operator="lessThanOrEqual">
      <formula>60</formula>
    </cfRule>
    <cfRule type="cellIs" dxfId="22924" priority="27467" stopIfTrue="1" operator="between">
      <formula>60</formula>
      <formula>100</formula>
    </cfRule>
    <cfRule type="cellIs" dxfId="22923" priority="27468" stopIfTrue="1" operator="greaterThan">
      <formula>100</formula>
    </cfRule>
  </conditionalFormatting>
  <conditionalFormatting sqref="E449">
    <cfRule type="cellIs" dxfId="22922" priority="27463" stopIfTrue="1" operator="lessThanOrEqual">
      <formula>2.5</formula>
    </cfRule>
    <cfRule type="cellIs" dxfId="22921" priority="27464" stopIfTrue="1" operator="between">
      <formula>2.5</formula>
      <formula>7</formula>
    </cfRule>
    <cfRule type="cellIs" dxfId="22920" priority="27465" stopIfTrue="1" operator="greaterThan">
      <formula>7</formula>
    </cfRule>
  </conditionalFormatting>
  <conditionalFormatting sqref="H449">
    <cfRule type="cellIs" dxfId="22919" priority="27460" stopIfTrue="1" operator="lessThanOrEqual">
      <formula>12</formula>
    </cfRule>
    <cfRule type="cellIs" dxfId="22918" priority="27461" stopIfTrue="1" operator="between">
      <formula>12</formula>
      <formula>16</formula>
    </cfRule>
    <cfRule type="cellIs" dxfId="22917" priority="27462" stopIfTrue="1" operator="greaterThan">
      <formula>16</formula>
    </cfRule>
  </conditionalFormatting>
  <conditionalFormatting sqref="J449">
    <cfRule type="cellIs" dxfId="22916" priority="27457" stopIfTrue="1" operator="greaterThan">
      <formula>6.2</formula>
    </cfRule>
    <cfRule type="cellIs" dxfId="22915" priority="27458" stopIfTrue="1" operator="between">
      <formula>5.601</formula>
      <formula>6.2</formula>
    </cfRule>
    <cfRule type="cellIs" dxfId="22914" priority="27459" stopIfTrue="1" operator="lessThanOrEqual">
      <formula>5.6</formula>
    </cfRule>
  </conditionalFormatting>
  <conditionalFormatting sqref="K449">
    <cfRule type="cellIs" dxfId="22913" priority="27456" stopIfTrue="1" operator="lessThanOrEqual">
      <formula>0.02</formula>
    </cfRule>
  </conditionalFormatting>
  <conditionalFormatting sqref="G449">
    <cfRule type="cellIs" dxfId="22912" priority="27453" stopIfTrue="1" operator="lessThanOrEqual">
      <formula>0.12</formula>
    </cfRule>
    <cfRule type="cellIs" dxfId="22911" priority="27454" stopIfTrue="1" operator="between">
      <formula>0.1201</formula>
      <formula>0.2</formula>
    </cfRule>
    <cfRule type="cellIs" dxfId="22910" priority="27455" stopIfTrue="1" operator="greaterThan">
      <formula>0.2</formula>
    </cfRule>
  </conditionalFormatting>
  <conditionalFormatting sqref="N449">
    <cfRule type="cellIs" dxfId="22909" priority="27451" stopIfTrue="1" operator="between">
      <formula>50.1</formula>
      <formula>100</formula>
    </cfRule>
    <cfRule type="cellIs" dxfId="22908" priority="27452" stopIfTrue="1" operator="greaterThan">
      <formula>100</formula>
    </cfRule>
  </conditionalFormatting>
  <conditionalFormatting sqref="M449">
    <cfRule type="cellIs" dxfId="22907" priority="27449" stopIfTrue="1" operator="between">
      <formula>1250.1</formula>
      <formula>5000</formula>
    </cfRule>
    <cfRule type="cellIs" dxfId="22906" priority="27450" stopIfTrue="1" operator="greaterThan">
      <formula>5000</formula>
    </cfRule>
  </conditionalFormatting>
  <conditionalFormatting sqref="F461:G461">
    <cfRule type="cellIs" dxfId="22905" priority="27436" stopIfTrue="1" operator="lessThanOrEqual">
      <formula>60</formula>
    </cfRule>
    <cfRule type="cellIs" dxfId="22904" priority="27437" stopIfTrue="1" operator="between">
      <formula>60</formula>
      <formula>100</formula>
    </cfRule>
    <cfRule type="cellIs" dxfId="22903" priority="27438" stopIfTrue="1" operator="greaterThan">
      <formula>100</formula>
    </cfRule>
  </conditionalFormatting>
  <conditionalFormatting sqref="E461">
    <cfRule type="cellIs" dxfId="22902" priority="27439" stopIfTrue="1" operator="lessThanOrEqual">
      <formula>2.5</formula>
    </cfRule>
    <cfRule type="cellIs" dxfId="22901" priority="27440" stopIfTrue="1" operator="between">
      <formula>2.5</formula>
      <formula>7</formula>
    </cfRule>
    <cfRule type="cellIs" dxfId="22900" priority="27441" stopIfTrue="1" operator="greaterThan">
      <formula>7</formula>
    </cfRule>
  </conditionalFormatting>
  <conditionalFormatting sqref="H461">
    <cfRule type="cellIs" dxfId="22899" priority="27442" stopIfTrue="1" operator="lessThanOrEqual">
      <formula>12</formula>
    </cfRule>
    <cfRule type="cellIs" dxfId="22898" priority="27443" stopIfTrue="1" operator="between">
      <formula>12</formula>
      <formula>16</formula>
    </cfRule>
    <cfRule type="cellIs" dxfId="22897" priority="27444" stopIfTrue="1" operator="greaterThan">
      <formula>16</formula>
    </cfRule>
  </conditionalFormatting>
  <conditionalFormatting sqref="J461">
    <cfRule type="cellIs" dxfId="22896" priority="27445" stopIfTrue="1" operator="greaterThan">
      <formula>6.2</formula>
    </cfRule>
    <cfRule type="cellIs" dxfId="22895" priority="27446" stopIfTrue="1" operator="between">
      <formula>5.601</formula>
      <formula>6.2</formula>
    </cfRule>
    <cfRule type="cellIs" dxfId="22894" priority="27447" stopIfTrue="1" operator="lessThanOrEqual">
      <formula>5.6</formula>
    </cfRule>
  </conditionalFormatting>
  <conditionalFormatting sqref="K461">
    <cfRule type="cellIs" dxfId="22893" priority="27448" stopIfTrue="1" operator="lessThanOrEqual">
      <formula>0.02</formula>
    </cfRule>
  </conditionalFormatting>
  <conditionalFormatting sqref="G461">
    <cfRule type="cellIs" dxfId="22892" priority="27433" stopIfTrue="1" operator="lessThanOrEqual">
      <formula>0.12</formula>
    </cfRule>
    <cfRule type="cellIs" dxfId="22891" priority="27434" stopIfTrue="1" operator="between">
      <formula>0.1201</formula>
      <formula>0.2</formula>
    </cfRule>
    <cfRule type="cellIs" dxfId="22890" priority="27435" stopIfTrue="1" operator="greaterThan">
      <formula>0.2</formula>
    </cfRule>
  </conditionalFormatting>
  <conditionalFormatting sqref="N461">
    <cfRule type="cellIs" dxfId="22889" priority="27430" stopIfTrue="1" operator="between">
      <formula>50.1</formula>
      <formula>100</formula>
    </cfRule>
    <cfRule type="cellIs" dxfId="22888" priority="27432" stopIfTrue="1" operator="greaterThan">
      <formula>100</formula>
    </cfRule>
  </conditionalFormatting>
  <conditionalFormatting sqref="M461">
    <cfRule type="cellIs" dxfId="22887" priority="27429" stopIfTrue="1" operator="between">
      <formula>1250.1</formula>
      <formula>5000</formula>
    </cfRule>
    <cfRule type="cellIs" dxfId="22886" priority="27431" stopIfTrue="1" operator="greaterThan">
      <formula>5000</formula>
    </cfRule>
  </conditionalFormatting>
  <conditionalFormatting sqref="F461:G461">
    <cfRule type="cellIs" dxfId="22885" priority="27426" stopIfTrue="1" operator="lessThanOrEqual">
      <formula>60</formula>
    </cfRule>
    <cfRule type="cellIs" dxfId="22884" priority="27427" stopIfTrue="1" operator="between">
      <formula>60</formula>
      <formula>100</formula>
    </cfRule>
    <cfRule type="cellIs" dxfId="22883" priority="27428" stopIfTrue="1" operator="greaterThan">
      <formula>100</formula>
    </cfRule>
  </conditionalFormatting>
  <conditionalFormatting sqref="E461">
    <cfRule type="cellIs" dxfId="22882" priority="27423" stopIfTrue="1" operator="lessThanOrEqual">
      <formula>2.5</formula>
    </cfRule>
    <cfRule type="cellIs" dxfId="22881" priority="27424" stopIfTrue="1" operator="between">
      <formula>2.5</formula>
      <formula>7</formula>
    </cfRule>
    <cfRule type="cellIs" dxfId="22880" priority="27425" stopIfTrue="1" operator="greaterThan">
      <formula>7</formula>
    </cfRule>
  </conditionalFormatting>
  <conditionalFormatting sqref="H461">
    <cfRule type="cellIs" dxfId="22879" priority="27420" stopIfTrue="1" operator="lessThanOrEqual">
      <formula>12</formula>
    </cfRule>
    <cfRule type="cellIs" dxfId="22878" priority="27421" stopIfTrue="1" operator="between">
      <formula>12</formula>
      <formula>16</formula>
    </cfRule>
    <cfRule type="cellIs" dxfId="22877" priority="27422" stopIfTrue="1" operator="greaterThan">
      <formula>16</formula>
    </cfRule>
  </conditionalFormatting>
  <conditionalFormatting sqref="J461">
    <cfRule type="cellIs" dxfId="22876" priority="27417" stopIfTrue="1" operator="greaterThan">
      <formula>6.2</formula>
    </cfRule>
    <cfRule type="cellIs" dxfId="22875" priority="27418" stopIfTrue="1" operator="between">
      <formula>5.601</formula>
      <formula>6.2</formula>
    </cfRule>
    <cfRule type="cellIs" dxfId="22874" priority="27419" stopIfTrue="1" operator="lessThanOrEqual">
      <formula>5.6</formula>
    </cfRule>
  </conditionalFormatting>
  <conditionalFormatting sqref="K461">
    <cfRule type="cellIs" dxfId="22873" priority="27416" stopIfTrue="1" operator="lessThanOrEqual">
      <formula>0.02</formula>
    </cfRule>
  </conditionalFormatting>
  <conditionalFormatting sqref="G461">
    <cfRule type="cellIs" dxfId="22872" priority="27413" stopIfTrue="1" operator="lessThanOrEqual">
      <formula>0.12</formula>
    </cfRule>
    <cfRule type="cellIs" dxfId="22871" priority="27414" stopIfTrue="1" operator="between">
      <formula>0.1201</formula>
      <formula>0.2</formula>
    </cfRule>
    <cfRule type="cellIs" dxfId="22870" priority="27415" stopIfTrue="1" operator="greaterThan">
      <formula>0.2</formula>
    </cfRule>
  </conditionalFormatting>
  <conditionalFormatting sqref="N461">
    <cfRule type="cellIs" dxfId="22869" priority="27411" stopIfTrue="1" operator="between">
      <formula>50.1</formula>
      <formula>100</formula>
    </cfRule>
    <cfRule type="cellIs" dxfId="22868" priority="27412" stopIfTrue="1" operator="greaterThan">
      <formula>100</formula>
    </cfRule>
  </conditionalFormatting>
  <conditionalFormatting sqref="M461">
    <cfRule type="cellIs" dxfId="22867" priority="27409" stopIfTrue="1" operator="between">
      <formula>1250.1</formula>
      <formula>5000</formula>
    </cfRule>
    <cfRule type="cellIs" dxfId="22866" priority="27410" stopIfTrue="1" operator="greaterThan">
      <formula>5000</formula>
    </cfRule>
  </conditionalFormatting>
  <conditionalFormatting sqref="F473:G473">
    <cfRule type="cellIs" dxfId="22865" priority="27396" stopIfTrue="1" operator="lessThanOrEqual">
      <formula>60</formula>
    </cfRule>
    <cfRule type="cellIs" dxfId="22864" priority="27397" stopIfTrue="1" operator="between">
      <formula>60</formula>
      <formula>100</formula>
    </cfRule>
    <cfRule type="cellIs" dxfId="22863" priority="27398" stopIfTrue="1" operator="greaterThan">
      <formula>100</formula>
    </cfRule>
  </conditionalFormatting>
  <conditionalFormatting sqref="E473">
    <cfRule type="cellIs" dxfId="22862" priority="27399" stopIfTrue="1" operator="lessThanOrEqual">
      <formula>2.5</formula>
    </cfRule>
    <cfRule type="cellIs" dxfId="22861" priority="27400" stopIfTrue="1" operator="between">
      <formula>2.5</formula>
      <formula>7</formula>
    </cfRule>
    <cfRule type="cellIs" dxfId="22860" priority="27401" stopIfTrue="1" operator="greaterThan">
      <formula>7</formula>
    </cfRule>
  </conditionalFormatting>
  <conditionalFormatting sqref="H473">
    <cfRule type="cellIs" dxfId="22859" priority="27402" stopIfTrue="1" operator="lessThanOrEqual">
      <formula>12</formula>
    </cfRule>
    <cfRule type="cellIs" dxfId="22858" priority="27403" stopIfTrue="1" operator="between">
      <formula>12</formula>
      <formula>16</formula>
    </cfRule>
    <cfRule type="cellIs" dxfId="22857" priority="27404" stopIfTrue="1" operator="greaterThan">
      <formula>16</formula>
    </cfRule>
  </conditionalFormatting>
  <conditionalFormatting sqref="J473">
    <cfRule type="cellIs" dxfId="22856" priority="27405" stopIfTrue="1" operator="greaterThan">
      <formula>6.2</formula>
    </cfRule>
    <cfRule type="cellIs" dxfId="22855" priority="27406" stopIfTrue="1" operator="between">
      <formula>5.601</formula>
      <formula>6.2</formula>
    </cfRule>
    <cfRule type="cellIs" dxfId="22854" priority="27407" stopIfTrue="1" operator="lessThanOrEqual">
      <formula>5.6</formula>
    </cfRule>
  </conditionalFormatting>
  <conditionalFormatting sqref="K473">
    <cfRule type="cellIs" dxfId="22853" priority="27408" stopIfTrue="1" operator="lessThanOrEqual">
      <formula>0.02</formula>
    </cfRule>
  </conditionalFormatting>
  <conditionalFormatting sqref="G473">
    <cfRule type="cellIs" dxfId="22852" priority="27393" stopIfTrue="1" operator="lessThanOrEqual">
      <formula>0.12</formula>
    </cfRule>
    <cfRule type="cellIs" dxfId="22851" priority="27394" stopIfTrue="1" operator="between">
      <formula>0.1201</formula>
      <formula>0.2</formula>
    </cfRule>
    <cfRule type="cellIs" dxfId="22850" priority="27395" stopIfTrue="1" operator="greaterThan">
      <formula>0.2</formula>
    </cfRule>
  </conditionalFormatting>
  <conditionalFormatting sqref="N473">
    <cfRule type="cellIs" dxfId="22849" priority="27390" stopIfTrue="1" operator="between">
      <formula>50.1</formula>
      <formula>100</formula>
    </cfRule>
    <cfRule type="cellIs" dxfId="22848" priority="27392" stopIfTrue="1" operator="greaterThan">
      <formula>100</formula>
    </cfRule>
  </conditionalFormatting>
  <conditionalFormatting sqref="M473">
    <cfRule type="cellIs" dxfId="22847" priority="27389" stopIfTrue="1" operator="between">
      <formula>1250.1</formula>
      <formula>5000</formula>
    </cfRule>
    <cfRule type="cellIs" dxfId="22846" priority="27391" stopIfTrue="1" operator="greaterThan">
      <formula>5000</formula>
    </cfRule>
  </conditionalFormatting>
  <conditionalFormatting sqref="F473:G473">
    <cfRule type="cellIs" dxfId="22845" priority="27386" stopIfTrue="1" operator="lessThanOrEqual">
      <formula>60</formula>
    </cfRule>
    <cfRule type="cellIs" dxfId="22844" priority="27387" stopIfTrue="1" operator="between">
      <formula>60</formula>
      <formula>100</formula>
    </cfRule>
    <cfRule type="cellIs" dxfId="22843" priority="27388" stopIfTrue="1" operator="greaterThan">
      <formula>100</formula>
    </cfRule>
  </conditionalFormatting>
  <conditionalFormatting sqref="E473">
    <cfRule type="cellIs" dxfId="22842" priority="27383" stopIfTrue="1" operator="lessThanOrEqual">
      <formula>2.5</formula>
    </cfRule>
    <cfRule type="cellIs" dxfId="22841" priority="27384" stopIfTrue="1" operator="between">
      <formula>2.5</formula>
      <formula>7</formula>
    </cfRule>
    <cfRule type="cellIs" dxfId="22840" priority="27385" stopIfTrue="1" operator="greaterThan">
      <formula>7</formula>
    </cfRule>
  </conditionalFormatting>
  <conditionalFormatting sqref="H473">
    <cfRule type="cellIs" dxfId="22839" priority="27380" stopIfTrue="1" operator="lessThanOrEqual">
      <formula>12</formula>
    </cfRule>
    <cfRule type="cellIs" dxfId="22838" priority="27381" stopIfTrue="1" operator="between">
      <formula>12</formula>
      <formula>16</formula>
    </cfRule>
    <cfRule type="cellIs" dxfId="22837" priority="27382" stopIfTrue="1" operator="greaterThan">
      <formula>16</formula>
    </cfRule>
  </conditionalFormatting>
  <conditionalFormatting sqref="J473">
    <cfRule type="cellIs" dxfId="22836" priority="27377" stopIfTrue="1" operator="greaterThan">
      <formula>6.2</formula>
    </cfRule>
    <cfRule type="cellIs" dxfId="22835" priority="27378" stopIfTrue="1" operator="between">
      <formula>5.601</formula>
      <formula>6.2</formula>
    </cfRule>
    <cfRule type="cellIs" dxfId="22834" priority="27379" stopIfTrue="1" operator="lessThanOrEqual">
      <formula>5.6</formula>
    </cfRule>
  </conditionalFormatting>
  <conditionalFormatting sqref="K473">
    <cfRule type="cellIs" dxfId="22833" priority="27376" stopIfTrue="1" operator="lessThanOrEqual">
      <formula>0.02</formula>
    </cfRule>
  </conditionalFormatting>
  <conditionalFormatting sqref="G473">
    <cfRule type="cellIs" dxfId="22832" priority="27373" stopIfTrue="1" operator="lessThanOrEqual">
      <formula>0.12</formula>
    </cfRule>
    <cfRule type="cellIs" dxfId="22831" priority="27374" stopIfTrue="1" operator="between">
      <formula>0.1201</formula>
      <formula>0.2</formula>
    </cfRule>
    <cfRule type="cellIs" dxfId="22830" priority="27375" stopIfTrue="1" operator="greaterThan">
      <formula>0.2</formula>
    </cfRule>
  </conditionalFormatting>
  <conditionalFormatting sqref="N473">
    <cfRule type="cellIs" dxfId="22829" priority="27371" stopIfTrue="1" operator="between">
      <formula>50.1</formula>
      <formula>100</formula>
    </cfRule>
    <cfRule type="cellIs" dxfId="22828" priority="27372" stopIfTrue="1" operator="greaterThan">
      <formula>100</formula>
    </cfRule>
  </conditionalFormatting>
  <conditionalFormatting sqref="M473">
    <cfRule type="cellIs" dxfId="22827" priority="27369" stopIfTrue="1" operator="between">
      <formula>1250.1</formula>
      <formula>5000</formula>
    </cfRule>
    <cfRule type="cellIs" dxfId="22826" priority="27370" stopIfTrue="1" operator="greaterThan">
      <formula>5000</formula>
    </cfRule>
  </conditionalFormatting>
  <conditionalFormatting sqref="F485:G485">
    <cfRule type="cellIs" dxfId="22825" priority="27356" stopIfTrue="1" operator="lessThanOrEqual">
      <formula>60</formula>
    </cfRule>
    <cfRule type="cellIs" dxfId="22824" priority="27357" stopIfTrue="1" operator="between">
      <formula>60</formula>
      <formula>100</formula>
    </cfRule>
    <cfRule type="cellIs" dxfId="22823" priority="27358" stopIfTrue="1" operator="greaterThan">
      <formula>100</formula>
    </cfRule>
  </conditionalFormatting>
  <conditionalFormatting sqref="E485">
    <cfRule type="cellIs" dxfId="22822" priority="27359" stopIfTrue="1" operator="lessThanOrEqual">
      <formula>2.5</formula>
    </cfRule>
    <cfRule type="cellIs" dxfId="22821" priority="27360" stopIfTrue="1" operator="between">
      <formula>2.5</formula>
      <formula>7</formula>
    </cfRule>
    <cfRule type="cellIs" dxfId="22820" priority="27361" stopIfTrue="1" operator="greaterThan">
      <formula>7</formula>
    </cfRule>
  </conditionalFormatting>
  <conditionalFormatting sqref="H485">
    <cfRule type="cellIs" dxfId="22819" priority="27362" stopIfTrue="1" operator="lessThanOrEqual">
      <formula>12</formula>
    </cfRule>
    <cfRule type="cellIs" dxfId="22818" priority="27363" stopIfTrue="1" operator="between">
      <formula>12</formula>
      <formula>16</formula>
    </cfRule>
    <cfRule type="cellIs" dxfId="22817" priority="27364" stopIfTrue="1" operator="greaterThan">
      <formula>16</formula>
    </cfRule>
  </conditionalFormatting>
  <conditionalFormatting sqref="J485">
    <cfRule type="cellIs" dxfId="22816" priority="27365" stopIfTrue="1" operator="greaterThan">
      <formula>6.2</formula>
    </cfRule>
    <cfRule type="cellIs" dxfId="22815" priority="27366" stopIfTrue="1" operator="between">
      <formula>5.601</formula>
      <formula>6.2</formula>
    </cfRule>
    <cfRule type="cellIs" dxfId="22814" priority="27367" stopIfTrue="1" operator="lessThanOrEqual">
      <formula>5.6</formula>
    </cfRule>
  </conditionalFormatting>
  <conditionalFormatting sqref="K485">
    <cfRule type="cellIs" dxfId="22813" priority="27368" stopIfTrue="1" operator="lessThanOrEqual">
      <formula>0.02</formula>
    </cfRule>
  </conditionalFormatting>
  <conditionalFormatting sqref="G485">
    <cfRule type="cellIs" dxfId="22812" priority="27353" stopIfTrue="1" operator="lessThanOrEqual">
      <formula>0.12</formula>
    </cfRule>
    <cfRule type="cellIs" dxfId="22811" priority="27354" stopIfTrue="1" operator="between">
      <formula>0.1201</formula>
      <formula>0.2</formula>
    </cfRule>
    <cfRule type="cellIs" dxfId="22810" priority="27355" stopIfTrue="1" operator="greaterThan">
      <formula>0.2</formula>
    </cfRule>
  </conditionalFormatting>
  <conditionalFormatting sqref="N485">
    <cfRule type="cellIs" dxfId="22809" priority="27350" stopIfTrue="1" operator="between">
      <formula>50.1</formula>
      <formula>100</formula>
    </cfRule>
    <cfRule type="cellIs" dxfId="22808" priority="27352" stopIfTrue="1" operator="greaterThan">
      <formula>100</formula>
    </cfRule>
  </conditionalFormatting>
  <conditionalFormatting sqref="M485">
    <cfRule type="cellIs" dxfId="22807" priority="27349" stopIfTrue="1" operator="between">
      <formula>1250.1</formula>
      <formula>5000</formula>
    </cfRule>
    <cfRule type="cellIs" dxfId="22806" priority="27351" stopIfTrue="1" operator="greaterThan">
      <formula>5000</formula>
    </cfRule>
  </conditionalFormatting>
  <conditionalFormatting sqref="F485:G485">
    <cfRule type="cellIs" dxfId="22805" priority="27346" stopIfTrue="1" operator="lessThanOrEqual">
      <formula>60</formula>
    </cfRule>
    <cfRule type="cellIs" dxfId="22804" priority="27347" stopIfTrue="1" operator="between">
      <formula>60</formula>
      <formula>100</formula>
    </cfRule>
    <cfRule type="cellIs" dxfId="22803" priority="27348" stopIfTrue="1" operator="greaterThan">
      <formula>100</formula>
    </cfRule>
  </conditionalFormatting>
  <conditionalFormatting sqref="E485">
    <cfRule type="cellIs" dxfId="22802" priority="27343" stopIfTrue="1" operator="lessThanOrEqual">
      <formula>2.5</formula>
    </cfRule>
    <cfRule type="cellIs" dxfId="22801" priority="27344" stopIfTrue="1" operator="between">
      <formula>2.5</formula>
      <formula>7</formula>
    </cfRule>
    <cfRule type="cellIs" dxfId="22800" priority="27345" stopIfTrue="1" operator="greaterThan">
      <formula>7</formula>
    </cfRule>
  </conditionalFormatting>
  <conditionalFormatting sqref="H485">
    <cfRule type="cellIs" dxfId="22799" priority="27340" stopIfTrue="1" operator="lessThanOrEqual">
      <formula>12</formula>
    </cfRule>
    <cfRule type="cellIs" dxfId="22798" priority="27341" stopIfTrue="1" operator="between">
      <formula>12</formula>
      <formula>16</formula>
    </cfRule>
    <cfRule type="cellIs" dxfId="22797" priority="27342" stopIfTrue="1" operator="greaterThan">
      <formula>16</formula>
    </cfRule>
  </conditionalFormatting>
  <conditionalFormatting sqref="J485">
    <cfRule type="cellIs" dxfId="22796" priority="27337" stopIfTrue="1" operator="greaterThan">
      <formula>6.2</formula>
    </cfRule>
    <cfRule type="cellIs" dxfId="22795" priority="27338" stopIfTrue="1" operator="between">
      <formula>5.601</formula>
      <formula>6.2</formula>
    </cfRule>
    <cfRule type="cellIs" dxfId="22794" priority="27339" stopIfTrue="1" operator="lessThanOrEqual">
      <formula>5.6</formula>
    </cfRule>
  </conditionalFormatting>
  <conditionalFormatting sqref="K485">
    <cfRule type="cellIs" dxfId="22793" priority="27336" stopIfTrue="1" operator="lessThanOrEqual">
      <formula>0.02</formula>
    </cfRule>
  </conditionalFormatting>
  <conditionalFormatting sqref="G485">
    <cfRule type="cellIs" dxfId="22792" priority="27333" stopIfTrue="1" operator="lessThanOrEqual">
      <formula>0.12</formula>
    </cfRule>
    <cfRule type="cellIs" dxfId="22791" priority="27334" stopIfTrue="1" operator="between">
      <formula>0.1201</formula>
      <formula>0.2</formula>
    </cfRule>
    <cfRule type="cellIs" dxfId="22790" priority="27335" stopIfTrue="1" operator="greaterThan">
      <formula>0.2</formula>
    </cfRule>
  </conditionalFormatting>
  <conditionalFormatting sqref="N485">
    <cfRule type="cellIs" dxfId="22789" priority="27331" stopIfTrue="1" operator="between">
      <formula>50.1</formula>
      <formula>100</formula>
    </cfRule>
    <cfRule type="cellIs" dxfId="22788" priority="27332" stopIfTrue="1" operator="greaterThan">
      <formula>100</formula>
    </cfRule>
  </conditionalFormatting>
  <conditionalFormatting sqref="M485">
    <cfRule type="cellIs" dxfId="22787" priority="27329" stopIfTrue="1" operator="between">
      <formula>1250.1</formula>
      <formula>5000</formula>
    </cfRule>
    <cfRule type="cellIs" dxfId="22786" priority="27330" stopIfTrue="1" operator="greaterThan">
      <formula>5000</formula>
    </cfRule>
  </conditionalFormatting>
  <conditionalFormatting sqref="F497:G497">
    <cfRule type="cellIs" dxfId="22785" priority="27316" stopIfTrue="1" operator="lessThanOrEqual">
      <formula>60</formula>
    </cfRule>
    <cfRule type="cellIs" dxfId="22784" priority="27317" stopIfTrue="1" operator="between">
      <formula>60</formula>
      <formula>100</formula>
    </cfRule>
    <cfRule type="cellIs" dxfId="22783" priority="27318" stopIfTrue="1" operator="greaterThan">
      <formula>100</formula>
    </cfRule>
  </conditionalFormatting>
  <conditionalFormatting sqref="E497">
    <cfRule type="cellIs" dxfId="22782" priority="27319" stopIfTrue="1" operator="lessThanOrEqual">
      <formula>2.5</formula>
    </cfRule>
    <cfRule type="cellIs" dxfId="22781" priority="27320" stopIfTrue="1" operator="between">
      <formula>2.5</formula>
      <formula>7</formula>
    </cfRule>
    <cfRule type="cellIs" dxfId="22780" priority="27321" stopIfTrue="1" operator="greaterThan">
      <formula>7</formula>
    </cfRule>
  </conditionalFormatting>
  <conditionalFormatting sqref="H497">
    <cfRule type="cellIs" dxfId="22779" priority="27322" stopIfTrue="1" operator="lessThanOrEqual">
      <formula>12</formula>
    </cfRule>
    <cfRule type="cellIs" dxfId="22778" priority="27323" stopIfTrue="1" operator="between">
      <formula>12</formula>
      <formula>16</formula>
    </cfRule>
    <cfRule type="cellIs" dxfId="22777" priority="27324" stopIfTrue="1" operator="greaterThan">
      <formula>16</formula>
    </cfRule>
  </conditionalFormatting>
  <conditionalFormatting sqref="J497">
    <cfRule type="cellIs" dxfId="22776" priority="27325" stopIfTrue="1" operator="greaterThan">
      <formula>6.2</formula>
    </cfRule>
    <cfRule type="cellIs" dxfId="22775" priority="27326" stopIfTrue="1" operator="between">
      <formula>5.601</formula>
      <formula>6.2</formula>
    </cfRule>
    <cfRule type="cellIs" dxfId="22774" priority="27327" stopIfTrue="1" operator="lessThanOrEqual">
      <formula>5.6</formula>
    </cfRule>
  </conditionalFormatting>
  <conditionalFormatting sqref="K497">
    <cfRule type="cellIs" dxfId="22773" priority="27328" stopIfTrue="1" operator="lessThanOrEqual">
      <formula>0.02</formula>
    </cfRule>
  </conditionalFormatting>
  <conditionalFormatting sqref="G497">
    <cfRule type="cellIs" dxfId="22772" priority="27313" stopIfTrue="1" operator="lessThanOrEqual">
      <formula>0.12</formula>
    </cfRule>
    <cfRule type="cellIs" dxfId="22771" priority="27314" stopIfTrue="1" operator="between">
      <formula>0.1201</formula>
      <formula>0.2</formula>
    </cfRule>
    <cfRule type="cellIs" dxfId="22770" priority="27315" stopIfTrue="1" operator="greaterThan">
      <formula>0.2</formula>
    </cfRule>
  </conditionalFormatting>
  <conditionalFormatting sqref="N497">
    <cfRule type="cellIs" dxfId="22769" priority="27310" stopIfTrue="1" operator="between">
      <formula>50.1</formula>
      <formula>100</formula>
    </cfRule>
    <cfRule type="cellIs" dxfId="22768" priority="27312" stopIfTrue="1" operator="greaterThan">
      <formula>100</formula>
    </cfRule>
  </conditionalFormatting>
  <conditionalFormatting sqref="M497">
    <cfRule type="cellIs" dxfId="22767" priority="27309" stopIfTrue="1" operator="between">
      <formula>1250.1</formula>
      <formula>5000</formula>
    </cfRule>
    <cfRule type="cellIs" dxfId="22766" priority="27311" stopIfTrue="1" operator="greaterThan">
      <formula>5000</formula>
    </cfRule>
  </conditionalFormatting>
  <conditionalFormatting sqref="F497:G497">
    <cfRule type="cellIs" dxfId="22765" priority="27306" stopIfTrue="1" operator="lessThanOrEqual">
      <formula>60</formula>
    </cfRule>
    <cfRule type="cellIs" dxfId="22764" priority="27307" stopIfTrue="1" operator="between">
      <formula>60</formula>
      <formula>100</formula>
    </cfRule>
    <cfRule type="cellIs" dxfId="22763" priority="27308" stopIfTrue="1" operator="greaterThan">
      <formula>100</formula>
    </cfRule>
  </conditionalFormatting>
  <conditionalFormatting sqref="E497">
    <cfRule type="cellIs" dxfId="22762" priority="27303" stopIfTrue="1" operator="lessThanOrEqual">
      <formula>2.5</formula>
    </cfRule>
    <cfRule type="cellIs" dxfId="22761" priority="27304" stopIfTrue="1" operator="between">
      <formula>2.5</formula>
      <formula>7</formula>
    </cfRule>
    <cfRule type="cellIs" dxfId="22760" priority="27305" stopIfTrue="1" operator="greaterThan">
      <formula>7</formula>
    </cfRule>
  </conditionalFormatting>
  <conditionalFormatting sqref="H497">
    <cfRule type="cellIs" dxfId="22759" priority="27300" stopIfTrue="1" operator="lessThanOrEqual">
      <formula>12</formula>
    </cfRule>
    <cfRule type="cellIs" dxfId="22758" priority="27301" stopIfTrue="1" operator="between">
      <formula>12</formula>
      <formula>16</formula>
    </cfRule>
    <cfRule type="cellIs" dxfId="22757" priority="27302" stopIfTrue="1" operator="greaterThan">
      <formula>16</formula>
    </cfRule>
  </conditionalFormatting>
  <conditionalFormatting sqref="J497">
    <cfRule type="cellIs" dxfId="22756" priority="27297" stopIfTrue="1" operator="greaterThan">
      <formula>6.2</formula>
    </cfRule>
    <cfRule type="cellIs" dxfId="22755" priority="27298" stopIfTrue="1" operator="between">
      <formula>5.601</formula>
      <formula>6.2</formula>
    </cfRule>
    <cfRule type="cellIs" dxfId="22754" priority="27299" stopIfTrue="1" operator="lessThanOrEqual">
      <formula>5.6</formula>
    </cfRule>
  </conditionalFormatting>
  <conditionalFormatting sqref="K497">
    <cfRule type="cellIs" dxfId="22753" priority="27296" stopIfTrue="1" operator="lessThanOrEqual">
      <formula>0.02</formula>
    </cfRule>
  </conditionalFormatting>
  <conditionalFormatting sqref="G497">
    <cfRule type="cellIs" dxfId="22752" priority="27293" stopIfTrue="1" operator="lessThanOrEqual">
      <formula>0.12</formula>
    </cfRule>
    <cfRule type="cellIs" dxfId="22751" priority="27294" stopIfTrue="1" operator="between">
      <formula>0.1201</formula>
      <formula>0.2</formula>
    </cfRule>
    <cfRule type="cellIs" dxfId="22750" priority="27295" stopIfTrue="1" operator="greaterThan">
      <formula>0.2</formula>
    </cfRule>
  </conditionalFormatting>
  <conditionalFormatting sqref="N497">
    <cfRule type="cellIs" dxfId="22749" priority="27291" stopIfTrue="1" operator="between">
      <formula>50.1</formula>
      <formula>100</formula>
    </cfRule>
    <cfRule type="cellIs" dxfId="22748" priority="27292" stopIfTrue="1" operator="greaterThan">
      <formula>100</formula>
    </cfRule>
  </conditionalFormatting>
  <conditionalFormatting sqref="M497">
    <cfRule type="cellIs" dxfId="22747" priority="27289" stopIfTrue="1" operator="between">
      <formula>1250.1</formula>
      <formula>5000</formula>
    </cfRule>
    <cfRule type="cellIs" dxfId="22746" priority="27290" stopIfTrue="1" operator="greaterThan">
      <formula>5000</formula>
    </cfRule>
  </conditionalFormatting>
  <conditionalFormatting sqref="F509:G509">
    <cfRule type="cellIs" dxfId="22745" priority="27276" stopIfTrue="1" operator="lessThanOrEqual">
      <formula>60</formula>
    </cfRule>
    <cfRule type="cellIs" dxfId="22744" priority="27277" stopIfTrue="1" operator="between">
      <formula>60</formula>
      <formula>100</formula>
    </cfRule>
    <cfRule type="cellIs" dxfId="22743" priority="27278" stopIfTrue="1" operator="greaterThan">
      <formula>100</formula>
    </cfRule>
  </conditionalFormatting>
  <conditionalFormatting sqref="E509">
    <cfRule type="cellIs" dxfId="22742" priority="27279" stopIfTrue="1" operator="lessThanOrEqual">
      <formula>2.5</formula>
    </cfRule>
    <cfRule type="cellIs" dxfId="22741" priority="27280" stopIfTrue="1" operator="between">
      <formula>2.5</formula>
      <formula>7</formula>
    </cfRule>
    <cfRule type="cellIs" dxfId="22740" priority="27281" stopIfTrue="1" operator="greaterThan">
      <formula>7</formula>
    </cfRule>
  </conditionalFormatting>
  <conditionalFormatting sqref="H509">
    <cfRule type="cellIs" dxfId="22739" priority="27282" stopIfTrue="1" operator="lessThanOrEqual">
      <formula>12</formula>
    </cfRule>
    <cfRule type="cellIs" dxfId="22738" priority="27283" stopIfTrue="1" operator="between">
      <formula>12</formula>
      <formula>16</formula>
    </cfRule>
    <cfRule type="cellIs" dxfId="22737" priority="27284" stopIfTrue="1" operator="greaterThan">
      <formula>16</formula>
    </cfRule>
  </conditionalFormatting>
  <conditionalFormatting sqref="J509">
    <cfRule type="cellIs" dxfId="22736" priority="27285" stopIfTrue="1" operator="greaterThan">
      <formula>6.2</formula>
    </cfRule>
    <cfRule type="cellIs" dxfId="22735" priority="27286" stopIfTrue="1" operator="between">
      <formula>5.601</formula>
      <formula>6.2</formula>
    </cfRule>
    <cfRule type="cellIs" dxfId="22734" priority="27287" stopIfTrue="1" operator="lessThanOrEqual">
      <formula>5.6</formula>
    </cfRule>
  </conditionalFormatting>
  <conditionalFormatting sqref="K509">
    <cfRule type="cellIs" dxfId="22733" priority="27288" stopIfTrue="1" operator="lessThanOrEqual">
      <formula>0.02</formula>
    </cfRule>
  </conditionalFormatting>
  <conditionalFormatting sqref="G509">
    <cfRule type="cellIs" dxfId="22732" priority="27273" stopIfTrue="1" operator="lessThanOrEqual">
      <formula>0.12</formula>
    </cfRule>
    <cfRule type="cellIs" dxfId="22731" priority="27274" stopIfTrue="1" operator="between">
      <formula>0.1201</formula>
      <formula>0.2</formula>
    </cfRule>
    <cfRule type="cellIs" dxfId="22730" priority="27275" stopIfTrue="1" operator="greaterThan">
      <formula>0.2</formula>
    </cfRule>
  </conditionalFormatting>
  <conditionalFormatting sqref="N509">
    <cfRule type="cellIs" dxfId="22729" priority="27270" stopIfTrue="1" operator="between">
      <formula>50.1</formula>
      <formula>100</formula>
    </cfRule>
    <cfRule type="cellIs" dxfId="22728" priority="27272" stopIfTrue="1" operator="greaterThan">
      <formula>100</formula>
    </cfRule>
  </conditionalFormatting>
  <conditionalFormatting sqref="M509">
    <cfRule type="cellIs" dxfId="22727" priority="27269" stopIfTrue="1" operator="between">
      <formula>1250.1</formula>
      <formula>5000</formula>
    </cfRule>
    <cfRule type="cellIs" dxfId="22726" priority="27271" stopIfTrue="1" operator="greaterThan">
      <formula>5000</formula>
    </cfRule>
  </conditionalFormatting>
  <conditionalFormatting sqref="F509:G509">
    <cfRule type="cellIs" dxfId="22725" priority="27266" stopIfTrue="1" operator="lessThanOrEqual">
      <formula>60</formula>
    </cfRule>
    <cfRule type="cellIs" dxfId="22724" priority="27267" stopIfTrue="1" operator="between">
      <formula>60</formula>
      <formula>100</formula>
    </cfRule>
    <cfRule type="cellIs" dxfId="22723" priority="27268" stopIfTrue="1" operator="greaterThan">
      <formula>100</formula>
    </cfRule>
  </conditionalFormatting>
  <conditionalFormatting sqref="E509">
    <cfRule type="cellIs" dxfId="22722" priority="27263" stopIfTrue="1" operator="lessThanOrEqual">
      <formula>2.5</formula>
    </cfRule>
    <cfRule type="cellIs" dxfId="22721" priority="27264" stopIfTrue="1" operator="between">
      <formula>2.5</formula>
      <formula>7</formula>
    </cfRule>
    <cfRule type="cellIs" dxfId="22720" priority="27265" stopIfTrue="1" operator="greaterThan">
      <formula>7</formula>
    </cfRule>
  </conditionalFormatting>
  <conditionalFormatting sqref="H509">
    <cfRule type="cellIs" dxfId="22719" priority="27260" stopIfTrue="1" operator="lessThanOrEqual">
      <formula>12</formula>
    </cfRule>
    <cfRule type="cellIs" dxfId="22718" priority="27261" stopIfTrue="1" operator="between">
      <formula>12</formula>
      <formula>16</formula>
    </cfRule>
    <cfRule type="cellIs" dxfId="22717" priority="27262" stopIfTrue="1" operator="greaterThan">
      <formula>16</formula>
    </cfRule>
  </conditionalFormatting>
  <conditionalFormatting sqref="J509">
    <cfRule type="cellIs" dxfId="22716" priority="27257" stopIfTrue="1" operator="greaterThan">
      <formula>6.2</formula>
    </cfRule>
    <cfRule type="cellIs" dxfId="22715" priority="27258" stopIfTrue="1" operator="between">
      <formula>5.601</formula>
      <formula>6.2</formula>
    </cfRule>
    <cfRule type="cellIs" dxfId="22714" priority="27259" stopIfTrue="1" operator="lessThanOrEqual">
      <formula>5.6</formula>
    </cfRule>
  </conditionalFormatting>
  <conditionalFormatting sqref="K509">
    <cfRule type="cellIs" dxfId="22713" priority="27256" stopIfTrue="1" operator="lessThanOrEqual">
      <formula>0.02</formula>
    </cfRule>
  </conditionalFormatting>
  <conditionalFormatting sqref="G509">
    <cfRule type="cellIs" dxfId="22712" priority="27253" stopIfTrue="1" operator="lessThanOrEqual">
      <formula>0.12</formula>
    </cfRule>
    <cfRule type="cellIs" dxfId="22711" priority="27254" stopIfTrue="1" operator="between">
      <formula>0.1201</formula>
      <formula>0.2</formula>
    </cfRule>
    <cfRule type="cellIs" dxfId="22710" priority="27255" stopIfTrue="1" operator="greaterThan">
      <formula>0.2</formula>
    </cfRule>
  </conditionalFormatting>
  <conditionalFormatting sqref="N509">
    <cfRule type="cellIs" dxfId="22709" priority="27251" stopIfTrue="1" operator="between">
      <formula>50.1</formula>
      <formula>100</formula>
    </cfRule>
    <cfRule type="cellIs" dxfId="22708" priority="27252" stopIfTrue="1" operator="greaterThan">
      <formula>100</formula>
    </cfRule>
  </conditionalFormatting>
  <conditionalFormatting sqref="M509">
    <cfRule type="cellIs" dxfId="22707" priority="27249" stopIfTrue="1" operator="between">
      <formula>1250.1</formula>
      <formula>5000</formula>
    </cfRule>
    <cfRule type="cellIs" dxfId="22706" priority="27250" stopIfTrue="1" operator="greaterThan">
      <formula>5000</formula>
    </cfRule>
  </conditionalFormatting>
  <conditionalFormatting sqref="F521:G521">
    <cfRule type="cellIs" dxfId="22705" priority="27236" stopIfTrue="1" operator="lessThanOrEqual">
      <formula>60</formula>
    </cfRule>
    <cfRule type="cellIs" dxfId="22704" priority="27237" stopIfTrue="1" operator="between">
      <formula>60</formula>
      <formula>100</formula>
    </cfRule>
    <cfRule type="cellIs" dxfId="22703" priority="27238" stopIfTrue="1" operator="greaterThan">
      <formula>100</formula>
    </cfRule>
  </conditionalFormatting>
  <conditionalFormatting sqref="E521">
    <cfRule type="cellIs" dxfId="22702" priority="27239" stopIfTrue="1" operator="lessThanOrEqual">
      <formula>2.5</formula>
    </cfRule>
    <cfRule type="cellIs" dxfId="22701" priority="27240" stopIfTrue="1" operator="between">
      <formula>2.5</formula>
      <formula>7</formula>
    </cfRule>
    <cfRule type="cellIs" dxfId="22700" priority="27241" stopIfTrue="1" operator="greaterThan">
      <formula>7</formula>
    </cfRule>
  </conditionalFormatting>
  <conditionalFormatting sqref="H521">
    <cfRule type="cellIs" dxfId="22699" priority="27242" stopIfTrue="1" operator="lessThanOrEqual">
      <formula>12</formula>
    </cfRule>
    <cfRule type="cellIs" dxfId="22698" priority="27243" stopIfTrue="1" operator="between">
      <formula>12</formula>
      <formula>16</formula>
    </cfRule>
    <cfRule type="cellIs" dxfId="22697" priority="27244" stopIfTrue="1" operator="greaterThan">
      <formula>16</formula>
    </cfRule>
  </conditionalFormatting>
  <conditionalFormatting sqref="J521">
    <cfRule type="cellIs" dxfId="22696" priority="27245" stopIfTrue="1" operator="greaterThan">
      <formula>6.2</formula>
    </cfRule>
    <cfRule type="cellIs" dxfId="22695" priority="27246" stopIfTrue="1" operator="between">
      <formula>5.601</formula>
      <formula>6.2</formula>
    </cfRule>
    <cfRule type="cellIs" dxfId="22694" priority="27247" stopIfTrue="1" operator="lessThanOrEqual">
      <formula>5.6</formula>
    </cfRule>
  </conditionalFormatting>
  <conditionalFormatting sqref="K521">
    <cfRule type="cellIs" dxfId="22693" priority="27248" stopIfTrue="1" operator="lessThanOrEqual">
      <formula>0.02</formula>
    </cfRule>
  </conditionalFormatting>
  <conditionalFormatting sqref="G521">
    <cfRule type="cellIs" dxfId="22692" priority="27233" stopIfTrue="1" operator="lessThanOrEqual">
      <formula>0.12</formula>
    </cfRule>
    <cfRule type="cellIs" dxfId="22691" priority="27234" stopIfTrue="1" operator="between">
      <formula>0.1201</formula>
      <formula>0.2</formula>
    </cfRule>
    <cfRule type="cellIs" dxfId="22690" priority="27235" stopIfTrue="1" operator="greaterThan">
      <formula>0.2</formula>
    </cfRule>
  </conditionalFormatting>
  <conditionalFormatting sqref="N521">
    <cfRule type="cellIs" dxfId="22689" priority="27230" stopIfTrue="1" operator="between">
      <formula>50.1</formula>
      <formula>100</formula>
    </cfRule>
    <cfRule type="cellIs" dxfId="22688" priority="27232" stopIfTrue="1" operator="greaterThan">
      <formula>100</formula>
    </cfRule>
  </conditionalFormatting>
  <conditionalFormatting sqref="M521">
    <cfRule type="cellIs" dxfId="22687" priority="27229" stopIfTrue="1" operator="between">
      <formula>1250.1</formula>
      <formula>5000</formula>
    </cfRule>
    <cfRule type="cellIs" dxfId="22686" priority="27231" stopIfTrue="1" operator="greaterThan">
      <formula>5000</formula>
    </cfRule>
  </conditionalFormatting>
  <conditionalFormatting sqref="F521:G521">
    <cfRule type="cellIs" dxfId="22685" priority="27226" stopIfTrue="1" operator="lessThanOrEqual">
      <formula>60</formula>
    </cfRule>
    <cfRule type="cellIs" dxfId="22684" priority="27227" stopIfTrue="1" operator="between">
      <formula>60</formula>
      <formula>100</formula>
    </cfRule>
    <cfRule type="cellIs" dxfId="22683" priority="27228" stopIfTrue="1" operator="greaterThan">
      <formula>100</formula>
    </cfRule>
  </conditionalFormatting>
  <conditionalFormatting sqref="E521">
    <cfRule type="cellIs" dxfId="22682" priority="27223" stopIfTrue="1" operator="lessThanOrEqual">
      <formula>2.5</formula>
    </cfRule>
    <cfRule type="cellIs" dxfId="22681" priority="27224" stopIfTrue="1" operator="between">
      <formula>2.5</formula>
      <formula>7</formula>
    </cfRule>
    <cfRule type="cellIs" dxfId="22680" priority="27225" stopIfTrue="1" operator="greaterThan">
      <formula>7</formula>
    </cfRule>
  </conditionalFormatting>
  <conditionalFormatting sqref="H521">
    <cfRule type="cellIs" dxfId="22679" priority="27220" stopIfTrue="1" operator="lessThanOrEqual">
      <formula>12</formula>
    </cfRule>
    <cfRule type="cellIs" dxfId="22678" priority="27221" stopIfTrue="1" operator="between">
      <formula>12</formula>
      <formula>16</formula>
    </cfRule>
    <cfRule type="cellIs" dxfId="22677" priority="27222" stopIfTrue="1" operator="greaterThan">
      <formula>16</formula>
    </cfRule>
  </conditionalFormatting>
  <conditionalFormatting sqref="J521">
    <cfRule type="cellIs" dxfId="22676" priority="27217" stopIfTrue="1" operator="greaterThan">
      <formula>6.2</formula>
    </cfRule>
    <cfRule type="cellIs" dxfId="22675" priority="27218" stopIfTrue="1" operator="between">
      <formula>5.601</formula>
      <formula>6.2</formula>
    </cfRule>
    <cfRule type="cellIs" dxfId="22674" priority="27219" stopIfTrue="1" operator="lessThanOrEqual">
      <formula>5.6</formula>
    </cfRule>
  </conditionalFormatting>
  <conditionalFormatting sqref="K521">
    <cfRule type="cellIs" dxfId="22673" priority="27216" stopIfTrue="1" operator="lessThanOrEqual">
      <formula>0.02</formula>
    </cfRule>
  </conditionalFormatting>
  <conditionalFormatting sqref="G521">
    <cfRule type="cellIs" dxfId="22672" priority="27213" stopIfTrue="1" operator="lessThanOrEqual">
      <formula>0.12</formula>
    </cfRule>
    <cfRule type="cellIs" dxfId="22671" priority="27214" stopIfTrue="1" operator="between">
      <formula>0.1201</formula>
      <formula>0.2</formula>
    </cfRule>
    <cfRule type="cellIs" dxfId="22670" priority="27215" stopIfTrue="1" operator="greaterThan">
      <formula>0.2</formula>
    </cfRule>
  </conditionalFormatting>
  <conditionalFormatting sqref="N521">
    <cfRule type="cellIs" dxfId="22669" priority="27211" stopIfTrue="1" operator="between">
      <formula>50.1</formula>
      <formula>100</formula>
    </cfRule>
    <cfRule type="cellIs" dxfId="22668" priority="27212" stopIfTrue="1" operator="greaterThan">
      <formula>100</formula>
    </cfRule>
  </conditionalFormatting>
  <conditionalFormatting sqref="M521">
    <cfRule type="cellIs" dxfId="22667" priority="27209" stopIfTrue="1" operator="between">
      <formula>1250.1</formula>
      <formula>5000</formula>
    </cfRule>
    <cfRule type="cellIs" dxfId="22666" priority="27210" stopIfTrue="1" operator="greaterThan">
      <formula>5000</formula>
    </cfRule>
  </conditionalFormatting>
  <conditionalFormatting sqref="F533:G533">
    <cfRule type="cellIs" dxfId="22665" priority="27196" stopIfTrue="1" operator="lessThanOrEqual">
      <formula>60</formula>
    </cfRule>
    <cfRule type="cellIs" dxfId="22664" priority="27197" stopIfTrue="1" operator="between">
      <formula>60</formula>
      <formula>100</formula>
    </cfRule>
    <cfRule type="cellIs" dxfId="22663" priority="27198" stopIfTrue="1" operator="greaterThan">
      <formula>100</formula>
    </cfRule>
  </conditionalFormatting>
  <conditionalFormatting sqref="E533">
    <cfRule type="cellIs" dxfId="22662" priority="27199" stopIfTrue="1" operator="lessThanOrEqual">
      <formula>2.5</formula>
    </cfRule>
    <cfRule type="cellIs" dxfId="22661" priority="27200" stopIfTrue="1" operator="between">
      <formula>2.5</formula>
      <formula>7</formula>
    </cfRule>
    <cfRule type="cellIs" dxfId="22660" priority="27201" stopIfTrue="1" operator="greaterThan">
      <formula>7</formula>
    </cfRule>
  </conditionalFormatting>
  <conditionalFormatting sqref="H533">
    <cfRule type="cellIs" dxfId="22659" priority="27202" stopIfTrue="1" operator="lessThanOrEqual">
      <formula>12</formula>
    </cfRule>
    <cfRule type="cellIs" dxfId="22658" priority="27203" stopIfTrue="1" operator="between">
      <formula>12</formula>
      <formula>16</formula>
    </cfRule>
    <cfRule type="cellIs" dxfId="22657" priority="27204" stopIfTrue="1" operator="greaterThan">
      <formula>16</formula>
    </cfRule>
  </conditionalFormatting>
  <conditionalFormatting sqref="J533">
    <cfRule type="cellIs" dxfId="22656" priority="27205" stopIfTrue="1" operator="greaterThan">
      <formula>6.2</formula>
    </cfRule>
    <cfRule type="cellIs" dxfId="22655" priority="27206" stopIfTrue="1" operator="between">
      <formula>5.601</formula>
      <formula>6.2</formula>
    </cfRule>
    <cfRule type="cellIs" dxfId="22654" priority="27207" stopIfTrue="1" operator="lessThanOrEqual">
      <formula>5.6</formula>
    </cfRule>
  </conditionalFormatting>
  <conditionalFormatting sqref="K533">
    <cfRule type="cellIs" dxfId="22653" priority="27208" stopIfTrue="1" operator="lessThanOrEqual">
      <formula>0.02</formula>
    </cfRule>
  </conditionalFormatting>
  <conditionalFormatting sqref="G533">
    <cfRule type="cellIs" dxfId="22652" priority="27193" stopIfTrue="1" operator="lessThanOrEqual">
      <formula>0.12</formula>
    </cfRule>
    <cfRule type="cellIs" dxfId="22651" priority="27194" stopIfTrue="1" operator="between">
      <formula>0.1201</formula>
      <formula>0.2</formula>
    </cfRule>
    <cfRule type="cellIs" dxfId="22650" priority="27195" stopIfTrue="1" operator="greaterThan">
      <formula>0.2</formula>
    </cfRule>
  </conditionalFormatting>
  <conditionalFormatting sqref="N533">
    <cfRule type="cellIs" dxfId="22649" priority="27190" stopIfTrue="1" operator="between">
      <formula>50.1</formula>
      <formula>100</formula>
    </cfRule>
    <cfRule type="cellIs" dxfId="22648" priority="27192" stopIfTrue="1" operator="greaterThan">
      <formula>100</formula>
    </cfRule>
  </conditionalFormatting>
  <conditionalFormatting sqref="M533">
    <cfRule type="cellIs" dxfId="22647" priority="27189" stopIfTrue="1" operator="between">
      <formula>1250.1</formula>
      <formula>5000</formula>
    </cfRule>
    <cfRule type="cellIs" dxfId="22646" priority="27191" stopIfTrue="1" operator="greaterThan">
      <formula>5000</formula>
    </cfRule>
  </conditionalFormatting>
  <conditionalFormatting sqref="F533:G533">
    <cfRule type="cellIs" dxfId="22645" priority="27186" stopIfTrue="1" operator="lessThanOrEqual">
      <formula>60</formula>
    </cfRule>
    <cfRule type="cellIs" dxfId="22644" priority="27187" stopIfTrue="1" operator="between">
      <formula>60</formula>
      <formula>100</formula>
    </cfRule>
    <cfRule type="cellIs" dxfId="22643" priority="27188" stopIfTrue="1" operator="greaterThan">
      <formula>100</formula>
    </cfRule>
  </conditionalFormatting>
  <conditionalFormatting sqref="E533">
    <cfRule type="cellIs" dxfId="22642" priority="27183" stopIfTrue="1" operator="lessThanOrEqual">
      <formula>2.5</formula>
    </cfRule>
    <cfRule type="cellIs" dxfId="22641" priority="27184" stopIfTrue="1" operator="between">
      <formula>2.5</formula>
      <formula>7</formula>
    </cfRule>
    <cfRule type="cellIs" dxfId="22640" priority="27185" stopIfTrue="1" operator="greaterThan">
      <formula>7</formula>
    </cfRule>
  </conditionalFormatting>
  <conditionalFormatting sqref="H533">
    <cfRule type="cellIs" dxfId="22639" priority="27180" stopIfTrue="1" operator="lessThanOrEqual">
      <formula>12</formula>
    </cfRule>
    <cfRule type="cellIs" dxfId="22638" priority="27181" stopIfTrue="1" operator="between">
      <formula>12</formula>
      <formula>16</formula>
    </cfRule>
    <cfRule type="cellIs" dxfId="22637" priority="27182" stopIfTrue="1" operator="greaterThan">
      <formula>16</formula>
    </cfRule>
  </conditionalFormatting>
  <conditionalFormatting sqref="J533">
    <cfRule type="cellIs" dxfId="22636" priority="27177" stopIfTrue="1" operator="greaterThan">
      <formula>6.2</formula>
    </cfRule>
    <cfRule type="cellIs" dxfId="22635" priority="27178" stopIfTrue="1" operator="between">
      <formula>5.601</formula>
      <formula>6.2</formula>
    </cfRule>
    <cfRule type="cellIs" dxfId="22634" priority="27179" stopIfTrue="1" operator="lessThanOrEqual">
      <formula>5.6</formula>
    </cfRule>
  </conditionalFormatting>
  <conditionalFormatting sqref="K533">
    <cfRule type="cellIs" dxfId="22633" priority="27176" stopIfTrue="1" operator="lessThanOrEqual">
      <formula>0.02</formula>
    </cfRule>
  </conditionalFormatting>
  <conditionalFormatting sqref="G533">
    <cfRule type="cellIs" dxfId="22632" priority="27173" stopIfTrue="1" operator="lessThanOrEqual">
      <formula>0.12</formula>
    </cfRule>
    <cfRule type="cellIs" dxfId="22631" priority="27174" stopIfTrue="1" operator="between">
      <formula>0.1201</formula>
      <formula>0.2</formula>
    </cfRule>
    <cfRule type="cellIs" dxfId="22630" priority="27175" stopIfTrue="1" operator="greaterThan">
      <formula>0.2</formula>
    </cfRule>
  </conditionalFormatting>
  <conditionalFormatting sqref="N533">
    <cfRule type="cellIs" dxfId="22629" priority="27171" stopIfTrue="1" operator="between">
      <formula>50.1</formula>
      <formula>100</formula>
    </cfRule>
    <cfRule type="cellIs" dxfId="22628" priority="27172" stopIfTrue="1" operator="greaterThan">
      <formula>100</formula>
    </cfRule>
  </conditionalFormatting>
  <conditionalFormatting sqref="M533">
    <cfRule type="cellIs" dxfId="22627" priority="27169" stopIfTrue="1" operator="between">
      <formula>1250.1</formula>
      <formula>5000</formula>
    </cfRule>
    <cfRule type="cellIs" dxfId="22626" priority="27170" stopIfTrue="1" operator="greaterThan">
      <formula>5000</formula>
    </cfRule>
  </conditionalFormatting>
  <conditionalFormatting sqref="F545:G545">
    <cfRule type="cellIs" dxfId="22625" priority="27156" stopIfTrue="1" operator="lessThanOrEqual">
      <formula>60</formula>
    </cfRule>
    <cfRule type="cellIs" dxfId="22624" priority="27157" stopIfTrue="1" operator="between">
      <formula>60</formula>
      <formula>100</formula>
    </cfRule>
    <cfRule type="cellIs" dxfId="22623" priority="27158" stopIfTrue="1" operator="greaterThan">
      <formula>100</formula>
    </cfRule>
  </conditionalFormatting>
  <conditionalFormatting sqref="E545">
    <cfRule type="cellIs" dxfId="22622" priority="27159" stopIfTrue="1" operator="lessThanOrEqual">
      <formula>2.5</formula>
    </cfRule>
    <cfRule type="cellIs" dxfId="22621" priority="27160" stopIfTrue="1" operator="between">
      <formula>2.5</formula>
      <formula>7</formula>
    </cfRule>
    <cfRule type="cellIs" dxfId="22620" priority="27161" stopIfTrue="1" operator="greaterThan">
      <formula>7</formula>
    </cfRule>
  </conditionalFormatting>
  <conditionalFormatting sqref="H545">
    <cfRule type="cellIs" dxfId="22619" priority="27162" stopIfTrue="1" operator="lessThanOrEqual">
      <formula>12</formula>
    </cfRule>
    <cfRule type="cellIs" dxfId="22618" priority="27163" stopIfTrue="1" operator="between">
      <formula>12</formula>
      <formula>16</formula>
    </cfRule>
    <cfRule type="cellIs" dxfId="22617" priority="27164" stopIfTrue="1" operator="greaterThan">
      <formula>16</formula>
    </cfRule>
  </conditionalFormatting>
  <conditionalFormatting sqref="J545">
    <cfRule type="cellIs" dxfId="22616" priority="27165" stopIfTrue="1" operator="greaterThan">
      <formula>6.2</formula>
    </cfRule>
    <cfRule type="cellIs" dxfId="22615" priority="27166" stopIfTrue="1" operator="between">
      <formula>5.601</formula>
      <formula>6.2</formula>
    </cfRule>
    <cfRule type="cellIs" dxfId="22614" priority="27167" stopIfTrue="1" operator="lessThanOrEqual">
      <formula>5.6</formula>
    </cfRule>
  </conditionalFormatting>
  <conditionalFormatting sqref="K545">
    <cfRule type="cellIs" dxfId="22613" priority="27168" stopIfTrue="1" operator="lessThanOrEqual">
      <formula>0.02</formula>
    </cfRule>
  </conditionalFormatting>
  <conditionalFormatting sqref="G545">
    <cfRule type="cellIs" dxfId="22612" priority="27153" stopIfTrue="1" operator="lessThanOrEqual">
      <formula>0.12</formula>
    </cfRule>
    <cfRule type="cellIs" dxfId="22611" priority="27154" stopIfTrue="1" operator="between">
      <formula>0.1201</formula>
      <formula>0.2</formula>
    </cfRule>
    <cfRule type="cellIs" dxfId="22610" priority="27155" stopIfTrue="1" operator="greaterThan">
      <formula>0.2</formula>
    </cfRule>
  </conditionalFormatting>
  <conditionalFormatting sqref="N545">
    <cfRule type="cellIs" dxfId="22609" priority="27150" stopIfTrue="1" operator="between">
      <formula>50.1</formula>
      <formula>100</formula>
    </cfRule>
    <cfRule type="cellIs" dxfId="22608" priority="27152" stopIfTrue="1" operator="greaterThan">
      <formula>100</formula>
    </cfRule>
  </conditionalFormatting>
  <conditionalFormatting sqref="M545">
    <cfRule type="cellIs" dxfId="22607" priority="27149" stopIfTrue="1" operator="between">
      <formula>1250.1</formula>
      <formula>5000</formula>
    </cfRule>
    <cfRule type="cellIs" dxfId="22606" priority="27151" stopIfTrue="1" operator="greaterThan">
      <formula>5000</formula>
    </cfRule>
  </conditionalFormatting>
  <conditionalFormatting sqref="F545:G545">
    <cfRule type="cellIs" dxfId="22605" priority="27146" stopIfTrue="1" operator="lessThanOrEqual">
      <formula>60</formula>
    </cfRule>
    <cfRule type="cellIs" dxfId="22604" priority="27147" stopIfTrue="1" operator="between">
      <formula>60</formula>
      <formula>100</formula>
    </cfRule>
    <cfRule type="cellIs" dxfId="22603" priority="27148" stopIfTrue="1" operator="greaterThan">
      <formula>100</formula>
    </cfRule>
  </conditionalFormatting>
  <conditionalFormatting sqref="E545">
    <cfRule type="cellIs" dxfId="22602" priority="27143" stopIfTrue="1" operator="lessThanOrEqual">
      <formula>2.5</formula>
    </cfRule>
    <cfRule type="cellIs" dxfId="22601" priority="27144" stopIfTrue="1" operator="between">
      <formula>2.5</formula>
      <formula>7</formula>
    </cfRule>
    <cfRule type="cellIs" dxfId="22600" priority="27145" stopIfTrue="1" operator="greaterThan">
      <formula>7</formula>
    </cfRule>
  </conditionalFormatting>
  <conditionalFormatting sqref="H545">
    <cfRule type="cellIs" dxfId="22599" priority="27140" stopIfTrue="1" operator="lessThanOrEqual">
      <formula>12</formula>
    </cfRule>
    <cfRule type="cellIs" dxfId="22598" priority="27141" stopIfTrue="1" operator="between">
      <formula>12</formula>
      <formula>16</formula>
    </cfRule>
    <cfRule type="cellIs" dxfId="22597" priority="27142" stopIfTrue="1" operator="greaterThan">
      <formula>16</formula>
    </cfRule>
  </conditionalFormatting>
  <conditionalFormatting sqref="J545">
    <cfRule type="cellIs" dxfId="22596" priority="27137" stopIfTrue="1" operator="greaterThan">
      <formula>6.2</formula>
    </cfRule>
    <cfRule type="cellIs" dxfId="22595" priority="27138" stopIfTrue="1" operator="between">
      <formula>5.601</formula>
      <formula>6.2</formula>
    </cfRule>
    <cfRule type="cellIs" dxfId="22594" priority="27139" stopIfTrue="1" operator="lessThanOrEqual">
      <formula>5.6</formula>
    </cfRule>
  </conditionalFormatting>
  <conditionalFormatting sqref="K545">
    <cfRule type="cellIs" dxfId="22593" priority="27136" stopIfTrue="1" operator="lessThanOrEqual">
      <formula>0.02</formula>
    </cfRule>
  </conditionalFormatting>
  <conditionalFormatting sqref="G545">
    <cfRule type="cellIs" dxfId="22592" priority="27133" stopIfTrue="1" operator="lessThanOrEqual">
      <formula>0.12</formula>
    </cfRule>
    <cfRule type="cellIs" dxfId="22591" priority="27134" stopIfTrue="1" operator="between">
      <formula>0.1201</formula>
      <formula>0.2</formula>
    </cfRule>
    <cfRule type="cellIs" dxfId="22590" priority="27135" stopIfTrue="1" operator="greaterThan">
      <formula>0.2</formula>
    </cfRule>
  </conditionalFormatting>
  <conditionalFormatting sqref="N545">
    <cfRule type="cellIs" dxfId="22589" priority="27131" stopIfTrue="1" operator="between">
      <formula>50.1</formula>
      <formula>100</formula>
    </cfRule>
    <cfRule type="cellIs" dxfId="22588" priority="27132" stopIfTrue="1" operator="greaterThan">
      <formula>100</formula>
    </cfRule>
  </conditionalFormatting>
  <conditionalFormatting sqref="M545">
    <cfRule type="cellIs" dxfId="22587" priority="27129" stopIfTrue="1" operator="between">
      <formula>1250.1</formula>
      <formula>5000</formula>
    </cfRule>
    <cfRule type="cellIs" dxfId="22586" priority="27130" stopIfTrue="1" operator="greaterThan">
      <formula>5000</formula>
    </cfRule>
  </conditionalFormatting>
  <conditionalFormatting sqref="F557:G557">
    <cfRule type="cellIs" dxfId="22585" priority="27116" stopIfTrue="1" operator="lessThanOrEqual">
      <formula>60</formula>
    </cfRule>
    <cfRule type="cellIs" dxfId="22584" priority="27117" stopIfTrue="1" operator="between">
      <formula>60</formula>
      <formula>100</formula>
    </cfRule>
    <cfRule type="cellIs" dxfId="22583" priority="27118" stopIfTrue="1" operator="greaterThan">
      <formula>100</formula>
    </cfRule>
  </conditionalFormatting>
  <conditionalFormatting sqref="E557">
    <cfRule type="cellIs" dxfId="22582" priority="27119" stopIfTrue="1" operator="lessThanOrEqual">
      <formula>2.5</formula>
    </cfRule>
    <cfRule type="cellIs" dxfId="22581" priority="27120" stopIfTrue="1" operator="between">
      <formula>2.5</formula>
      <formula>7</formula>
    </cfRule>
    <cfRule type="cellIs" dxfId="22580" priority="27121" stopIfTrue="1" operator="greaterThan">
      <formula>7</formula>
    </cfRule>
  </conditionalFormatting>
  <conditionalFormatting sqref="H557">
    <cfRule type="cellIs" dxfId="22579" priority="27122" stopIfTrue="1" operator="lessThanOrEqual">
      <formula>12</formula>
    </cfRule>
    <cfRule type="cellIs" dxfId="22578" priority="27123" stopIfTrue="1" operator="between">
      <formula>12</formula>
      <formula>16</formula>
    </cfRule>
    <cfRule type="cellIs" dxfId="22577" priority="27124" stopIfTrue="1" operator="greaterThan">
      <formula>16</formula>
    </cfRule>
  </conditionalFormatting>
  <conditionalFormatting sqref="J557">
    <cfRule type="cellIs" dxfId="22576" priority="27125" stopIfTrue="1" operator="greaterThan">
      <formula>6.2</formula>
    </cfRule>
    <cfRule type="cellIs" dxfId="22575" priority="27126" stopIfTrue="1" operator="between">
      <formula>5.601</formula>
      <formula>6.2</formula>
    </cfRule>
    <cfRule type="cellIs" dxfId="22574" priority="27127" stopIfTrue="1" operator="lessThanOrEqual">
      <formula>5.6</formula>
    </cfRule>
  </conditionalFormatting>
  <conditionalFormatting sqref="K557">
    <cfRule type="cellIs" dxfId="22573" priority="27128" stopIfTrue="1" operator="lessThanOrEqual">
      <formula>0.02</formula>
    </cfRule>
  </conditionalFormatting>
  <conditionalFormatting sqref="G557">
    <cfRule type="cellIs" dxfId="22572" priority="27113" stopIfTrue="1" operator="lessThanOrEqual">
      <formula>0.12</formula>
    </cfRule>
    <cfRule type="cellIs" dxfId="22571" priority="27114" stopIfTrue="1" operator="between">
      <formula>0.1201</formula>
      <formula>0.2</formula>
    </cfRule>
    <cfRule type="cellIs" dxfId="22570" priority="27115" stopIfTrue="1" operator="greaterThan">
      <formula>0.2</formula>
    </cfRule>
  </conditionalFormatting>
  <conditionalFormatting sqref="N557">
    <cfRule type="cellIs" dxfId="22569" priority="27110" stopIfTrue="1" operator="between">
      <formula>50.1</formula>
      <formula>100</formula>
    </cfRule>
    <cfRule type="cellIs" dxfId="22568" priority="27112" stopIfTrue="1" operator="greaterThan">
      <formula>100</formula>
    </cfRule>
  </conditionalFormatting>
  <conditionalFormatting sqref="M557">
    <cfRule type="cellIs" dxfId="22567" priority="27109" stopIfTrue="1" operator="between">
      <formula>1250.1</formula>
      <formula>5000</formula>
    </cfRule>
    <cfRule type="cellIs" dxfId="22566" priority="27111" stopIfTrue="1" operator="greaterThan">
      <formula>5000</formula>
    </cfRule>
  </conditionalFormatting>
  <conditionalFormatting sqref="F557:G557">
    <cfRule type="cellIs" dxfId="22565" priority="27106" stopIfTrue="1" operator="lessThanOrEqual">
      <formula>60</formula>
    </cfRule>
    <cfRule type="cellIs" dxfId="22564" priority="27107" stopIfTrue="1" operator="between">
      <formula>60</formula>
      <formula>100</formula>
    </cfRule>
    <cfRule type="cellIs" dxfId="22563" priority="27108" stopIfTrue="1" operator="greaterThan">
      <formula>100</formula>
    </cfRule>
  </conditionalFormatting>
  <conditionalFormatting sqref="E557">
    <cfRule type="cellIs" dxfId="22562" priority="27103" stopIfTrue="1" operator="lessThanOrEqual">
      <formula>2.5</formula>
    </cfRule>
    <cfRule type="cellIs" dxfId="22561" priority="27104" stopIfTrue="1" operator="between">
      <formula>2.5</formula>
      <formula>7</formula>
    </cfRule>
    <cfRule type="cellIs" dxfId="22560" priority="27105" stopIfTrue="1" operator="greaterThan">
      <formula>7</formula>
    </cfRule>
  </conditionalFormatting>
  <conditionalFormatting sqref="H557">
    <cfRule type="cellIs" dxfId="22559" priority="27100" stopIfTrue="1" operator="lessThanOrEqual">
      <formula>12</formula>
    </cfRule>
    <cfRule type="cellIs" dxfId="22558" priority="27101" stopIfTrue="1" operator="between">
      <formula>12</formula>
      <formula>16</formula>
    </cfRule>
    <cfRule type="cellIs" dxfId="22557" priority="27102" stopIfTrue="1" operator="greaterThan">
      <formula>16</formula>
    </cfRule>
  </conditionalFormatting>
  <conditionalFormatting sqref="J557">
    <cfRule type="cellIs" dxfId="22556" priority="27097" stopIfTrue="1" operator="greaterThan">
      <formula>6.2</formula>
    </cfRule>
    <cfRule type="cellIs" dxfId="22555" priority="27098" stopIfTrue="1" operator="between">
      <formula>5.601</formula>
      <formula>6.2</formula>
    </cfRule>
    <cfRule type="cellIs" dxfId="22554" priority="27099" stopIfTrue="1" operator="lessThanOrEqual">
      <formula>5.6</formula>
    </cfRule>
  </conditionalFormatting>
  <conditionalFormatting sqref="K557">
    <cfRule type="cellIs" dxfId="22553" priority="27096" stopIfTrue="1" operator="lessThanOrEqual">
      <formula>0.02</formula>
    </cfRule>
  </conditionalFormatting>
  <conditionalFormatting sqref="G557">
    <cfRule type="cellIs" dxfId="22552" priority="27093" stopIfTrue="1" operator="lessThanOrEqual">
      <formula>0.12</formula>
    </cfRule>
    <cfRule type="cellIs" dxfId="22551" priority="27094" stopIfTrue="1" operator="between">
      <formula>0.1201</formula>
      <formula>0.2</formula>
    </cfRule>
    <cfRule type="cellIs" dxfId="22550" priority="27095" stopIfTrue="1" operator="greaterThan">
      <formula>0.2</formula>
    </cfRule>
  </conditionalFormatting>
  <conditionalFormatting sqref="N557">
    <cfRule type="cellIs" dxfId="22549" priority="27091" stopIfTrue="1" operator="between">
      <formula>50.1</formula>
      <formula>100</formula>
    </cfRule>
    <cfRule type="cellIs" dxfId="22548" priority="27092" stopIfTrue="1" operator="greaterThan">
      <formula>100</formula>
    </cfRule>
  </conditionalFormatting>
  <conditionalFormatting sqref="M557">
    <cfRule type="cellIs" dxfId="22547" priority="27089" stopIfTrue="1" operator="between">
      <formula>1250.1</formula>
      <formula>5000</formula>
    </cfRule>
    <cfRule type="cellIs" dxfId="22546" priority="27090" stopIfTrue="1" operator="greaterThan">
      <formula>5000</formula>
    </cfRule>
  </conditionalFormatting>
  <conditionalFormatting sqref="F569:G569">
    <cfRule type="cellIs" dxfId="22545" priority="27076" stopIfTrue="1" operator="lessThanOrEqual">
      <formula>60</formula>
    </cfRule>
    <cfRule type="cellIs" dxfId="22544" priority="27077" stopIfTrue="1" operator="between">
      <formula>60</formula>
      <formula>100</formula>
    </cfRule>
    <cfRule type="cellIs" dxfId="22543" priority="27078" stopIfTrue="1" operator="greaterThan">
      <formula>100</formula>
    </cfRule>
  </conditionalFormatting>
  <conditionalFormatting sqref="E569">
    <cfRule type="cellIs" dxfId="22542" priority="27079" stopIfTrue="1" operator="lessThanOrEqual">
      <formula>2.5</formula>
    </cfRule>
    <cfRule type="cellIs" dxfId="22541" priority="27080" stopIfTrue="1" operator="between">
      <formula>2.5</formula>
      <formula>7</formula>
    </cfRule>
    <cfRule type="cellIs" dxfId="22540" priority="27081" stopIfTrue="1" operator="greaterThan">
      <formula>7</formula>
    </cfRule>
  </conditionalFormatting>
  <conditionalFormatting sqref="H569">
    <cfRule type="cellIs" dxfId="22539" priority="27082" stopIfTrue="1" operator="lessThanOrEqual">
      <formula>12</formula>
    </cfRule>
    <cfRule type="cellIs" dxfId="22538" priority="27083" stopIfTrue="1" operator="between">
      <formula>12</formula>
      <formula>16</formula>
    </cfRule>
    <cfRule type="cellIs" dxfId="22537" priority="27084" stopIfTrue="1" operator="greaterThan">
      <formula>16</formula>
    </cfRule>
  </conditionalFormatting>
  <conditionalFormatting sqref="J569">
    <cfRule type="cellIs" dxfId="22536" priority="27085" stopIfTrue="1" operator="greaterThan">
      <formula>6.2</formula>
    </cfRule>
    <cfRule type="cellIs" dxfId="22535" priority="27086" stopIfTrue="1" operator="between">
      <formula>5.601</formula>
      <formula>6.2</formula>
    </cfRule>
    <cfRule type="cellIs" dxfId="22534" priority="27087" stopIfTrue="1" operator="lessThanOrEqual">
      <formula>5.6</formula>
    </cfRule>
  </conditionalFormatting>
  <conditionalFormatting sqref="K569">
    <cfRule type="cellIs" dxfId="22533" priority="27088" stopIfTrue="1" operator="lessThanOrEqual">
      <formula>0.02</formula>
    </cfRule>
  </conditionalFormatting>
  <conditionalFormatting sqref="G569">
    <cfRule type="cellIs" dxfId="22532" priority="27073" stopIfTrue="1" operator="lessThanOrEqual">
      <formula>0.12</formula>
    </cfRule>
    <cfRule type="cellIs" dxfId="22531" priority="27074" stopIfTrue="1" operator="between">
      <formula>0.1201</formula>
      <formula>0.2</formula>
    </cfRule>
    <cfRule type="cellIs" dxfId="22530" priority="27075" stopIfTrue="1" operator="greaterThan">
      <formula>0.2</formula>
    </cfRule>
  </conditionalFormatting>
  <conditionalFormatting sqref="N569">
    <cfRule type="cellIs" dxfId="22529" priority="27070" stopIfTrue="1" operator="between">
      <formula>50.1</formula>
      <formula>100</formula>
    </cfRule>
    <cfRule type="cellIs" dxfId="22528" priority="27072" stopIfTrue="1" operator="greaterThan">
      <formula>100</formula>
    </cfRule>
  </conditionalFormatting>
  <conditionalFormatting sqref="M569">
    <cfRule type="cellIs" dxfId="22527" priority="27069" stopIfTrue="1" operator="between">
      <formula>1250.1</formula>
      <formula>5000</formula>
    </cfRule>
    <cfRule type="cellIs" dxfId="22526" priority="27071" stopIfTrue="1" operator="greaterThan">
      <formula>5000</formula>
    </cfRule>
  </conditionalFormatting>
  <conditionalFormatting sqref="F569:G569">
    <cfRule type="cellIs" dxfId="22525" priority="27066" stopIfTrue="1" operator="lessThanOrEqual">
      <formula>60</formula>
    </cfRule>
    <cfRule type="cellIs" dxfId="22524" priority="27067" stopIfTrue="1" operator="between">
      <formula>60</formula>
      <formula>100</formula>
    </cfRule>
    <cfRule type="cellIs" dxfId="22523" priority="27068" stopIfTrue="1" operator="greaterThan">
      <formula>100</formula>
    </cfRule>
  </conditionalFormatting>
  <conditionalFormatting sqref="E569">
    <cfRule type="cellIs" dxfId="22522" priority="27063" stopIfTrue="1" operator="lessThanOrEqual">
      <formula>2.5</formula>
    </cfRule>
    <cfRule type="cellIs" dxfId="22521" priority="27064" stopIfTrue="1" operator="between">
      <formula>2.5</formula>
      <formula>7</formula>
    </cfRule>
    <cfRule type="cellIs" dxfId="22520" priority="27065" stopIfTrue="1" operator="greaterThan">
      <formula>7</formula>
    </cfRule>
  </conditionalFormatting>
  <conditionalFormatting sqref="H569">
    <cfRule type="cellIs" dxfId="22519" priority="27060" stopIfTrue="1" operator="lessThanOrEqual">
      <formula>12</formula>
    </cfRule>
    <cfRule type="cellIs" dxfId="22518" priority="27061" stopIfTrue="1" operator="between">
      <formula>12</formula>
      <formula>16</formula>
    </cfRule>
    <cfRule type="cellIs" dxfId="22517" priority="27062" stopIfTrue="1" operator="greaterThan">
      <formula>16</formula>
    </cfRule>
  </conditionalFormatting>
  <conditionalFormatting sqref="J569">
    <cfRule type="cellIs" dxfId="22516" priority="27057" stopIfTrue="1" operator="greaterThan">
      <formula>6.2</formula>
    </cfRule>
    <cfRule type="cellIs" dxfId="22515" priority="27058" stopIfTrue="1" operator="between">
      <formula>5.601</formula>
      <formula>6.2</formula>
    </cfRule>
    <cfRule type="cellIs" dxfId="22514" priority="27059" stopIfTrue="1" operator="lessThanOrEqual">
      <formula>5.6</formula>
    </cfRule>
  </conditionalFormatting>
  <conditionalFormatting sqref="K569">
    <cfRule type="cellIs" dxfId="22513" priority="27056" stopIfTrue="1" operator="lessThanOrEqual">
      <formula>0.02</formula>
    </cfRule>
  </conditionalFormatting>
  <conditionalFormatting sqref="G569">
    <cfRule type="cellIs" dxfId="22512" priority="27053" stopIfTrue="1" operator="lessThanOrEqual">
      <formula>0.12</formula>
    </cfRule>
    <cfRule type="cellIs" dxfId="22511" priority="27054" stopIfTrue="1" operator="between">
      <formula>0.1201</formula>
      <formula>0.2</formula>
    </cfRule>
    <cfRule type="cellIs" dxfId="22510" priority="27055" stopIfTrue="1" operator="greaterThan">
      <formula>0.2</formula>
    </cfRule>
  </conditionalFormatting>
  <conditionalFormatting sqref="N569">
    <cfRule type="cellIs" dxfId="22509" priority="27051" stopIfTrue="1" operator="between">
      <formula>50.1</formula>
      <formula>100</formula>
    </cfRule>
    <cfRule type="cellIs" dxfId="22508" priority="27052" stopIfTrue="1" operator="greaterThan">
      <formula>100</formula>
    </cfRule>
  </conditionalFormatting>
  <conditionalFormatting sqref="M569">
    <cfRule type="cellIs" dxfId="22507" priority="27049" stopIfTrue="1" operator="between">
      <formula>1250.1</formula>
      <formula>5000</formula>
    </cfRule>
    <cfRule type="cellIs" dxfId="22506" priority="27050" stopIfTrue="1" operator="greaterThan">
      <formula>5000</formula>
    </cfRule>
  </conditionalFormatting>
  <conditionalFormatting sqref="F581:G581">
    <cfRule type="cellIs" dxfId="22505" priority="27036" stopIfTrue="1" operator="lessThanOrEqual">
      <formula>60</formula>
    </cfRule>
    <cfRule type="cellIs" dxfId="22504" priority="27037" stopIfTrue="1" operator="between">
      <formula>60</formula>
      <formula>100</formula>
    </cfRule>
    <cfRule type="cellIs" dxfId="22503" priority="27038" stopIfTrue="1" operator="greaterThan">
      <formula>100</formula>
    </cfRule>
  </conditionalFormatting>
  <conditionalFormatting sqref="E581">
    <cfRule type="cellIs" dxfId="22502" priority="27039" stopIfTrue="1" operator="lessThanOrEqual">
      <formula>2.5</formula>
    </cfRule>
    <cfRule type="cellIs" dxfId="22501" priority="27040" stopIfTrue="1" operator="between">
      <formula>2.5</formula>
      <formula>7</formula>
    </cfRule>
    <cfRule type="cellIs" dxfId="22500" priority="27041" stopIfTrue="1" operator="greaterThan">
      <formula>7</formula>
    </cfRule>
  </conditionalFormatting>
  <conditionalFormatting sqref="H581">
    <cfRule type="cellIs" dxfId="22499" priority="27042" stopIfTrue="1" operator="lessThanOrEqual">
      <formula>12</formula>
    </cfRule>
    <cfRule type="cellIs" dxfId="22498" priority="27043" stopIfTrue="1" operator="between">
      <formula>12</formula>
      <formula>16</formula>
    </cfRule>
    <cfRule type="cellIs" dxfId="22497" priority="27044" stopIfTrue="1" operator="greaterThan">
      <formula>16</formula>
    </cfRule>
  </conditionalFormatting>
  <conditionalFormatting sqref="J581">
    <cfRule type="cellIs" dxfId="22496" priority="27045" stopIfTrue="1" operator="greaterThan">
      <formula>6.2</formula>
    </cfRule>
    <cfRule type="cellIs" dxfId="22495" priority="27046" stopIfTrue="1" operator="between">
      <formula>5.601</formula>
      <formula>6.2</formula>
    </cfRule>
    <cfRule type="cellIs" dxfId="22494" priority="27047" stopIfTrue="1" operator="lessThanOrEqual">
      <formula>5.6</formula>
    </cfRule>
  </conditionalFormatting>
  <conditionalFormatting sqref="K581">
    <cfRule type="cellIs" dxfId="22493" priority="27048" stopIfTrue="1" operator="lessThanOrEqual">
      <formula>0.02</formula>
    </cfRule>
  </conditionalFormatting>
  <conditionalFormatting sqref="G581">
    <cfRule type="cellIs" dxfId="22492" priority="27033" stopIfTrue="1" operator="lessThanOrEqual">
      <formula>0.12</formula>
    </cfRule>
    <cfRule type="cellIs" dxfId="22491" priority="27034" stopIfTrue="1" operator="between">
      <formula>0.1201</formula>
      <formula>0.2</formula>
    </cfRule>
    <cfRule type="cellIs" dxfId="22490" priority="27035" stopIfTrue="1" operator="greaterThan">
      <formula>0.2</formula>
    </cfRule>
  </conditionalFormatting>
  <conditionalFormatting sqref="N581">
    <cfRule type="cellIs" dxfId="22489" priority="27030" stopIfTrue="1" operator="between">
      <formula>50.1</formula>
      <formula>100</formula>
    </cfRule>
    <cfRule type="cellIs" dxfId="22488" priority="27032" stopIfTrue="1" operator="greaterThan">
      <formula>100</formula>
    </cfRule>
  </conditionalFormatting>
  <conditionalFormatting sqref="M581">
    <cfRule type="cellIs" dxfId="22487" priority="27029" stopIfTrue="1" operator="between">
      <formula>1250.1</formula>
      <formula>5000</formula>
    </cfRule>
    <cfRule type="cellIs" dxfId="22486" priority="27031" stopIfTrue="1" operator="greaterThan">
      <formula>5000</formula>
    </cfRule>
  </conditionalFormatting>
  <conditionalFormatting sqref="F581:G581">
    <cfRule type="cellIs" dxfId="22485" priority="27026" stopIfTrue="1" operator="lessThanOrEqual">
      <formula>60</formula>
    </cfRule>
    <cfRule type="cellIs" dxfId="22484" priority="27027" stopIfTrue="1" operator="between">
      <formula>60</formula>
      <formula>100</formula>
    </cfRule>
    <cfRule type="cellIs" dxfId="22483" priority="27028" stopIfTrue="1" operator="greaterThan">
      <formula>100</formula>
    </cfRule>
  </conditionalFormatting>
  <conditionalFormatting sqref="E581">
    <cfRule type="cellIs" dxfId="22482" priority="27023" stopIfTrue="1" operator="lessThanOrEqual">
      <formula>2.5</formula>
    </cfRule>
    <cfRule type="cellIs" dxfId="22481" priority="27024" stopIfTrue="1" operator="between">
      <formula>2.5</formula>
      <formula>7</formula>
    </cfRule>
    <cfRule type="cellIs" dxfId="22480" priority="27025" stopIfTrue="1" operator="greaterThan">
      <formula>7</formula>
    </cfRule>
  </conditionalFormatting>
  <conditionalFormatting sqref="H581">
    <cfRule type="cellIs" dxfId="22479" priority="27020" stopIfTrue="1" operator="lessThanOrEqual">
      <formula>12</formula>
    </cfRule>
    <cfRule type="cellIs" dxfId="22478" priority="27021" stopIfTrue="1" operator="between">
      <formula>12</formula>
      <formula>16</formula>
    </cfRule>
    <cfRule type="cellIs" dxfId="22477" priority="27022" stopIfTrue="1" operator="greaterThan">
      <formula>16</formula>
    </cfRule>
  </conditionalFormatting>
  <conditionalFormatting sqref="J581">
    <cfRule type="cellIs" dxfId="22476" priority="27017" stopIfTrue="1" operator="greaterThan">
      <formula>6.2</formula>
    </cfRule>
    <cfRule type="cellIs" dxfId="22475" priority="27018" stopIfTrue="1" operator="between">
      <formula>5.601</formula>
      <formula>6.2</formula>
    </cfRule>
    <cfRule type="cellIs" dxfId="22474" priority="27019" stopIfTrue="1" operator="lessThanOrEqual">
      <formula>5.6</formula>
    </cfRule>
  </conditionalFormatting>
  <conditionalFormatting sqref="K581">
    <cfRule type="cellIs" dxfId="22473" priority="27016" stopIfTrue="1" operator="lessThanOrEqual">
      <formula>0.02</formula>
    </cfRule>
  </conditionalFormatting>
  <conditionalFormatting sqref="G581">
    <cfRule type="cellIs" dxfId="22472" priority="27013" stopIfTrue="1" operator="lessThanOrEqual">
      <formula>0.12</formula>
    </cfRule>
    <cfRule type="cellIs" dxfId="22471" priority="27014" stopIfTrue="1" operator="between">
      <formula>0.1201</formula>
      <formula>0.2</formula>
    </cfRule>
    <cfRule type="cellIs" dxfId="22470" priority="27015" stopIfTrue="1" operator="greaterThan">
      <formula>0.2</formula>
    </cfRule>
  </conditionalFormatting>
  <conditionalFormatting sqref="N581">
    <cfRule type="cellIs" dxfId="22469" priority="27011" stopIfTrue="1" operator="between">
      <formula>50.1</formula>
      <formula>100</formula>
    </cfRule>
    <cfRule type="cellIs" dxfId="22468" priority="27012" stopIfTrue="1" operator="greaterThan">
      <formula>100</formula>
    </cfRule>
  </conditionalFormatting>
  <conditionalFormatting sqref="M581">
    <cfRule type="cellIs" dxfId="22467" priority="27009" stopIfTrue="1" operator="between">
      <formula>1250.1</formula>
      <formula>5000</formula>
    </cfRule>
    <cfRule type="cellIs" dxfId="22466" priority="27010" stopIfTrue="1" operator="greaterThan">
      <formula>5000</formula>
    </cfRule>
  </conditionalFormatting>
  <conditionalFormatting sqref="F593:G593">
    <cfRule type="cellIs" dxfId="22465" priority="26996" stopIfTrue="1" operator="lessThanOrEqual">
      <formula>60</formula>
    </cfRule>
    <cfRule type="cellIs" dxfId="22464" priority="26997" stopIfTrue="1" operator="between">
      <formula>60</formula>
      <formula>100</formula>
    </cfRule>
    <cfRule type="cellIs" dxfId="22463" priority="26998" stopIfTrue="1" operator="greaterThan">
      <formula>100</formula>
    </cfRule>
  </conditionalFormatting>
  <conditionalFormatting sqref="E593">
    <cfRule type="cellIs" dxfId="22462" priority="26999" stopIfTrue="1" operator="lessThanOrEqual">
      <formula>2.5</formula>
    </cfRule>
    <cfRule type="cellIs" dxfId="22461" priority="27000" stopIfTrue="1" operator="between">
      <formula>2.5</formula>
      <formula>7</formula>
    </cfRule>
    <cfRule type="cellIs" dxfId="22460" priority="27001" stopIfTrue="1" operator="greaterThan">
      <formula>7</formula>
    </cfRule>
  </conditionalFormatting>
  <conditionalFormatting sqref="H593">
    <cfRule type="cellIs" dxfId="22459" priority="27002" stopIfTrue="1" operator="lessThanOrEqual">
      <formula>12</formula>
    </cfRule>
    <cfRule type="cellIs" dxfId="22458" priority="27003" stopIfTrue="1" operator="between">
      <formula>12</formula>
      <formula>16</formula>
    </cfRule>
    <cfRule type="cellIs" dxfId="22457" priority="27004" stopIfTrue="1" operator="greaterThan">
      <formula>16</formula>
    </cfRule>
  </conditionalFormatting>
  <conditionalFormatting sqref="J593">
    <cfRule type="cellIs" dxfId="22456" priority="27005" stopIfTrue="1" operator="greaterThan">
      <formula>6.2</formula>
    </cfRule>
    <cfRule type="cellIs" dxfId="22455" priority="27006" stopIfTrue="1" operator="between">
      <formula>5.601</formula>
      <formula>6.2</formula>
    </cfRule>
    <cfRule type="cellIs" dxfId="22454" priority="27007" stopIfTrue="1" operator="lessThanOrEqual">
      <formula>5.6</formula>
    </cfRule>
  </conditionalFormatting>
  <conditionalFormatting sqref="K593">
    <cfRule type="cellIs" dxfId="22453" priority="27008" stopIfTrue="1" operator="lessThanOrEqual">
      <formula>0.02</formula>
    </cfRule>
  </conditionalFormatting>
  <conditionalFormatting sqref="G593">
    <cfRule type="cellIs" dxfId="22452" priority="26993" stopIfTrue="1" operator="lessThanOrEqual">
      <formula>0.12</formula>
    </cfRule>
    <cfRule type="cellIs" dxfId="22451" priority="26994" stopIfTrue="1" operator="between">
      <formula>0.1201</formula>
      <formula>0.2</formula>
    </cfRule>
    <cfRule type="cellIs" dxfId="22450" priority="26995" stopIfTrue="1" operator="greaterThan">
      <formula>0.2</formula>
    </cfRule>
  </conditionalFormatting>
  <conditionalFormatting sqref="N593">
    <cfRule type="cellIs" dxfId="22449" priority="26990" stopIfTrue="1" operator="between">
      <formula>50.1</formula>
      <formula>100</formula>
    </cfRule>
    <cfRule type="cellIs" dxfId="22448" priority="26992" stopIfTrue="1" operator="greaterThan">
      <formula>100</formula>
    </cfRule>
  </conditionalFormatting>
  <conditionalFormatting sqref="M593">
    <cfRule type="cellIs" dxfId="22447" priority="26989" stopIfTrue="1" operator="between">
      <formula>1250.1</formula>
      <formula>5000</formula>
    </cfRule>
    <cfRule type="cellIs" dxfId="22446" priority="26991" stopIfTrue="1" operator="greaterThan">
      <formula>5000</formula>
    </cfRule>
  </conditionalFormatting>
  <conditionalFormatting sqref="F593:G593">
    <cfRule type="cellIs" dxfId="22445" priority="26986" stopIfTrue="1" operator="lessThanOrEqual">
      <formula>60</formula>
    </cfRule>
    <cfRule type="cellIs" dxfId="22444" priority="26987" stopIfTrue="1" operator="between">
      <formula>60</formula>
      <formula>100</formula>
    </cfRule>
    <cfRule type="cellIs" dxfId="22443" priority="26988" stopIfTrue="1" operator="greaterThan">
      <formula>100</formula>
    </cfRule>
  </conditionalFormatting>
  <conditionalFormatting sqref="E593">
    <cfRule type="cellIs" dxfId="22442" priority="26983" stopIfTrue="1" operator="lessThanOrEqual">
      <formula>2.5</formula>
    </cfRule>
    <cfRule type="cellIs" dxfId="22441" priority="26984" stopIfTrue="1" operator="between">
      <formula>2.5</formula>
      <formula>7</formula>
    </cfRule>
    <cfRule type="cellIs" dxfId="22440" priority="26985" stopIfTrue="1" operator="greaterThan">
      <formula>7</formula>
    </cfRule>
  </conditionalFormatting>
  <conditionalFormatting sqref="H593">
    <cfRule type="cellIs" dxfId="22439" priority="26980" stopIfTrue="1" operator="lessThanOrEqual">
      <formula>12</formula>
    </cfRule>
    <cfRule type="cellIs" dxfId="22438" priority="26981" stopIfTrue="1" operator="between">
      <formula>12</formula>
      <formula>16</formula>
    </cfRule>
    <cfRule type="cellIs" dxfId="22437" priority="26982" stopIfTrue="1" operator="greaterThan">
      <formula>16</formula>
    </cfRule>
  </conditionalFormatting>
  <conditionalFormatting sqref="J593">
    <cfRule type="cellIs" dxfId="22436" priority="26977" stopIfTrue="1" operator="greaterThan">
      <formula>6.2</formula>
    </cfRule>
    <cfRule type="cellIs" dxfId="22435" priority="26978" stopIfTrue="1" operator="between">
      <formula>5.601</formula>
      <formula>6.2</formula>
    </cfRule>
    <cfRule type="cellIs" dxfId="22434" priority="26979" stopIfTrue="1" operator="lessThanOrEqual">
      <formula>5.6</formula>
    </cfRule>
  </conditionalFormatting>
  <conditionalFormatting sqref="K593">
    <cfRule type="cellIs" dxfId="22433" priority="26976" stopIfTrue="1" operator="lessThanOrEqual">
      <formula>0.02</formula>
    </cfRule>
  </conditionalFormatting>
  <conditionalFormatting sqref="G593">
    <cfRule type="cellIs" dxfId="22432" priority="26973" stopIfTrue="1" operator="lessThanOrEqual">
      <formula>0.12</formula>
    </cfRule>
    <cfRule type="cellIs" dxfId="22431" priority="26974" stopIfTrue="1" operator="between">
      <formula>0.1201</formula>
      <formula>0.2</formula>
    </cfRule>
    <cfRule type="cellIs" dxfId="22430" priority="26975" stopIfTrue="1" operator="greaterThan">
      <formula>0.2</formula>
    </cfRule>
  </conditionalFormatting>
  <conditionalFormatting sqref="N593">
    <cfRule type="cellIs" dxfId="22429" priority="26971" stopIfTrue="1" operator="between">
      <formula>50.1</formula>
      <formula>100</formula>
    </cfRule>
    <cfRule type="cellIs" dxfId="22428" priority="26972" stopIfTrue="1" operator="greaterThan">
      <formula>100</formula>
    </cfRule>
  </conditionalFormatting>
  <conditionalFormatting sqref="M593">
    <cfRule type="cellIs" dxfId="22427" priority="26969" stopIfTrue="1" operator="between">
      <formula>1250.1</formula>
      <formula>5000</formula>
    </cfRule>
    <cfRule type="cellIs" dxfId="22426" priority="26970" stopIfTrue="1" operator="greaterThan">
      <formula>5000</formula>
    </cfRule>
  </conditionalFormatting>
  <conditionalFormatting sqref="F606:G606">
    <cfRule type="cellIs" dxfId="22425" priority="26956" stopIfTrue="1" operator="lessThanOrEqual">
      <formula>60</formula>
    </cfRule>
    <cfRule type="cellIs" dxfId="22424" priority="26957" stopIfTrue="1" operator="between">
      <formula>60</formula>
      <formula>100</formula>
    </cfRule>
    <cfRule type="cellIs" dxfId="22423" priority="26958" stopIfTrue="1" operator="greaterThan">
      <formula>100</formula>
    </cfRule>
  </conditionalFormatting>
  <conditionalFormatting sqref="E606">
    <cfRule type="cellIs" dxfId="22422" priority="26959" stopIfTrue="1" operator="lessThanOrEqual">
      <formula>2.5</formula>
    </cfRule>
    <cfRule type="cellIs" dxfId="22421" priority="26960" stopIfTrue="1" operator="between">
      <formula>2.5</formula>
      <formula>7</formula>
    </cfRule>
    <cfRule type="cellIs" dxfId="22420" priority="26961" stopIfTrue="1" operator="greaterThan">
      <formula>7</formula>
    </cfRule>
  </conditionalFormatting>
  <conditionalFormatting sqref="H606">
    <cfRule type="cellIs" dxfId="22419" priority="26962" stopIfTrue="1" operator="lessThanOrEqual">
      <formula>12</formula>
    </cfRule>
    <cfRule type="cellIs" dxfId="22418" priority="26963" stopIfTrue="1" operator="between">
      <formula>12</formula>
      <formula>16</formula>
    </cfRule>
    <cfRule type="cellIs" dxfId="22417" priority="26964" stopIfTrue="1" operator="greaterThan">
      <formula>16</formula>
    </cfRule>
  </conditionalFormatting>
  <conditionalFormatting sqref="J606">
    <cfRule type="cellIs" dxfId="22416" priority="26965" stopIfTrue="1" operator="greaterThan">
      <formula>6.2</formula>
    </cfRule>
    <cfRule type="cellIs" dxfId="22415" priority="26966" stopIfTrue="1" operator="between">
      <formula>5.601</formula>
      <formula>6.2</formula>
    </cfRule>
    <cfRule type="cellIs" dxfId="22414" priority="26967" stopIfTrue="1" operator="lessThanOrEqual">
      <formula>5.6</formula>
    </cfRule>
  </conditionalFormatting>
  <conditionalFormatting sqref="K606">
    <cfRule type="cellIs" dxfId="22413" priority="26968" stopIfTrue="1" operator="lessThanOrEqual">
      <formula>0.02</formula>
    </cfRule>
  </conditionalFormatting>
  <conditionalFormatting sqref="G606">
    <cfRule type="cellIs" dxfId="22412" priority="26953" stopIfTrue="1" operator="lessThanOrEqual">
      <formula>0.12</formula>
    </cfRule>
    <cfRule type="cellIs" dxfId="22411" priority="26954" stopIfTrue="1" operator="between">
      <formula>0.1201</formula>
      <formula>0.2</formula>
    </cfRule>
    <cfRule type="cellIs" dxfId="22410" priority="26955" stopIfTrue="1" operator="greaterThan">
      <formula>0.2</formula>
    </cfRule>
  </conditionalFormatting>
  <conditionalFormatting sqref="N606">
    <cfRule type="cellIs" dxfId="22409" priority="26950" stopIfTrue="1" operator="between">
      <formula>50.1</formula>
      <formula>100</formula>
    </cfRule>
    <cfRule type="cellIs" dxfId="22408" priority="26952" stopIfTrue="1" operator="greaterThan">
      <formula>100</formula>
    </cfRule>
  </conditionalFormatting>
  <conditionalFormatting sqref="M606">
    <cfRule type="cellIs" dxfId="22407" priority="26949" stopIfTrue="1" operator="between">
      <formula>1250.1</formula>
      <formula>5000</formula>
    </cfRule>
    <cfRule type="cellIs" dxfId="22406" priority="26951" stopIfTrue="1" operator="greaterThan">
      <formula>5000</formula>
    </cfRule>
  </conditionalFormatting>
  <conditionalFormatting sqref="F606:G606">
    <cfRule type="cellIs" dxfId="22405" priority="26946" stopIfTrue="1" operator="lessThanOrEqual">
      <formula>60</formula>
    </cfRule>
    <cfRule type="cellIs" dxfId="22404" priority="26947" stopIfTrue="1" operator="between">
      <formula>60</formula>
      <formula>100</formula>
    </cfRule>
    <cfRule type="cellIs" dxfId="22403" priority="26948" stopIfTrue="1" operator="greaterThan">
      <formula>100</formula>
    </cfRule>
  </conditionalFormatting>
  <conditionalFormatting sqref="E606">
    <cfRule type="cellIs" dxfId="22402" priority="26943" stopIfTrue="1" operator="lessThanOrEqual">
      <formula>2.5</formula>
    </cfRule>
    <cfRule type="cellIs" dxfId="22401" priority="26944" stopIfTrue="1" operator="between">
      <formula>2.5</formula>
      <formula>7</formula>
    </cfRule>
    <cfRule type="cellIs" dxfId="22400" priority="26945" stopIfTrue="1" operator="greaterThan">
      <formula>7</formula>
    </cfRule>
  </conditionalFormatting>
  <conditionalFormatting sqref="H606">
    <cfRule type="cellIs" dxfId="22399" priority="26940" stopIfTrue="1" operator="lessThanOrEqual">
      <formula>12</formula>
    </cfRule>
    <cfRule type="cellIs" dxfId="22398" priority="26941" stopIfTrue="1" operator="between">
      <formula>12</formula>
      <formula>16</formula>
    </cfRule>
    <cfRule type="cellIs" dxfId="22397" priority="26942" stopIfTrue="1" operator="greaterThan">
      <formula>16</formula>
    </cfRule>
  </conditionalFormatting>
  <conditionalFormatting sqref="J606">
    <cfRule type="cellIs" dxfId="22396" priority="26937" stopIfTrue="1" operator="greaterThan">
      <formula>6.2</formula>
    </cfRule>
    <cfRule type="cellIs" dxfId="22395" priority="26938" stopIfTrue="1" operator="between">
      <formula>5.601</formula>
      <formula>6.2</formula>
    </cfRule>
    <cfRule type="cellIs" dxfId="22394" priority="26939" stopIfTrue="1" operator="lessThanOrEqual">
      <formula>5.6</formula>
    </cfRule>
  </conditionalFormatting>
  <conditionalFormatting sqref="K606">
    <cfRule type="cellIs" dxfId="22393" priority="26936" stopIfTrue="1" operator="lessThanOrEqual">
      <formula>0.02</formula>
    </cfRule>
  </conditionalFormatting>
  <conditionalFormatting sqref="G606">
    <cfRule type="cellIs" dxfId="22392" priority="26933" stopIfTrue="1" operator="lessThanOrEqual">
      <formula>0.12</formula>
    </cfRule>
    <cfRule type="cellIs" dxfId="22391" priority="26934" stopIfTrue="1" operator="between">
      <formula>0.1201</formula>
      <formula>0.2</formula>
    </cfRule>
    <cfRule type="cellIs" dxfId="22390" priority="26935" stopIfTrue="1" operator="greaterThan">
      <formula>0.2</formula>
    </cfRule>
  </conditionalFormatting>
  <conditionalFormatting sqref="N606">
    <cfRule type="cellIs" dxfId="22389" priority="26931" stopIfTrue="1" operator="between">
      <formula>50.1</formula>
      <formula>100</formula>
    </cfRule>
    <cfRule type="cellIs" dxfId="22388" priority="26932" stopIfTrue="1" operator="greaterThan">
      <formula>100</formula>
    </cfRule>
  </conditionalFormatting>
  <conditionalFormatting sqref="M606">
    <cfRule type="cellIs" dxfId="22387" priority="26929" stopIfTrue="1" operator="between">
      <formula>1250.1</formula>
      <formula>5000</formula>
    </cfRule>
    <cfRule type="cellIs" dxfId="22386" priority="26930" stopIfTrue="1" operator="greaterThan">
      <formula>5000</formula>
    </cfRule>
  </conditionalFormatting>
  <conditionalFormatting sqref="F623:G623">
    <cfRule type="cellIs" dxfId="22385" priority="26916" stopIfTrue="1" operator="lessThanOrEqual">
      <formula>60</formula>
    </cfRule>
    <cfRule type="cellIs" dxfId="22384" priority="26917" stopIfTrue="1" operator="between">
      <formula>60</formula>
      <formula>100</formula>
    </cfRule>
    <cfRule type="cellIs" dxfId="22383" priority="26918" stopIfTrue="1" operator="greaterThan">
      <formula>100</formula>
    </cfRule>
  </conditionalFormatting>
  <conditionalFormatting sqref="E623">
    <cfRule type="cellIs" dxfId="22382" priority="26919" stopIfTrue="1" operator="lessThanOrEqual">
      <formula>2.5</formula>
    </cfRule>
    <cfRule type="cellIs" dxfId="22381" priority="26920" stopIfTrue="1" operator="between">
      <formula>2.5</formula>
      <formula>7</formula>
    </cfRule>
    <cfRule type="cellIs" dxfId="22380" priority="26921" stopIfTrue="1" operator="greaterThan">
      <formula>7</formula>
    </cfRule>
  </conditionalFormatting>
  <conditionalFormatting sqref="H623">
    <cfRule type="cellIs" dxfId="22379" priority="26922" stopIfTrue="1" operator="lessThanOrEqual">
      <formula>12</formula>
    </cfRule>
    <cfRule type="cellIs" dxfId="22378" priority="26923" stopIfTrue="1" operator="between">
      <formula>12</formula>
      <formula>16</formula>
    </cfRule>
    <cfRule type="cellIs" dxfId="22377" priority="26924" stopIfTrue="1" operator="greaterThan">
      <formula>16</formula>
    </cfRule>
  </conditionalFormatting>
  <conditionalFormatting sqref="J623">
    <cfRule type="cellIs" dxfId="22376" priority="26925" stopIfTrue="1" operator="greaterThan">
      <formula>6.2</formula>
    </cfRule>
    <cfRule type="cellIs" dxfId="22375" priority="26926" stopIfTrue="1" operator="between">
      <formula>5.601</formula>
      <formula>6.2</formula>
    </cfRule>
    <cfRule type="cellIs" dxfId="22374" priority="26927" stopIfTrue="1" operator="lessThanOrEqual">
      <formula>5.6</formula>
    </cfRule>
  </conditionalFormatting>
  <conditionalFormatting sqref="K623">
    <cfRule type="cellIs" dxfId="22373" priority="26928" stopIfTrue="1" operator="lessThanOrEqual">
      <formula>0.02</formula>
    </cfRule>
  </conditionalFormatting>
  <conditionalFormatting sqref="G623">
    <cfRule type="cellIs" dxfId="22372" priority="26913" stopIfTrue="1" operator="lessThanOrEqual">
      <formula>0.12</formula>
    </cfRule>
    <cfRule type="cellIs" dxfId="22371" priority="26914" stopIfTrue="1" operator="between">
      <formula>0.1201</formula>
      <formula>0.2</formula>
    </cfRule>
    <cfRule type="cellIs" dxfId="22370" priority="26915" stopIfTrue="1" operator="greaterThan">
      <formula>0.2</formula>
    </cfRule>
  </conditionalFormatting>
  <conditionalFormatting sqref="N623">
    <cfRule type="cellIs" dxfId="22369" priority="26910" stopIfTrue="1" operator="between">
      <formula>50.1</formula>
      <formula>100</formula>
    </cfRule>
    <cfRule type="cellIs" dxfId="22368" priority="26912" stopIfTrue="1" operator="greaterThan">
      <formula>100</formula>
    </cfRule>
  </conditionalFormatting>
  <conditionalFormatting sqref="M623">
    <cfRule type="cellIs" dxfId="22367" priority="26909" stopIfTrue="1" operator="between">
      <formula>1250.1</formula>
      <formula>5000</formula>
    </cfRule>
    <cfRule type="cellIs" dxfId="22366" priority="26911" stopIfTrue="1" operator="greaterThan">
      <formula>5000</formula>
    </cfRule>
  </conditionalFormatting>
  <conditionalFormatting sqref="F623:G623">
    <cfRule type="cellIs" dxfId="22365" priority="26906" stopIfTrue="1" operator="lessThanOrEqual">
      <formula>60</formula>
    </cfRule>
    <cfRule type="cellIs" dxfId="22364" priority="26907" stopIfTrue="1" operator="between">
      <formula>60</formula>
      <formula>100</formula>
    </cfRule>
    <cfRule type="cellIs" dxfId="22363" priority="26908" stopIfTrue="1" operator="greaterThan">
      <formula>100</formula>
    </cfRule>
  </conditionalFormatting>
  <conditionalFormatting sqref="E623">
    <cfRule type="cellIs" dxfId="22362" priority="26903" stopIfTrue="1" operator="lessThanOrEqual">
      <formula>2.5</formula>
    </cfRule>
    <cfRule type="cellIs" dxfId="22361" priority="26904" stopIfTrue="1" operator="between">
      <formula>2.5</formula>
      <formula>7</formula>
    </cfRule>
    <cfRule type="cellIs" dxfId="22360" priority="26905" stopIfTrue="1" operator="greaterThan">
      <formula>7</formula>
    </cfRule>
  </conditionalFormatting>
  <conditionalFormatting sqref="H623">
    <cfRule type="cellIs" dxfId="22359" priority="26900" stopIfTrue="1" operator="lessThanOrEqual">
      <formula>12</formula>
    </cfRule>
    <cfRule type="cellIs" dxfId="22358" priority="26901" stopIfTrue="1" operator="between">
      <formula>12</formula>
      <formula>16</formula>
    </cfRule>
    <cfRule type="cellIs" dxfId="22357" priority="26902" stopIfTrue="1" operator="greaterThan">
      <formula>16</formula>
    </cfRule>
  </conditionalFormatting>
  <conditionalFormatting sqref="J623">
    <cfRule type="cellIs" dxfId="22356" priority="26897" stopIfTrue="1" operator="greaterThan">
      <formula>6.2</formula>
    </cfRule>
    <cfRule type="cellIs" dxfId="22355" priority="26898" stopIfTrue="1" operator="between">
      <formula>5.601</formula>
      <formula>6.2</formula>
    </cfRule>
    <cfRule type="cellIs" dxfId="22354" priority="26899" stopIfTrue="1" operator="lessThanOrEqual">
      <formula>5.6</formula>
    </cfRule>
  </conditionalFormatting>
  <conditionalFormatting sqref="K623">
    <cfRule type="cellIs" dxfId="22353" priority="26896" stopIfTrue="1" operator="lessThanOrEqual">
      <formula>0.02</formula>
    </cfRule>
  </conditionalFormatting>
  <conditionalFormatting sqref="G623">
    <cfRule type="cellIs" dxfId="22352" priority="26893" stopIfTrue="1" operator="lessThanOrEqual">
      <formula>0.12</formula>
    </cfRule>
    <cfRule type="cellIs" dxfId="22351" priority="26894" stopIfTrue="1" operator="between">
      <formula>0.1201</formula>
      <formula>0.2</formula>
    </cfRule>
    <cfRule type="cellIs" dxfId="22350" priority="26895" stopIfTrue="1" operator="greaterThan">
      <formula>0.2</formula>
    </cfRule>
  </conditionalFormatting>
  <conditionalFormatting sqref="N623">
    <cfRule type="cellIs" dxfId="22349" priority="26891" stopIfTrue="1" operator="between">
      <formula>50.1</formula>
      <formula>100</formula>
    </cfRule>
    <cfRule type="cellIs" dxfId="22348" priority="26892" stopIfTrue="1" operator="greaterThan">
      <formula>100</formula>
    </cfRule>
  </conditionalFormatting>
  <conditionalFormatting sqref="M623">
    <cfRule type="cellIs" dxfId="22347" priority="26889" stopIfTrue="1" operator="between">
      <formula>1250.1</formula>
      <formula>5000</formula>
    </cfRule>
    <cfRule type="cellIs" dxfId="22346" priority="26890" stopIfTrue="1" operator="greaterThan">
      <formula>5000</formula>
    </cfRule>
  </conditionalFormatting>
  <conditionalFormatting sqref="F635:G635">
    <cfRule type="cellIs" dxfId="22345" priority="26876" stopIfTrue="1" operator="lessThanOrEqual">
      <formula>60</formula>
    </cfRule>
    <cfRule type="cellIs" dxfId="22344" priority="26877" stopIfTrue="1" operator="between">
      <formula>60</formula>
      <formula>100</formula>
    </cfRule>
    <cfRule type="cellIs" dxfId="22343" priority="26878" stopIfTrue="1" operator="greaterThan">
      <formula>100</formula>
    </cfRule>
  </conditionalFormatting>
  <conditionalFormatting sqref="E635">
    <cfRule type="cellIs" dxfId="22342" priority="26879" stopIfTrue="1" operator="lessThanOrEqual">
      <formula>2.5</formula>
    </cfRule>
    <cfRule type="cellIs" dxfId="22341" priority="26880" stopIfTrue="1" operator="between">
      <formula>2.5</formula>
      <formula>7</formula>
    </cfRule>
    <cfRule type="cellIs" dxfId="22340" priority="26881" stopIfTrue="1" operator="greaterThan">
      <formula>7</formula>
    </cfRule>
  </conditionalFormatting>
  <conditionalFormatting sqref="H635">
    <cfRule type="cellIs" dxfId="22339" priority="26882" stopIfTrue="1" operator="lessThanOrEqual">
      <formula>12</formula>
    </cfRule>
    <cfRule type="cellIs" dxfId="22338" priority="26883" stopIfTrue="1" operator="between">
      <formula>12</formula>
      <formula>16</formula>
    </cfRule>
    <cfRule type="cellIs" dxfId="22337" priority="26884" stopIfTrue="1" operator="greaterThan">
      <formula>16</formula>
    </cfRule>
  </conditionalFormatting>
  <conditionalFormatting sqref="J635">
    <cfRule type="cellIs" dxfId="22336" priority="26885" stopIfTrue="1" operator="greaterThan">
      <formula>6.2</formula>
    </cfRule>
    <cfRule type="cellIs" dxfId="22335" priority="26886" stopIfTrue="1" operator="between">
      <formula>5.601</formula>
      <formula>6.2</formula>
    </cfRule>
    <cfRule type="cellIs" dxfId="22334" priority="26887" stopIfTrue="1" operator="lessThanOrEqual">
      <formula>5.6</formula>
    </cfRule>
  </conditionalFormatting>
  <conditionalFormatting sqref="K635">
    <cfRule type="cellIs" dxfId="22333" priority="26888" stopIfTrue="1" operator="lessThanOrEqual">
      <formula>0.02</formula>
    </cfRule>
  </conditionalFormatting>
  <conditionalFormatting sqref="G635">
    <cfRule type="cellIs" dxfId="22332" priority="26873" stopIfTrue="1" operator="lessThanOrEqual">
      <formula>0.12</formula>
    </cfRule>
    <cfRule type="cellIs" dxfId="22331" priority="26874" stopIfTrue="1" operator="between">
      <formula>0.1201</formula>
      <formula>0.2</formula>
    </cfRule>
    <cfRule type="cellIs" dxfId="22330" priority="26875" stopIfTrue="1" operator="greaterThan">
      <formula>0.2</formula>
    </cfRule>
  </conditionalFormatting>
  <conditionalFormatting sqref="N635">
    <cfRule type="cellIs" dxfId="22329" priority="26870" stopIfTrue="1" operator="between">
      <formula>50.1</formula>
      <formula>100</formula>
    </cfRule>
    <cfRule type="cellIs" dxfId="22328" priority="26872" stopIfTrue="1" operator="greaterThan">
      <formula>100</formula>
    </cfRule>
  </conditionalFormatting>
  <conditionalFormatting sqref="M635">
    <cfRule type="cellIs" dxfId="22327" priority="26869" stopIfTrue="1" operator="between">
      <formula>1250.1</formula>
      <formula>5000</formula>
    </cfRule>
    <cfRule type="cellIs" dxfId="22326" priority="26871" stopIfTrue="1" operator="greaterThan">
      <formula>5000</formula>
    </cfRule>
  </conditionalFormatting>
  <conditionalFormatting sqref="F635:G635">
    <cfRule type="cellIs" dxfId="22325" priority="26866" stopIfTrue="1" operator="lessThanOrEqual">
      <formula>60</formula>
    </cfRule>
    <cfRule type="cellIs" dxfId="22324" priority="26867" stopIfTrue="1" operator="between">
      <formula>60</formula>
      <formula>100</formula>
    </cfRule>
    <cfRule type="cellIs" dxfId="22323" priority="26868" stopIfTrue="1" operator="greaterThan">
      <formula>100</formula>
    </cfRule>
  </conditionalFormatting>
  <conditionalFormatting sqref="E635">
    <cfRule type="cellIs" dxfId="22322" priority="26863" stopIfTrue="1" operator="lessThanOrEqual">
      <formula>2.5</formula>
    </cfRule>
    <cfRule type="cellIs" dxfId="22321" priority="26864" stopIfTrue="1" operator="between">
      <formula>2.5</formula>
      <formula>7</formula>
    </cfRule>
    <cfRule type="cellIs" dxfId="22320" priority="26865" stopIfTrue="1" operator="greaterThan">
      <formula>7</formula>
    </cfRule>
  </conditionalFormatting>
  <conditionalFormatting sqref="H635">
    <cfRule type="cellIs" dxfId="22319" priority="26860" stopIfTrue="1" operator="lessThanOrEqual">
      <formula>12</formula>
    </cfRule>
    <cfRule type="cellIs" dxfId="22318" priority="26861" stopIfTrue="1" operator="between">
      <formula>12</formula>
      <formula>16</formula>
    </cfRule>
    <cfRule type="cellIs" dxfId="22317" priority="26862" stopIfTrue="1" operator="greaterThan">
      <formula>16</formula>
    </cfRule>
  </conditionalFormatting>
  <conditionalFormatting sqref="J635">
    <cfRule type="cellIs" dxfId="22316" priority="26857" stopIfTrue="1" operator="greaterThan">
      <formula>6.2</formula>
    </cfRule>
    <cfRule type="cellIs" dxfId="22315" priority="26858" stopIfTrue="1" operator="between">
      <formula>5.601</formula>
      <formula>6.2</formula>
    </cfRule>
    <cfRule type="cellIs" dxfId="22314" priority="26859" stopIfTrue="1" operator="lessThanOrEqual">
      <formula>5.6</formula>
    </cfRule>
  </conditionalFormatting>
  <conditionalFormatting sqref="K635">
    <cfRule type="cellIs" dxfId="22313" priority="26856" stopIfTrue="1" operator="lessThanOrEqual">
      <formula>0.02</formula>
    </cfRule>
  </conditionalFormatting>
  <conditionalFormatting sqref="G635">
    <cfRule type="cellIs" dxfId="22312" priority="26853" stopIfTrue="1" operator="lessThanOrEqual">
      <formula>0.12</formula>
    </cfRule>
    <cfRule type="cellIs" dxfId="22311" priority="26854" stopIfTrue="1" operator="between">
      <formula>0.1201</formula>
      <formula>0.2</formula>
    </cfRule>
    <cfRule type="cellIs" dxfId="22310" priority="26855" stopIfTrue="1" operator="greaterThan">
      <formula>0.2</formula>
    </cfRule>
  </conditionalFormatting>
  <conditionalFormatting sqref="N635">
    <cfRule type="cellIs" dxfId="22309" priority="26851" stopIfTrue="1" operator="between">
      <formula>50.1</formula>
      <formula>100</formula>
    </cfRule>
    <cfRule type="cellIs" dxfId="22308" priority="26852" stopIfTrue="1" operator="greaterThan">
      <formula>100</formula>
    </cfRule>
  </conditionalFormatting>
  <conditionalFormatting sqref="M635">
    <cfRule type="cellIs" dxfId="22307" priority="26849" stopIfTrue="1" operator="between">
      <formula>1250.1</formula>
      <formula>5000</formula>
    </cfRule>
    <cfRule type="cellIs" dxfId="22306" priority="26850" stopIfTrue="1" operator="greaterThan">
      <formula>5000</formula>
    </cfRule>
  </conditionalFormatting>
  <conditionalFormatting sqref="F647:G647">
    <cfRule type="cellIs" dxfId="22305" priority="26836" stopIfTrue="1" operator="lessThanOrEqual">
      <formula>60</formula>
    </cfRule>
    <cfRule type="cellIs" dxfId="22304" priority="26837" stopIfTrue="1" operator="between">
      <formula>60</formula>
      <formula>100</formula>
    </cfRule>
    <cfRule type="cellIs" dxfId="22303" priority="26838" stopIfTrue="1" operator="greaterThan">
      <formula>100</formula>
    </cfRule>
  </conditionalFormatting>
  <conditionalFormatting sqref="E647">
    <cfRule type="cellIs" dxfId="22302" priority="26839" stopIfTrue="1" operator="lessThanOrEqual">
      <formula>2.5</formula>
    </cfRule>
    <cfRule type="cellIs" dxfId="22301" priority="26840" stopIfTrue="1" operator="between">
      <formula>2.5</formula>
      <formula>7</formula>
    </cfRule>
    <cfRule type="cellIs" dxfId="22300" priority="26841" stopIfTrue="1" operator="greaterThan">
      <formula>7</formula>
    </cfRule>
  </conditionalFormatting>
  <conditionalFormatting sqref="H647">
    <cfRule type="cellIs" dxfId="22299" priority="26842" stopIfTrue="1" operator="lessThanOrEqual">
      <formula>12</formula>
    </cfRule>
    <cfRule type="cellIs" dxfId="22298" priority="26843" stopIfTrue="1" operator="between">
      <formula>12</formula>
      <formula>16</formula>
    </cfRule>
    <cfRule type="cellIs" dxfId="22297" priority="26844" stopIfTrue="1" operator="greaterThan">
      <formula>16</formula>
    </cfRule>
  </conditionalFormatting>
  <conditionalFormatting sqref="J647">
    <cfRule type="cellIs" dxfId="22296" priority="26845" stopIfTrue="1" operator="greaterThan">
      <formula>6.2</formula>
    </cfRule>
    <cfRule type="cellIs" dxfId="22295" priority="26846" stopIfTrue="1" operator="between">
      <formula>5.601</formula>
      <formula>6.2</formula>
    </cfRule>
    <cfRule type="cellIs" dxfId="22294" priority="26847" stopIfTrue="1" operator="lessThanOrEqual">
      <formula>5.6</formula>
    </cfRule>
  </conditionalFormatting>
  <conditionalFormatting sqref="K647">
    <cfRule type="cellIs" dxfId="22293" priority="26848" stopIfTrue="1" operator="lessThanOrEqual">
      <formula>0.02</formula>
    </cfRule>
  </conditionalFormatting>
  <conditionalFormatting sqref="G647">
    <cfRule type="cellIs" dxfId="22292" priority="26833" stopIfTrue="1" operator="lessThanOrEqual">
      <formula>0.12</formula>
    </cfRule>
    <cfRule type="cellIs" dxfId="22291" priority="26834" stopIfTrue="1" operator="between">
      <formula>0.1201</formula>
      <formula>0.2</formula>
    </cfRule>
    <cfRule type="cellIs" dxfId="22290" priority="26835" stopIfTrue="1" operator="greaterThan">
      <formula>0.2</formula>
    </cfRule>
  </conditionalFormatting>
  <conditionalFormatting sqref="N647">
    <cfRule type="cellIs" dxfId="22289" priority="26830" stopIfTrue="1" operator="between">
      <formula>50.1</formula>
      <formula>100</formula>
    </cfRule>
    <cfRule type="cellIs" dxfId="22288" priority="26832" stopIfTrue="1" operator="greaterThan">
      <formula>100</formula>
    </cfRule>
  </conditionalFormatting>
  <conditionalFormatting sqref="M647">
    <cfRule type="cellIs" dxfId="22287" priority="26829" stopIfTrue="1" operator="between">
      <formula>1250.1</formula>
      <formula>5000</formula>
    </cfRule>
    <cfRule type="cellIs" dxfId="22286" priority="26831" stopIfTrue="1" operator="greaterThan">
      <formula>5000</formula>
    </cfRule>
  </conditionalFormatting>
  <conditionalFormatting sqref="F647:G647">
    <cfRule type="cellIs" dxfId="22285" priority="26826" stopIfTrue="1" operator="lessThanOrEqual">
      <formula>60</formula>
    </cfRule>
    <cfRule type="cellIs" dxfId="22284" priority="26827" stopIfTrue="1" operator="between">
      <formula>60</formula>
      <formula>100</formula>
    </cfRule>
    <cfRule type="cellIs" dxfId="22283" priority="26828" stopIfTrue="1" operator="greaterThan">
      <formula>100</formula>
    </cfRule>
  </conditionalFormatting>
  <conditionalFormatting sqref="E647">
    <cfRule type="cellIs" dxfId="22282" priority="26823" stopIfTrue="1" operator="lessThanOrEqual">
      <formula>2.5</formula>
    </cfRule>
    <cfRule type="cellIs" dxfId="22281" priority="26824" stopIfTrue="1" operator="between">
      <formula>2.5</formula>
      <formula>7</formula>
    </cfRule>
    <cfRule type="cellIs" dxfId="22280" priority="26825" stopIfTrue="1" operator="greaterThan">
      <formula>7</formula>
    </cfRule>
  </conditionalFormatting>
  <conditionalFormatting sqref="H647">
    <cfRule type="cellIs" dxfId="22279" priority="26820" stopIfTrue="1" operator="lessThanOrEqual">
      <formula>12</formula>
    </cfRule>
    <cfRule type="cellIs" dxfId="22278" priority="26821" stopIfTrue="1" operator="between">
      <formula>12</formula>
      <formula>16</formula>
    </cfRule>
    <cfRule type="cellIs" dxfId="22277" priority="26822" stopIfTrue="1" operator="greaterThan">
      <formula>16</formula>
    </cfRule>
  </conditionalFormatting>
  <conditionalFormatting sqref="J647">
    <cfRule type="cellIs" dxfId="22276" priority="26817" stopIfTrue="1" operator="greaterThan">
      <formula>6.2</formula>
    </cfRule>
    <cfRule type="cellIs" dxfId="22275" priority="26818" stopIfTrue="1" operator="between">
      <formula>5.601</formula>
      <formula>6.2</formula>
    </cfRule>
    <cfRule type="cellIs" dxfId="22274" priority="26819" stopIfTrue="1" operator="lessThanOrEqual">
      <formula>5.6</formula>
    </cfRule>
  </conditionalFormatting>
  <conditionalFormatting sqref="K647">
    <cfRule type="cellIs" dxfId="22273" priority="26816" stopIfTrue="1" operator="lessThanOrEqual">
      <formula>0.02</formula>
    </cfRule>
  </conditionalFormatting>
  <conditionalFormatting sqref="G647">
    <cfRule type="cellIs" dxfId="22272" priority="26813" stopIfTrue="1" operator="lessThanOrEqual">
      <formula>0.12</formula>
    </cfRule>
    <cfRule type="cellIs" dxfId="22271" priority="26814" stopIfTrue="1" operator="between">
      <formula>0.1201</formula>
      <formula>0.2</formula>
    </cfRule>
    <cfRule type="cellIs" dxfId="22270" priority="26815" stopIfTrue="1" operator="greaterThan">
      <formula>0.2</formula>
    </cfRule>
  </conditionalFormatting>
  <conditionalFormatting sqref="N647">
    <cfRule type="cellIs" dxfId="22269" priority="26811" stopIfTrue="1" operator="between">
      <formula>50.1</formula>
      <formula>100</formula>
    </cfRule>
    <cfRule type="cellIs" dxfId="22268" priority="26812" stopIfTrue="1" operator="greaterThan">
      <formula>100</formula>
    </cfRule>
  </conditionalFormatting>
  <conditionalFormatting sqref="M647">
    <cfRule type="cellIs" dxfId="22267" priority="26809" stopIfTrue="1" operator="between">
      <formula>1250.1</formula>
      <formula>5000</formula>
    </cfRule>
    <cfRule type="cellIs" dxfId="22266" priority="26810" stopIfTrue="1" operator="greaterThan">
      <formula>5000</formula>
    </cfRule>
  </conditionalFormatting>
  <conditionalFormatting sqref="F659:G659">
    <cfRule type="cellIs" dxfId="22265" priority="26796" stopIfTrue="1" operator="lessThanOrEqual">
      <formula>60</formula>
    </cfRule>
    <cfRule type="cellIs" dxfId="22264" priority="26797" stopIfTrue="1" operator="between">
      <formula>60</formula>
      <formula>100</formula>
    </cfRule>
    <cfRule type="cellIs" dxfId="22263" priority="26798" stopIfTrue="1" operator="greaterThan">
      <formula>100</formula>
    </cfRule>
  </conditionalFormatting>
  <conditionalFormatting sqref="E659">
    <cfRule type="cellIs" dxfId="22262" priority="26799" stopIfTrue="1" operator="lessThanOrEqual">
      <formula>2.5</formula>
    </cfRule>
    <cfRule type="cellIs" dxfId="22261" priority="26800" stopIfTrue="1" operator="between">
      <formula>2.5</formula>
      <formula>7</formula>
    </cfRule>
    <cfRule type="cellIs" dxfId="22260" priority="26801" stopIfTrue="1" operator="greaterThan">
      <formula>7</formula>
    </cfRule>
  </conditionalFormatting>
  <conditionalFormatting sqref="H659">
    <cfRule type="cellIs" dxfId="22259" priority="26802" stopIfTrue="1" operator="lessThanOrEqual">
      <formula>12</formula>
    </cfRule>
    <cfRule type="cellIs" dxfId="22258" priority="26803" stopIfTrue="1" operator="between">
      <formula>12</formula>
      <formula>16</formula>
    </cfRule>
    <cfRule type="cellIs" dxfId="22257" priority="26804" stopIfTrue="1" operator="greaterThan">
      <formula>16</formula>
    </cfRule>
  </conditionalFormatting>
  <conditionalFormatting sqref="J659">
    <cfRule type="cellIs" dxfId="22256" priority="26805" stopIfTrue="1" operator="greaterThan">
      <formula>6.2</formula>
    </cfRule>
    <cfRule type="cellIs" dxfId="22255" priority="26806" stopIfTrue="1" operator="between">
      <formula>5.601</formula>
      <formula>6.2</formula>
    </cfRule>
    <cfRule type="cellIs" dxfId="22254" priority="26807" stopIfTrue="1" operator="lessThanOrEqual">
      <formula>5.6</formula>
    </cfRule>
  </conditionalFormatting>
  <conditionalFormatting sqref="K659">
    <cfRule type="cellIs" dxfId="22253" priority="26808" stopIfTrue="1" operator="lessThanOrEqual">
      <formula>0.02</formula>
    </cfRule>
  </conditionalFormatting>
  <conditionalFormatting sqref="G659">
    <cfRule type="cellIs" dxfId="22252" priority="26793" stopIfTrue="1" operator="lessThanOrEqual">
      <formula>0.12</formula>
    </cfRule>
    <cfRule type="cellIs" dxfId="22251" priority="26794" stopIfTrue="1" operator="between">
      <formula>0.1201</formula>
      <formula>0.2</formula>
    </cfRule>
    <cfRule type="cellIs" dxfId="22250" priority="26795" stopIfTrue="1" operator="greaterThan">
      <formula>0.2</formula>
    </cfRule>
  </conditionalFormatting>
  <conditionalFormatting sqref="N659">
    <cfRule type="cellIs" dxfId="22249" priority="26790" stopIfTrue="1" operator="between">
      <formula>50.1</formula>
      <formula>100</formula>
    </cfRule>
    <cfRule type="cellIs" dxfId="22248" priority="26792" stopIfTrue="1" operator="greaterThan">
      <formula>100</formula>
    </cfRule>
  </conditionalFormatting>
  <conditionalFormatting sqref="M659">
    <cfRule type="cellIs" dxfId="22247" priority="26789" stopIfTrue="1" operator="between">
      <formula>1250.1</formula>
      <formula>5000</formula>
    </cfRule>
    <cfRule type="cellIs" dxfId="22246" priority="26791" stopIfTrue="1" operator="greaterThan">
      <formula>5000</formula>
    </cfRule>
  </conditionalFormatting>
  <conditionalFormatting sqref="F659:G659">
    <cfRule type="cellIs" dxfId="22245" priority="26786" stopIfTrue="1" operator="lessThanOrEqual">
      <formula>60</formula>
    </cfRule>
    <cfRule type="cellIs" dxfId="22244" priority="26787" stopIfTrue="1" operator="between">
      <formula>60</formula>
      <formula>100</formula>
    </cfRule>
    <cfRule type="cellIs" dxfId="22243" priority="26788" stopIfTrue="1" operator="greaterThan">
      <formula>100</formula>
    </cfRule>
  </conditionalFormatting>
  <conditionalFormatting sqref="E659">
    <cfRule type="cellIs" dxfId="22242" priority="26783" stopIfTrue="1" operator="lessThanOrEqual">
      <formula>2.5</formula>
    </cfRule>
    <cfRule type="cellIs" dxfId="22241" priority="26784" stopIfTrue="1" operator="between">
      <formula>2.5</formula>
      <formula>7</formula>
    </cfRule>
    <cfRule type="cellIs" dxfId="22240" priority="26785" stopIfTrue="1" operator="greaterThan">
      <formula>7</formula>
    </cfRule>
  </conditionalFormatting>
  <conditionalFormatting sqref="H659">
    <cfRule type="cellIs" dxfId="22239" priority="26780" stopIfTrue="1" operator="lessThanOrEqual">
      <formula>12</formula>
    </cfRule>
    <cfRule type="cellIs" dxfId="22238" priority="26781" stopIfTrue="1" operator="between">
      <formula>12</formula>
      <formula>16</formula>
    </cfRule>
    <cfRule type="cellIs" dxfId="22237" priority="26782" stopIfTrue="1" operator="greaterThan">
      <formula>16</formula>
    </cfRule>
  </conditionalFormatting>
  <conditionalFormatting sqref="J659">
    <cfRule type="cellIs" dxfId="22236" priority="26777" stopIfTrue="1" operator="greaterThan">
      <formula>6.2</formula>
    </cfRule>
    <cfRule type="cellIs" dxfId="22235" priority="26778" stopIfTrue="1" operator="between">
      <formula>5.601</formula>
      <formula>6.2</formula>
    </cfRule>
    <cfRule type="cellIs" dxfId="22234" priority="26779" stopIfTrue="1" operator="lessThanOrEqual">
      <formula>5.6</formula>
    </cfRule>
  </conditionalFormatting>
  <conditionalFormatting sqref="K659">
    <cfRule type="cellIs" dxfId="22233" priority="26776" stopIfTrue="1" operator="lessThanOrEqual">
      <formula>0.02</formula>
    </cfRule>
  </conditionalFormatting>
  <conditionalFormatting sqref="G659">
    <cfRule type="cellIs" dxfId="22232" priority="26773" stopIfTrue="1" operator="lessThanOrEqual">
      <formula>0.12</formula>
    </cfRule>
    <cfRule type="cellIs" dxfId="22231" priority="26774" stopIfTrue="1" operator="between">
      <formula>0.1201</formula>
      <formula>0.2</formula>
    </cfRule>
    <cfRule type="cellIs" dxfId="22230" priority="26775" stopIfTrue="1" operator="greaterThan">
      <formula>0.2</formula>
    </cfRule>
  </conditionalFormatting>
  <conditionalFormatting sqref="N659">
    <cfRule type="cellIs" dxfId="22229" priority="26771" stopIfTrue="1" operator="between">
      <formula>50.1</formula>
      <formula>100</formula>
    </cfRule>
    <cfRule type="cellIs" dxfId="22228" priority="26772" stopIfTrue="1" operator="greaterThan">
      <formula>100</formula>
    </cfRule>
  </conditionalFormatting>
  <conditionalFormatting sqref="M659">
    <cfRule type="cellIs" dxfId="22227" priority="26769" stopIfTrue="1" operator="between">
      <formula>1250.1</formula>
      <formula>5000</formula>
    </cfRule>
    <cfRule type="cellIs" dxfId="22226" priority="26770" stopIfTrue="1" operator="greaterThan">
      <formula>5000</formula>
    </cfRule>
  </conditionalFormatting>
  <conditionalFormatting sqref="F672:G672">
    <cfRule type="cellIs" dxfId="22225" priority="26756" stopIfTrue="1" operator="lessThanOrEqual">
      <formula>60</formula>
    </cfRule>
    <cfRule type="cellIs" dxfId="22224" priority="26757" stopIfTrue="1" operator="between">
      <formula>60</formula>
      <formula>100</formula>
    </cfRule>
    <cfRule type="cellIs" dxfId="22223" priority="26758" stopIfTrue="1" operator="greaterThan">
      <formula>100</formula>
    </cfRule>
  </conditionalFormatting>
  <conditionalFormatting sqref="E672">
    <cfRule type="cellIs" dxfId="22222" priority="26759" stopIfTrue="1" operator="lessThanOrEqual">
      <formula>2.5</formula>
    </cfRule>
    <cfRule type="cellIs" dxfId="22221" priority="26760" stopIfTrue="1" operator="between">
      <formula>2.5</formula>
      <formula>7</formula>
    </cfRule>
    <cfRule type="cellIs" dxfId="22220" priority="26761" stopIfTrue="1" operator="greaterThan">
      <formula>7</formula>
    </cfRule>
  </conditionalFormatting>
  <conditionalFormatting sqref="H672">
    <cfRule type="cellIs" dxfId="22219" priority="26762" stopIfTrue="1" operator="lessThanOrEqual">
      <formula>12</formula>
    </cfRule>
    <cfRule type="cellIs" dxfId="22218" priority="26763" stopIfTrue="1" operator="between">
      <formula>12</formula>
      <formula>16</formula>
    </cfRule>
    <cfRule type="cellIs" dxfId="22217" priority="26764" stopIfTrue="1" operator="greaterThan">
      <formula>16</formula>
    </cfRule>
  </conditionalFormatting>
  <conditionalFormatting sqref="J672">
    <cfRule type="cellIs" dxfId="22216" priority="26765" stopIfTrue="1" operator="greaterThan">
      <formula>6.2</formula>
    </cfRule>
    <cfRule type="cellIs" dxfId="22215" priority="26766" stopIfTrue="1" operator="between">
      <formula>5.601</formula>
      <formula>6.2</formula>
    </cfRule>
    <cfRule type="cellIs" dxfId="22214" priority="26767" stopIfTrue="1" operator="lessThanOrEqual">
      <formula>5.6</formula>
    </cfRule>
  </conditionalFormatting>
  <conditionalFormatting sqref="K672">
    <cfRule type="cellIs" dxfId="22213" priority="26768" stopIfTrue="1" operator="lessThanOrEqual">
      <formula>0.02</formula>
    </cfRule>
  </conditionalFormatting>
  <conditionalFormatting sqref="G672">
    <cfRule type="cellIs" dxfId="22212" priority="26753" stopIfTrue="1" operator="lessThanOrEqual">
      <formula>0.12</formula>
    </cfRule>
    <cfRule type="cellIs" dxfId="22211" priority="26754" stopIfTrue="1" operator="between">
      <formula>0.1201</formula>
      <formula>0.2</formula>
    </cfRule>
    <cfRule type="cellIs" dxfId="22210" priority="26755" stopIfTrue="1" operator="greaterThan">
      <formula>0.2</formula>
    </cfRule>
  </conditionalFormatting>
  <conditionalFormatting sqref="N672">
    <cfRule type="cellIs" dxfId="22209" priority="26750" stopIfTrue="1" operator="between">
      <formula>50.1</formula>
      <formula>100</formula>
    </cfRule>
    <cfRule type="cellIs" dxfId="22208" priority="26752" stopIfTrue="1" operator="greaterThan">
      <formula>100</formula>
    </cfRule>
  </conditionalFormatting>
  <conditionalFormatting sqref="M672">
    <cfRule type="cellIs" dxfId="22207" priority="26749" stopIfTrue="1" operator="between">
      <formula>1250.1</formula>
      <formula>5000</formula>
    </cfRule>
    <cfRule type="cellIs" dxfId="22206" priority="26751" stopIfTrue="1" operator="greaterThan">
      <formula>5000</formula>
    </cfRule>
  </conditionalFormatting>
  <conditionalFormatting sqref="F672:G672">
    <cfRule type="cellIs" dxfId="22205" priority="26746" stopIfTrue="1" operator="lessThanOrEqual">
      <formula>60</formula>
    </cfRule>
    <cfRule type="cellIs" dxfId="22204" priority="26747" stopIfTrue="1" operator="between">
      <formula>60</formula>
      <formula>100</formula>
    </cfRule>
    <cfRule type="cellIs" dxfId="22203" priority="26748" stopIfTrue="1" operator="greaterThan">
      <formula>100</formula>
    </cfRule>
  </conditionalFormatting>
  <conditionalFormatting sqref="E672">
    <cfRule type="cellIs" dxfId="22202" priority="26743" stopIfTrue="1" operator="lessThanOrEqual">
      <formula>2.5</formula>
    </cfRule>
    <cfRule type="cellIs" dxfId="22201" priority="26744" stopIfTrue="1" operator="between">
      <formula>2.5</formula>
      <formula>7</formula>
    </cfRule>
    <cfRule type="cellIs" dxfId="22200" priority="26745" stopIfTrue="1" operator="greaterThan">
      <formula>7</formula>
    </cfRule>
  </conditionalFormatting>
  <conditionalFormatting sqref="H672">
    <cfRule type="cellIs" dxfId="22199" priority="26740" stopIfTrue="1" operator="lessThanOrEqual">
      <formula>12</formula>
    </cfRule>
    <cfRule type="cellIs" dxfId="22198" priority="26741" stopIfTrue="1" operator="between">
      <formula>12</formula>
      <formula>16</formula>
    </cfRule>
    <cfRule type="cellIs" dxfId="22197" priority="26742" stopIfTrue="1" operator="greaterThan">
      <formula>16</formula>
    </cfRule>
  </conditionalFormatting>
  <conditionalFormatting sqref="J672">
    <cfRule type="cellIs" dxfId="22196" priority="26737" stopIfTrue="1" operator="greaterThan">
      <formula>6.2</formula>
    </cfRule>
    <cfRule type="cellIs" dxfId="22195" priority="26738" stopIfTrue="1" operator="between">
      <formula>5.601</formula>
      <formula>6.2</formula>
    </cfRule>
    <cfRule type="cellIs" dxfId="22194" priority="26739" stopIfTrue="1" operator="lessThanOrEqual">
      <formula>5.6</formula>
    </cfRule>
  </conditionalFormatting>
  <conditionalFormatting sqref="K672">
    <cfRule type="cellIs" dxfId="22193" priority="26736" stopIfTrue="1" operator="lessThanOrEqual">
      <formula>0.02</formula>
    </cfRule>
  </conditionalFormatting>
  <conditionalFormatting sqref="G672">
    <cfRule type="cellIs" dxfId="22192" priority="26733" stopIfTrue="1" operator="lessThanOrEqual">
      <formula>0.12</formula>
    </cfRule>
    <cfRule type="cellIs" dxfId="22191" priority="26734" stopIfTrue="1" operator="between">
      <formula>0.1201</formula>
      <formula>0.2</formula>
    </cfRule>
    <cfRule type="cellIs" dxfId="22190" priority="26735" stopIfTrue="1" operator="greaterThan">
      <formula>0.2</formula>
    </cfRule>
  </conditionalFormatting>
  <conditionalFormatting sqref="N672">
    <cfRule type="cellIs" dxfId="22189" priority="26731" stopIfTrue="1" operator="between">
      <formula>50.1</formula>
      <formula>100</formula>
    </cfRule>
    <cfRule type="cellIs" dxfId="22188" priority="26732" stopIfTrue="1" operator="greaterThan">
      <formula>100</formula>
    </cfRule>
  </conditionalFormatting>
  <conditionalFormatting sqref="M672">
    <cfRule type="cellIs" dxfId="22187" priority="26729" stopIfTrue="1" operator="between">
      <formula>1250.1</formula>
      <formula>5000</formula>
    </cfRule>
    <cfRule type="cellIs" dxfId="22186" priority="26730" stopIfTrue="1" operator="greaterThan">
      <formula>5000</formula>
    </cfRule>
  </conditionalFormatting>
  <conditionalFormatting sqref="F689:G689">
    <cfRule type="cellIs" dxfId="22185" priority="26716" stopIfTrue="1" operator="lessThanOrEqual">
      <formula>60</formula>
    </cfRule>
    <cfRule type="cellIs" dxfId="22184" priority="26717" stopIfTrue="1" operator="between">
      <formula>60</formula>
      <formula>100</formula>
    </cfRule>
    <cfRule type="cellIs" dxfId="22183" priority="26718" stopIfTrue="1" operator="greaterThan">
      <formula>100</formula>
    </cfRule>
  </conditionalFormatting>
  <conditionalFormatting sqref="E689">
    <cfRule type="cellIs" dxfId="22182" priority="26719" stopIfTrue="1" operator="lessThanOrEqual">
      <formula>2.5</formula>
    </cfRule>
    <cfRule type="cellIs" dxfId="22181" priority="26720" stopIfTrue="1" operator="between">
      <formula>2.5</formula>
      <formula>7</formula>
    </cfRule>
    <cfRule type="cellIs" dxfId="22180" priority="26721" stopIfTrue="1" operator="greaterThan">
      <formula>7</formula>
    </cfRule>
  </conditionalFormatting>
  <conditionalFormatting sqref="H689">
    <cfRule type="cellIs" dxfId="22179" priority="26722" stopIfTrue="1" operator="lessThanOrEqual">
      <formula>12</formula>
    </cfRule>
    <cfRule type="cellIs" dxfId="22178" priority="26723" stopIfTrue="1" operator="between">
      <formula>12</formula>
      <formula>16</formula>
    </cfRule>
    <cfRule type="cellIs" dxfId="22177" priority="26724" stopIfTrue="1" operator="greaterThan">
      <formula>16</formula>
    </cfRule>
  </conditionalFormatting>
  <conditionalFormatting sqref="J689">
    <cfRule type="cellIs" dxfId="22176" priority="26725" stopIfTrue="1" operator="greaterThan">
      <formula>6.2</formula>
    </cfRule>
    <cfRule type="cellIs" dxfId="22175" priority="26726" stopIfTrue="1" operator="between">
      <formula>5.601</formula>
      <formula>6.2</formula>
    </cfRule>
    <cfRule type="cellIs" dxfId="22174" priority="26727" stopIfTrue="1" operator="lessThanOrEqual">
      <formula>5.6</formula>
    </cfRule>
  </conditionalFormatting>
  <conditionalFormatting sqref="K689">
    <cfRule type="cellIs" dxfId="22173" priority="26728" stopIfTrue="1" operator="lessThanOrEqual">
      <formula>0.02</formula>
    </cfRule>
  </conditionalFormatting>
  <conditionalFormatting sqref="G689">
    <cfRule type="cellIs" dxfId="22172" priority="26713" stopIfTrue="1" operator="lessThanOrEqual">
      <formula>0.12</formula>
    </cfRule>
    <cfRule type="cellIs" dxfId="22171" priority="26714" stopIfTrue="1" operator="between">
      <formula>0.1201</formula>
      <formula>0.2</formula>
    </cfRule>
    <cfRule type="cellIs" dxfId="22170" priority="26715" stopIfTrue="1" operator="greaterThan">
      <formula>0.2</formula>
    </cfRule>
  </conditionalFormatting>
  <conditionalFormatting sqref="N689">
    <cfRule type="cellIs" dxfId="22169" priority="26710" stopIfTrue="1" operator="between">
      <formula>50.1</formula>
      <formula>100</formula>
    </cfRule>
    <cfRule type="cellIs" dxfId="22168" priority="26712" stopIfTrue="1" operator="greaterThan">
      <formula>100</formula>
    </cfRule>
  </conditionalFormatting>
  <conditionalFormatting sqref="M689">
    <cfRule type="cellIs" dxfId="22167" priority="26709" stopIfTrue="1" operator="between">
      <formula>1250.1</formula>
      <formula>5000</formula>
    </cfRule>
    <cfRule type="cellIs" dxfId="22166" priority="26711" stopIfTrue="1" operator="greaterThan">
      <formula>5000</formula>
    </cfRule>
  </conditionalFormatting>
  <conditionalFormatting sqref="F689:G689">
    <cfRule type="cellIs" dxfId="22165" priority="26706" stopIfTrue="1" operator="lessThanOrEqual">
      <formula>60</formula>
    </cfRule>
    <cfRule type="cellIs" dxfId="22164" priority="26707" stopIfTrue="1" operator="between">
      <formula>60</formula>
      <formula>100</formula>
    </cfRule>
    <cfRule type="cellIs" dxfId="22163" priority="26708" stopIfTrue="1" operator="greaterThan">
      <formula>100</formula>
    </cfRule>
  </conditionalFormatting>
  <conditionalFormatting sqref="E689">
    <cfRule type="cellIs" dxfId="22162" priority="26703" stopIfTrue="1" operator="lessThanOrEqual">
      <formula>2.5</formula>
    </cfRule>
    <cfRule type="cellIs" dxfId="22161" priority="26704" stopIfTrue="1" operator="between">
      <formula>2.5</formula>
      <formula>7</formula>
    </cfRule>
    <cfRule type="cellIs" dxfId="22160" priority="26705" stopIfTrue="1" operator="greaterThan">
      <formula>7</formula>
    </cfRule>
  </conditionalFormatting>
  <conditionalFormatting sqref="H689">
    <cfRule type="cellIs" dxfId="22159" priority="26700" stopIfTrue="1" operator="lessThanOrEqual">
      <formula>12</formula>
    </cfRule>
    <cfRule type="cellIs" dxfId="22158" priority="26701" stopIfTrue="1" operator="between">
      <formula>12</formula>
      <formula>16</formula>
    </cfRule>
    <cfRule type="cellIs" dxfId="22157" priority="26702" stopIfTrue="1" operator="greaterThan">
      <formula>16</formula>
    </cfRule>
  </conditionalFormatting>
  <conditionalFormatting sqref="J689">
    <cfRule type="cellIs" dxfId="22156" priority="26697" stopIfTrue="1" operator="greaterThan">
      <formula>6.2</formula>
    </cfRule>
    <cfRule type="cellIs" dxfId="22155" priority="26698" stopIfTrue="1" operator="between">
      <formula>5.601</formula>
      <formula>6.2</formula>
    </cfRule>
    <cfRule type="cellIs" dxfId="22154" priority="26699" stopIfTrue="1" operator="lessThanOrEqual">
      <formula>5.6</formula>
    </cfRule>
  </conditionalFormatting>
  <conditionalFormatting sqref="K689">
    <cfRule type="cellIs" dxfId="22153" priority="26696" stopIfTrue="1" operator="lessThanOrEqual">
      <formula>0.02</formula>
    </cfRule>
  </conditionalFormatting>
  <conditionalFormatting sqref="G689">
    <cfRule type="cellIs" dxfId="22152" priority="26693" stopIfTrue="1" operator="lessThanOrEqual">
      <formula>0.12</formula>
    </cfRule>
    <cfRule type="cellIs" dxfId="22151" priority="26694" stopIfTrue="1" operator="between">
      <formula>0.1201</formula>
      <formula>0.2</formula>
    </cfRule>
    <cfRule type="cellIs" dxfId="22150" priority="26695" stopIfTrue="1" operator="greaterThan">
      <formula>0.2</formula>
    </cfRule>
  </conditionalFormatting>
  <conditionalFormatting sqref="N689">
    <cfRule type="cellIs" dxfId="22149" priority="26691" stopIfTrue="1" operator="between">
      <formula>50.1</formula>
      <formula>100</formula>
    </cfRule>
    <cfRule type="cellIs" dxfId="22148" priority="26692" stopIfTrue="1" operator="greaterThan">
      <formula>100</formula>
    </cfRule>
  </conditionalFormatting>
  <conditionalFormatting sqref="M689">
    <cfRule type="cellIs" dxfId="22147" priority="26689" stopIfTrue="1" operator="between">
      <formula>1250.1</formula>
      <formula>5000</formula>
    </cfRule>
    <cfRule type="cellIs" dxfId="22146" priority="26690" stopIfTrue="1" operator="greaterThan">
      <formula>5000</formula>
    </cfRule>
  </conditionalFormatting>
  <conditionalFormatting sqref="F701:G701">
    <cfRule type="cellIs" dxfId="22145" priority="26676" stopIfTrue="1" operator="lessThanOrEqual">
      <formula>60</formula>
    </cfRule>
    <cfRule type="cellIs" dxfId="22144" priority="26677" stopIfTrue="1" operator="between">
      <formula>60</formula>
      <formula>100</formula>
    </cfRule>
    <cfRule type="cellIs" dxfId="22143" priority="26678" stopIfTrue="1" operator="greaterThan">
      <formula>100</formula>
    </cfRule>
  </conditionalFormatting>
  <conditionalFormatting sqref="E701">
    <cfRule type="cellIs" dxfId="22142" priority="26679" stopIfTrue="1" operator="lessThanOrEqual">
      <formula>2.5</formula>
    </cfRule>
    <cfRule type="cellIs" dxfId="22141" priority="26680" stopIfTrue="1" operator="between">
      <formula>2.5</formula>
      <formula>7</formula>
    </cfRule>
    <cfRule type="cellIs" dxfId="22140" priority="26681" stopIfTrue="1" operator="greaterThan">
      <formula>7</formula>
    </cfRule>
  </conditionalFormatting>
  <conditionalFormatting sqref="H701">
    <cfRule type="cellIs" dxfId="22139" priority="26682" stopIfTrue="1" operator="lessThanOrEqual">
      <formula>12</formula>
    </cfRule>
    <cfRule type="cellIs" dxfId="22138" priority="26683" stopIfTrue="1" operator="between">
      <formula>12</formula>
      <formula>16</formula>
    </cfRule>
    <cfRule type="cellIs" dxfId="22137" priority="26684" stopIfTrue="1" operator="greaterThan">
      <formula>16</formula>
    </cfRule>
  </conditionalFormatting>
  <conditionalFormatting sqref="J701">
    <cfRule type="cellIs" dxfId="22136" priority="26685" stopIfTrue="1" operator="greaterThan">
      <formula>6.2</formula>
    </cfRule>
    <cfRule type="cellIs" dxfId="22135" priority="26686" stopIfTrue="1" operator="between">
      <formula>5.601</formula>
      <formula>6.2</formula>
    </cfRule>
    <cfRule type="cellIs" dxfId="22134" priority="26687" stopIfTrue="1" operator="lessThanOrEqual">
      <formula>5.6</formula>
    </cfRule>
  </conditionalFormatting>
  <conditionalFormatting sqref="K701">
    <cfRule type="cellIs" dxfId="22133" priority="26688" stopIfTrue="1" operator="lessThanOrEqual">
      <formula>0.02</formula>
    </cfRule>
  </conditionalFormatting>
  <conditionalFormatting sqref="G701">
    <cfRule type="cellIs" dxfId="22132" priority="26673" stopIfTrue="1" operator="lessThanOrEqual">
      <formula>0.12</formula>
    </cfRule>
    <cfRule type="cellIs" dxfId="22131" priority="26674" stopIfTrue="1" operator="between">
      <formula>0.1201</formula>
      <formula>0.2</formula>
    </cfRule>
    <cfRule type="cellIs" dxfId="22130" priority="26675" stopIfTrue="1" operator="greaterThan">
      <formula>0.2</formula>
    </cfRule>
  </conditionalFormatting>
  <conditionalFormatting sqref="N701">
    <cfRule type="cellIs" dxfId="22129" priority="26670" stopIfTrue="1" operator="between">
      <formula>50.1</formula>
      <formula>100</formula>
    </cfRule>
    <cfRule type="cellIs" dxfId="22128" priority="26672" stopIfTrue="1" operator="greaterThan">
      <formula>100</formula>
    </cfRule>
  </conditionalFormatting>
  <conditionalFormatting sqref="M701">
    <cfRule type="cellIs" dxfId="22127" priority="26669" stopIfTrue="1" operator="between">
      <formula>1250.1</formula>
      <formula>5000</formula>
    </cfRule>
    <cfRule type="cellIs" dxfId="22126" priority="26671" stopIfTrue="1" operator="greaterThan">
      <formula>5000</formula>
    </cfRule>
  </conditionalFormatting>
  <conditionalFormatting sqref="F701:G701">
    <cfRule type="cellIs" dxfId="22125" priority="26666" stopIfTrue="1" operator="lessThanOrEqual">
      <formula>60</formula>
    </cfRule>
    <cfRule type="cellIs" dxfId="22124" priority="26667" stopIfTrue="1" operator="between">
      <formula>60</formula>
      <formula>100</formula>
    </cfRule>
    <cfRule type="cellIs" dxfId="22123" priority="26668" stopIfTrue="1" operator="greaterThan">
      <formula>100</formula>
    </cfRule>
  </conditionalFormatting>
  <conditionalFormatting sqref="E701">
    <cfRule type="cellIs" dxfId="22122" priority="26663" stopIfTrue="1" operator="lessThanOrEqual">
      <formula>2.5</formula>
    </cfRule>
    <cfRule type="cellIs" dxfId="22121" priority="26664" stopIfTrue="1" operator="between">
      <formula>2.5</formula>
      <formula>7</formula>
    </cfRule>
    <cfRule type="cellIs" dxfId="22120" priority="26665" stopIfTrue="1" operator="greaterThan">
      <formula>7</formula>
    </cfRule>
  </conditionalFormatting>
  <conditionalFormatting sqref="H701">
    <cfRule type="cellIs" dxfId="22119" priority="26660" stopIfTrue="1" operator="lessThanOrEqual">
      <formula>12</formula>
    </cfRule>
    <cfRule type="cellIs" dxfId="22118" priority="26661" stopIfTrue="1" operator="between">
      <formula>12</formula>
      <formula>16</formula>
    </cfRule>
    <cfRule type="cellIs" dxfId="22117" priority="26662" stopIfTrue="1" operator="greaterThan">
      <formula>16</formula>
    </cfRule>
  </conditionalFormatting>
  <conditionalFormatting sqref="J701">
    <cfRule type="cellIs" dxfId="22116" priority="26657" stopIfTrue="1" operator="greaterThan">
      <formula>6.2</formula>
    </cfRule>
    <cfRule type="cellIs" dxfId="22115" priority="26658" stopIfTrue="1" operator="between">
      <formula>5.601</formula>
      <formula>6.2</formula>
    </cfRule>
    <cfRule type="cellIs" dxfId="22114" priority="26659" stopIfTrue="1" operator="lessThanOrEqual">
      <formula>5.6</formula>
    </cfRule>
  </conditionalFormatting>
  <conditionalFormatting sqref="K701">
    <cfRule type="cellIs" dxfId="22113" priority="26656" stopIfTrue="1" operator="lessThanOrEqual">
      <formula>0.02</formula>
    </cfRule>
  </conditionalFormatting>
  <conditionalFormatting sqref="G701">
    <cfRule type="cellIs" dxfId="22112" priority="26653" stopIfTrue="1" operator="lessThanOrEqual">
      <formula>0.12</formula>
    </cfRule>
    <cfRule type="cellIs" dxfId="22111" priority="26654" stopIfTrue="1" operator="between">
      <formula>0.1201</formula>
      <formula>0.2</formula>
    </cfRule>
    <cfRule type="cellIs" dxfId="22110" priority="26655" stopIfTrue="1" operator="greaterThan">
      <formula>0.2</formula>
    </cfRule>
  </conditionalFormatting>
  <conditionalFormatting sqref="N701">
    <cfRule type="cellIs" dxfId="22109" priority="26651" stopIfTrue="1" operator="between">
      <formula>50.1</formula>
      <formula>100</formula>
    </cfRule>
    <cfRule type="cellIs" dxfId="22108" priority="26652" stopIfTrue="1" operator="greaterThan">
      <formula>100</formula>
    </cfRule>
  </conditionalFormatting>
  <conditionalFormatting sqref="M701">
    <cfRule type="cellIs" dxfId="22107" priority="26649" stopIfTrue="1" operator="between">
      <formula>1250.1</formula>
      <formula>5000</formula>
    </cfRule>
    <cfRule type="cellIs" dxfId="22106" priority="26650" stopIfTrue="1" operator="greaterThan">
      <formula>5000</formula>
    </cfRule>
  </conditionalFormatting>
  <conditionalFormatting sqref="F85 I85">
    <cfRule type="cellIs" dxfId="22105" priority="26596" stopIfTrue="1" operator="lessThanOrEqual">
      <formula>60</formula>
    </cfRule>
    <cfRule type="cellIs" dxfId="22104" priority="26597" stopIfTrue="1" operator="between">
      <formula>60</formula>
      <formula>100</formula>
    </cfRule>
    <cfRule type="cellIs" dxfId="22103" priority="26598" stopIfTrue="1" operator="greaterThan">
      <formula>100</formula>
    </cfRule>
  </conditionalFormatting>
  <conditionalFormatting sqref="E85">
    <cfRule type="cellIs" dxfId="22102" priority="26599" stopIfTrue="1" operator="lessThanOrEqual">
      <formula>2.5</formula>
    </cfRule>
    <cfRule type="cellIs" dxfId="22101" priority="26600" stopIfTrue="1" operator="between">
      <formula>2.5</formula>
      <formula>7</formula>
    </cfRule>
    <cfRule type="cellIs" dxfId="22100" priority="26601" stopIfTrue="1" operator="greaterThan">
      <formula>7</formula>
    </cfRule>
  </conditionalFormatting>
  <conditionalFormatting sqref="H85">
    <cfRule type="cellIs" dxfId="22099" priority="26602" stopIfTrue="1" operator="lessThanOrEqual">
      <formula>12</formula>
    </cfRule>
    <cfRule type="cellIs" dxfId="22098" priority="26603" stopIfTrue="1" operator="between">
      <formula>12</formula>
      <formula>16</formula>
    </cfRule>
    <cfRule type="cellIs" dxfId="22097" priority="26604" stopIfTrue="1" operator="greaterThan">
      <formula>16</formula>
    </cfRule>
  </conditionalFormatting>
  <conditionalFormatting sqref="J85">
    <cfRule type="cellIs" dxfId="22096" priority="26605" stopIfTrue="1" operator="greaterThan">
      <formula>6.2</formula>
    </cfRule>
    <cfRule type="cellIs" dxfId="22095" priority="26606" stopIfTrue="1" operator="between">
      <formula>5.601</formula>
      <formula>6.2</formula>
    </cfRule>
    <cfRule type="cellIs" dxfId="22094" priority="26607" stopIfTrue="1" operator="lessThanOrEqual">
      <formula>5.6</formula>
    </cfRule>
  </conditionalFormatting>
  <conditionalFormatting sqref="K85">
    <cfRule type="cellIs" dxfId="22093" priority="26608" stopIfTrue="1" operator="lessThanOrEqual">
      <formula>0.02</formula>
    </cfRule>
  </conditionalFormatting>
  <conditionalFormatting sqref="G85">
    <cfRule type="cellIs" dxfId="22092" priority="26593" stopIfTrue="1" operator="lessThanOrEqual">
      <formula>0.12</formula>
    </cfRule>
    <cfRule type="cellIs" dxfId="22091" priority="26594" stopIfTrue="1" operator="between">
      <formula>0.1201</formula>
      <formula>0.2</formula>
    </cfRule>
    <cfRule type="cellIs" dxfId="22090" priority="26595" stopIfTrue="1" operator="greaterThan">
      <formula>0.2</formula>
    </cfRule>
  </conditionalFormatting>
  <conditionalFormatting sqref="N85">
    <cfRule type="cellIs" dxfId="22089" priority="26590" stopIfTrue="1" operator="between">
      <formula>50.1</formula>
      <formula>100</formula>
    </cfRule>
    <cfRule type="cellIs" dxfId="22088" priority="26592" stopIfTrue="1" operator="greaterThan">
      <formula>100</formula>
    </cfRule>
  </conditionalFormatting>
  <conditionalFormatting sqref="M85">
    <cfRule type="cellIs" dxfId="22087" priority="26589" stopIfTrue="1" operator="between">
      <formula>1250.1</formula>
      <formula>5000</formula>
    </cfRule>
    <cfRule type="cellIs" dxfId="22086" priority="26591" stopIfTrue="1" operator="greaterThan">
      <formula>5000</formula>
    </cfRule>
  </conditionalFormatting>
  <conditionalFormatting sqref="F85 I85">
    <cfRule type="cellIs" dxfId="22085" priority="26586" stopIfTrue="1" operator="lessThanOrEqual">
      <formula>60</formula>
    </cfRule>
    <cfRule type="cellIs" dxfId="22084" priority="26587" stopIfTrue="1" operator="between">
      <formula>60</formula>
      <formula>100</formula>
    </cfRule>
    <cfRule type="cellIs" dxfId="22083" priority="26588" stopIfTrue="1" operator="greaterThan">
      <formula>100</formula>
    </cfRule>
  </conditionalFormatting>
  <conditionalFormatting sqref="E85">
    <cfRule type="cellIs" dxfId="22082" priority="26583" stopIfTrue="1" operator="lessThanOrEqual">
      <formula>2.5</formula>
    </cfRule>
    <cfRule type="cellIs" dxfId="22081" priority="26584" stopIfTrue="1" operator="between">
      <formula>2.5</formula>
      <formula>7</formula>
    </cfRule>
    <cfRule type="cellIs" dxfId="22080" priority="26585" stopIfTrue="1" operator="greaterThan">
      <formula>7</formula>
    </cfRule>
  </conditionalFormatting>
  <conditionalFormatting sqref="H85">
    <cfRule type="cellIs" dxfId="22079" priority="26580" stopIfTrue="1" operator="lessThanOrEqual">
      <formula>12</formula>
    </cfRule>
    <cfRule type="cellIs" dxfId="22078" priority="26581" stopIfTrue="1" operator="between">
      <formula>12</formula>
      <formula>16</formula>
    </cfRule>
    <cfRule type="cellIs" dxfId="22077" priority="26582" stopIfTrue="1" operator="greaterThan">
      <formula>16</formula>
    </cfRule>
  </conditionalFormatting>
  <conditionalFormatting sqref="J85">
    <cfRule type="cellIs" dxfId="22076" priority="26577" stopIfTrue="1" operator="greaterThan">
      <formula>6.2</formula>
    </cfRule>
    <cfRule type="cellIs" dxfId="22075" priority="26578" stopIfTrue="1" operator="between">
      <formula>5.601</formula>
      <formula>6.2</formula>
    </cfRule>
    <cfRule type="cellIs" dxfId="22074" priority="26579" stopIfTrue="1" operator="lessThanOrEqual">
      <formula>5.6</formula>
    </cfRule>
  </conditionalFormatting>
  <conditionalFormatting sqref="K85">
    <cfRule type="cellIs" dxfId="22073" priority="26576" stopIfTrue="1" operator="lessThanOrEqual">
      <formula>0.02</formula>
    </cfRule>
  </conditionalFormatting>
  <conditionalFormatting sqref="G85">
    <cfRule type="cellIs" dxfId="22072" priority="26573" stopIfTrue="1" operator="lessThanOrEqual">
      <formula>0.12</formula>
    </cfRule>
    <cfRule type="cellIs" dxfId="22071" priority="26574" stopIfTrue="1" operator="between">
      <formula>0.1201</formula>
      <formula>0.2</formula>
    </cfRule>
    <cfRule type="cellIs" dxfId="22070" priority="26575" stopIfTrue="1" operator="greaterThan">
      <formula>0.2</formula>
    </cfRule>
  </conditionalFormatting>
  <conditionalFormatting sqref="N85">
    <cfRule type="cellIs" dxfId="22069" priority="26571" stopIfTrue="1" operator="between">
      <formula>50.1</formula>
      <formula>100</formula>
    </cfRule>
    <cfRule type="cellIs" dxfId="22068" priority="26572" stopIfTrue="1" operator="greaterThan">
      <formula>100</formula>
    </cfRule>
  </conditionalFormatting>
  <conditionalFormatting sqref="M85">
    <cfRule type="cellIs" dxfId="22067" priority="26569" stopIfTrue="1" operator="between">
      <formula>1250.1</formula>
      <formula>5000</formula>
    </cfRule>
    <cfRule type="cellIs" dxfId="22066" priority="26570" stopIfTrue="1" operator="greaterThan">
      <formula>5000</formula>
    </cfRule>
  </conditionalFormatting>
  <conditionalFormatting sqref="F139">
    <cfRule type="cellIs" dxfId="22065" priority="26556" stopIfTrue="1" operator="lessThanOrEqual">
      <formula>60</formula>
    </cfRule>
    <cfRule type="cellIs" dxfId="22064" priority="26557" stopIfTrue="1" operator="between">
      <formula>60</formula>
      <formula>100</formula>
    </cfRule>
    <cfRule type="cellIs" dxfId="22063" priority="26558" stopIfTrue="1" operator="greaterThan">
      <formula>100</formula>
    </cfRule>
  </conditionalFormatting>
  <conditionalFormatting sqref="E139">
    <cfRule type="cellIs" dxfId="22062" priority="26559" stopIfTrue="1" operator="lessThanOrEqual">
      <formula>2.5</formula>
    </cfRule>
    <cfRule type="cellIs" dxfId="22061" priority="26560" stopIfTrue="1" operator="between">
      <formula>2.5</formula>
      <formula>7</formula>
    </cfRule>
    <cfRule type="cellIs" dxfId="22060" priority="26561" stopIfTrue="1" operator="greaterThan">
      <formula>7</formula>
    </cfRule>
  </conditionalFormatting>
  <conditionalFormatting sqref="H139">
    <cfRule type="cellIs" dxfId="22059" priority="26562" stopIfTrue="1" operator="lessThanOrEqual">
      <formula>12</formula>
    </cfRule>
    <cfRule type="cellIs" dxfId="22058" priority="26563" stopIfTrue="1" operator="between">
      <formula>12</formula>
      <formula>16</formula>
    </cfRule>
    <cfRule type="cellIs" dxfId="22057" priority="26564" stopIfTrue="1" operator="greaterThan">
      <formula>16</formula>
    </cfRule>
  </conditionalFormatting>
  <conditionalFormatting sqref="J139">
    <cfRule type="cellIs" dxfId="22056" priority="26565" stopIfTrue="1" operator="greaterThan">
      <formula>6.2</formula>
    </cfRule>
    <cfRule type="cellIs" dxfId="22055" priority="26566" stopIfTrue="1" operator="between">
      <formula>5.601</formula>
      <formula>6.2</formula>
    </cfRule>
    <cfRule type="cellIs" dxfId="22054" priority="26567" stopIfTrue="1" operator="lessThanOrEqual">
      <formula>5.6</formula>
    </cfRule>
  </conditionalFormatting>
  <conditionalFormatting sqref="K139">
    <cfRule type="cellIs" dxfId="22053" priority="26568" stopIfTrue="1" operator="lessThanOrEqual">
      <formula>0.02</formula>
    </cfRule>
  </conditionalFormatting>
  <conditionalFormatting sqref="G139">
    <cfRule type="cellIs" dxfId="22052" priority="26553" stopIfTrue="1" operator="lessThanOrEqual">
      <formula>0.12</formula>
    </cfRule>
    <cfRule type="cellIs" dxfId="22051" priority="26554" stopIfTrue="1" operator="between">
      <formula>0.1201</formula>
      <formula>0.2</formula>
    </cfRule>
    <cfRule type="cellIs" dxfId="22050" priority="26555" stopIfTrue="1" operator="greaterThan">
      <formula>0.2</formula>
    </cfRule>
  </conditionalFormatting>
  <conditionalFormatting sqref="N139">
    <cfRule type="cellIs" dxfId="22049" priority="26550" stopIfTrue="1" operator="between">
      <formula>50.1</formula>
      <formula>100</formula>
    </cfRule>
    <cfRule type="cellIs" dxfId="22048" priority="26552" stopIfTrue="1" operator="greaterThan">
      <formula>100</formula>
    </cfRule>
  </conditionalFormatting>
  <conditionalFormatting sqref="M139">
    <cfRule type="cellIs" dxfId="22047" priority="26549" stopIfTrue="1" operator="between">
      <formula>1250.1</formula>
      <formula>5000</formula>
    </cfRule>
    <cfRule type="cellIs" dxfId="22046" priority="26551" stopIfTrue="1" operator="greaterThan">
      <formula>5000</formula>
    </cfRule>
  </conditionalFormatting>
  <conditionalFormatting sqref="F139">
    <cfRule type="cellIs" dxfId="22045" priority="26546" stopIfTrue="1" operator="lessThanOrEqual">
      <formula>60</formula>
    </cfRule>
    <cfRule type="cellIs" dxfId="22044" priority="26547" stopIfTrue="1" operator="between">
      <formula>60</formula>
      <formula>100</formula>
    </cfRule>
    <cfRule type="cellIs" dxfId="22043" priority="26548" stopIfTrue="1" operator="greaterThan">
      <formula>100</formula>
    </cfRule>
  </conditionalFormatting>
  <conditionalFormatting sqref="E139">
    <cfRule type="cellIs" dxfId="22042" priority="26543" stopIfTrue="1" operator="lessThanOrEqual">
      <formula>2.5</formula>
    </cfRule>
    <cfRule type="cellIs" dxfId="22041" priority="26544" stopIfTrue="1" operator="between">
      <formula>2.5</formula>
      <formula>7</formula>
    </cfRule>
    <cfRule type="cellIs" dxfId="22040" priority="26545" stopIfTrue="1" operator="greaterThan">
      <formula>7</formula>
    </cfRule>
  </conditionalFormatting>
  <conditionalFormatting sqref="H139">
    <cfRule type="cellIs" dxfId="22039" priority="26540" stopIfTrue="1" operator="lessThanOrEqual">
      <formula>12</formula>
    </cfRule>
    <cfRule type="cellIs" dxfId="22038" priority="26541" stopIfTrue="1" operator="between">
      <formula>12</formula>
      <formula>16</formula>
    </cfRule>
    <cfRule type="cellIs" dxfId="22037" priority="26542" stopIfTrue="1" operator="greaterThan">
      <formula>16</formula>
    </cfRule>
  </conditionalFormatting>
  <conditionalFormatting sqref="J139">
    <cfRule type="cellIs" dxfId="22036" priority="26537" stopIfTrue="1" operator="greaterThan">
      <formula>6.2</formula>
    </cfRule>
    <cfRule type="cellIs" dxfId="22035" priority="26538" stopIfTrue="1" operator="between">
      <formula>5.601</formula>
      <formula>6.2</formula>
    </cfRule>
    <cfRule type="cellIs" dxfId="22034" priority="26539" stopIfTrue="1" operator="lessThanOrEqual">
      <formula>5.6</formula>
    </cfRule>
  </conditionalFormatting>
  <conditionalFormatting sqref="K139">
    <cfRule type="cellIs" dxfId="22033" priority="26536" stopIfTrue="1" operator="lessThanOrEqual">
      <formula>0.02</formula>
    </cfRule>
  </conditionalFormatting>
  <conditionalFormatting sqref="G139">
    <cfRule type="cellIs" dxfId="22032" priority="26533" stopIfTrue="1" operator="lessThanOrEqual">
      <formula>0.12</formula>
    </cfRule>
    <cfRule type="cellIs" dxfId="22031" priority="26534" stopIfTrue="1" operator="between">
      <formula>0.1201</formula>
      <formula>0.2</formula>
    </cfRule>
    <cfRule type="cellIs" dxfId="22030" priority="26535" stopIfTrue="1" operator="greaterThan">
      <formula>0.2</formula>
    </cfRule>
  </conditionalFormatting>
  <conditionalFormatting sqref="N139">
    <cfRule type="cellIs" dxfId="22029" priority="26531" stopIfTrue="1" operator="between">
      <formula>50.1</formula>
      <formula>100</formula>
    </cfRule>
    <cfRule type="cellIs" dxfId="22028" priority="26532" stopIfTrue="1" operator="greaterThan">
      <formula>100</formula>
    </cfRule>
  </conditionalFormatting>
  <conditionalFormatting sqref="M139">
    <cfRule type="cellIs" dxfId="22027" priority="26529" stopIfTrue="1" operator="between">
      <formula>1250.1</formula>
      <formula>5000</formula>
    </cfRule>
    <cfRule type="cellIs" dxfId="22026" priority="26530" stopIfTrue="1" operator="greaterThan">
      <formula>5000</formula>
    </cfRule>
  </conditionalFormatting>
  <conditionalFormatting sqref="F169">
    <cfRule type="cellIs" dxfId="22025" priority="26516" stopIfTrue="1" operator="lessThanOrEqual">
      <formula>60</formula>
    </cfRule>
    <cfRule type="cellIs" dxfId="22024" priority="26517" stopIfTrue="1" operator="between">
      <formula>60</formula>
      <formula>100</formula>
    </cfRule>
    <cfRule type="cellIs" dxfId="22023" priority="26518" stopIfTrue="1" operator="greaterThan">
      <formula>100</formula>
    </cfRule>
  </conditionalFormatting>
  <conditionalFormatting sqref="E169">
    <cfRule type="cellIs" dxfId="22022" priority="26519" stopIfTrue="1" operator="lessThanOrEqual">
      <formula>2.5</formula>
    </cfRule>
    <cfRule type="cellIs" dxfId="22021" priority="26520" stopIfTrue="1" operator="between">
      <formula>2.5</formula>
      <formula>7</formula>
    </cfRule>
    <cfRule type="cellIs" dxfId="22020" priority="26521" stopIfTrue="1" operator="greaterThan">
      <formula>7</formula>
    </cfRule>
  </conditionalFormatting>
  <conditionalFormatting sqref="H169">
    <cfRule type="cellIs" dxfId="22019" priority="26522" stopIfTrue="1" operator="lessThanOrEqual">
      <formula>12</formula>
    </cfRule>
    <cfRule type="cellIs" dxfId="22018" priority="26523" stopIfTrue="1" operator="between">
      <formula>12</formula>
      <formula>16</formula>
    </cfRule>
    <cfRule type="cellIs" dxfId="22017" priority="26524" stopIfTrue="1" operator="greaterThan">
      <formula>16</formula>
    </cfRule>
  </conditionalFormatting>
  <conditionalFormatting sqref="J169">
    <cfRule type="cellIs" dxfId="22016" priority="26525" stopIfTrue="1" operator="greaterThan">
      <formula>6.2</formula>
    </cfRule>
    <cfRule type="cellIs" dxfId="22015" priority="26526" stopIfTrue="1" operator="between">
      <formula>5.601</formula>
      <formula>6.2</formula>
    </cfRule>
    <cfRule type="cellIs" dxfId="22014" priority="26527" stopIfTrue="1" operator="lessThanOrEqual">
      <formula>5.6</formula>
    </cfRule>
  </conditionalFormatting>
  <conditionalFormatting sqref="K169">
    <cfRule type="cellIs" dxfId="22013" priority="26528" stopIfTrue="1" operator="lessThanOrEqual">
      <formula>0.02</formula>
    </cfRule>
  </conditionalFormatting>
  <conditionalFormatting sqref="G169">
    <cfRule type="cellIs" dxfId="22012" priority="26513" stopIfTrue="1" operator="lessThanOrEqual">
      <formula>0.12</formula>
    </cfRule>
    <cfRule type="cellIs" dxfId="22011" priority="26514" stopIfTrue="1" operator="between">
      <formula>0.1201</formula>
      <formula>0.2</formula>
    </cfRule>
    <cfRule type="cellIs" dxfId="22010" priority="26515" stopIfTrue="1" operator="greaterThan">
      <formula>0.2</formula>
    </cfRule>
  </conditionalFormatting>
  <conditionalFormatting sqref="N169">
    <cfRule type="cellIs" dxfId="22009" priority="26510" stopIfTrue="1" operator="between">
      <formula>50.1</formula>
      <formula>100</formula>
    </cfRule>
    <cfRule type="cellIs" dxfId="22008" priority="26512" stopIfTrue="1" operator="greaterThan">
      <formula>100</formula>
    </cfRule>
  </conditionalFormatting>
  <conditionalFormatting sqref="M169">
    <cfRule type="cellIs" dxfId="22007" priority="26509" stopIfTrue="1" operator="between">
      <formula>1250.1</formula>
      <formula>5000</formula>
    </cfRule>
    <cfRule type="cellIs" dxfId="22006" priority="26511" stopIfTrue="1" operator="greaterThan">
      <formula>5000</formula>
    </cfRule>
  </conditionalFormatting>
  <conditionalFormatting sqref="F169">
    <cfRule type="cellIs" dxfId="22005" priority="26506" stopIfTrue="1" operator="lessThanOrEqual">
      <formula>60</formula>
    </cfRule>
    <cfRule type="cellIs" dxfId="22004" priority="26507" stopIfTrue="1" operator="between">
      <formula>60</formula>
      <formula>100</formula>
    </cfRule>
    <cfRule type="cellIs" dxfId="22003" priority="26508" stopIfTrue="1" operator="greaterThan">
      <formula>100</formula>
    </cfRule>
  </conditionalFormatting>
  <conditionalFormatting sqref="E169">
    <cfRule type="cellIs" dxfId="22002" priority="26503" stopIfTrue="1" operator="lessThanOrEqual">
      <formula>2.5</formula>
    </cfRule>
    <cfRule type="cellIs" dxfId="22001" priority="26504" stopIfTrue="1" operator="between">
      <formula>2.5</formula>
      <formula>7</formula>
    </cfRule>
    <cfRule type="cellIs" dxfId="22000" priority="26505" stopIfTrue="1" operator="greaterThan">
      <formula>7</formula>
    </cfRule>
  </conditionalFormatting>
  <conditionalFormatting sqref="H169">
    <cfRule type="cellIs" dxfId="21999" priority="26500" stopIfTrue="1" operator="lessThanOrEqual">
      <formula>12</formula>
    </cfRule>
    <cfRule type="cellIs" dxfId="21998" priority="26501" stopIfTrue="1" operator="between">
      <formula>12</formula>
      <formula>16</formula>
    </cfRule>
    <cfRule type="cellIs" dxfId="21997" priority="26502" stopIfTrue="1" operator="greaterThan">
      <formula>16</formula>
    </cfRule>
  </conditionalFormatting>
  <conditionalFormatting sqref="J169">
    <cfRule type="cellIs" dxfId="21996" priority="26497" stopIfTrue="1" operator="greaterThan">
      <formula>6.2</formula>
    </cfRule>
    <cfRule type="cellIs" dxfId="21995" priority="26498" stopIfTrue="1" operator="between">
      <formula>5.601</formula>
      <formula>6.2</formula>
    </cfRule>
    <cfRule type="cellIs" dxfId="21994" priority="26499" stopIfTrue="1" operator="lessThanOrEqual">
      <formula>5.6</formula>
    </cfRule>
  </conditionalFormatting>
  <conditionalFormatting sqref="K169">
    <cfRule type="cellIs" dxfId="21993" priority="26496" stopIfTrue="1" operator="lessThanOrEqual">
      <formula>0.02</formula>
    </cfRule>
  </conditionalFormatting>
  <conditionalFormatting sqref="G169">
    <cfRule type="cellIs" dxfId="21992" priority="26493" stopIfTrue="1" operator="lessThanOrEqual">
      <formula>0.12</formula>
    </cfRule>
    <cfRule type="cellIs" dxfId="21991" priority="26494" stopIfTrue="1" operator="between">
      <formula>0.1201</formula>
      <formula>0.2</formula>
    </cfRule>
    <cfRule type="cellIs" dxfId="21990" priority="26495" stopIfTrue="1" operator="greaterThan">
      <formula>0.2</formula>
    </cfRule>
  </conditionalFormatting>
  <conditionalFormatting sqref="N169">
    <cfRule type="cellIs" dxfId="21989" priority="26491" stopIfTrue="1" operator="between">
      <formula>50.1</formula>
      <formula>100</formula>
    </cfRule>
    <cfRule type="cellIs" dxfId="21988" priority="26492" stopIfTrue="1" operator="greaterThan">
      <formula>100</formula>
    </cfRule>
  </conditionalFormatting>
  <conditionalFormatting sqref="M169">
    <cfRule type="cellIs" dxfId="21987" priority="26489" stopIfTrue="1" operator="between">
      <formula>1250.1</formula>
      <formula>5000</formula>
    </cfRule>
    <cfRule type="cellIs" dxfId="21986" priority="26490" stopIfTrue="1" operator="greaterThan">
      <formula>5000</formula>
    </cfRule>
  </conditionalFormatting>
  <conditionalFormatting sqref="F211">
    <cfRule type="cellIs" dxfId="21985" priority="26476" stopIfTrue="1" operator="lessThanOrEqual">
      <formula>60</formula>
    </cfRule>
    <cfRule type="cellIs" dxfId="21984" priority="26477" stopIfTrue="1" operator="between">
      <formula>60</formula>
      <formula>100</formula>
    </cfRule>
    <cfRule type="cellIs" dxfId="21983" priority="26478" stopIfTrue="1" operator="greaterThan">
      <formula>100</formula>
    </cfRule>
  </conditionalFormatting>
  <conditionalFormatting sqref="E211">
    <cfRule type="cellIs" dxfId="21982" priority="26479" stopIfTrue="1" operator="lessThanOrEqual">
      <formula>2.5</formula>
    </cfRule>
    <cfRule type="cellIs" dxfId="21981" priority="26480" stopIfTrue="1" operator="between">
      <formula>2.5</formula>
      <formula>7</formula>
    </cfRule>
    <cfRule type="cellIs" dxfId="21980" priority="26481" stopIfTrue="1" operator="greaterThan">
      <formula>7</formula>
    </cfRule>
  </conditionalFormatting>
  <conditionalFormatting sqref="H211">
    <cfRule type="cellIs" dxfId="21979" priority="26482" stopIfTrue="1" operator="lessThanOrEqual">
      <formula>12</formula>
    </cfRule>
    <cfRule type="cellIs" dxfId="21978" priority="26483" stopIfTrue="1" operator="between">
      <formula>12</formula>
      <formula>16</formula>
    </cfRule>
    <cfRule type="cellIs" dxfId="21977" priority="26484" stopIfTrue="1" operator="greaterThan">
      <formula>16</formula>
    </cfRule>
  </conditionalFormatting>
  <conditionalFormatting sqref="J211">
    <cfRule type="cellIs" dxfId="21976" priority="26485" stopIfTrue="1" operator="greaterThan">
      <formula>6.2</formula>
    </cfRule>
    <cfRule type="cellIs" dxfId="21975" priority="26486" stopIfTrue="1" operator="between">
      <formula>5.601</formula>
      <formula>6.2</formula>
    </cfRule>
    <cfRule type="cellIs" dxfId="21974" priority="26487" stopIfTrue="1" operator="lessThanOrEqual">
      <formula>5.6</formula>
    </cfRule>
  </conditionalFormatting>
  <conditionalFormatting sqref="K211">
    <cfRule type="cellIs" dxfId="21973" priority="26488" stopIfTrue="1" operator="lessThanOrEqual">
      <formula>0.02</formula>
    </cfRule>
  </conditionalFormatting>
  <conditionalFormatting sqref="G211">
    <cfRule type="cellIs" dxfId="21972" priority="26473" stopIfTrue="1" operator="lessThanOrEqual">
      <formula>0.12</formula>
    </cfRule>
    <cfRule type="cellIs" dxfId="21971" priority="26474" stopIfTrue="1" operator="between">
      <formula>0.1201</formula>
      <formula>0.2</formula>
    </cfRule>
    <cfRule type="cellIs" dxfId="21970" priority="26475" stopIfTrue="1" operator="greaterThan">
      <formula>0.2</formula>
    </cfRule>
  </conditionalFormatting>
  <conditionalFormatting sqref="N211">
    <cfRule type="cellIs" dxfId="21969" priority="26470" stopIfTrue="1" operator="between">
      <formula>50.1</formula>
      <formula>100</formula>
    </cfRule>
    <cfRule type="cellIs" dxfId="21968" priority="26472" stopIfTrue="1" operator="greaterThan">
      <formula>100</formula>
    </cfRule>
  </conditionalFormatting>
  <conditionalFormatting sqref="M211">
    <cfRule type="cellIs" dxfId="21967" priority="26469" stopIfTrue="1" operator="between">
      <formula>1250.1</formula>
      <formula>5000</formula>
    </cfRule>
    <cfRule type="cellIs" dxfId="21966" priority="26471" stopIfTrue="1" operator="greaterThan">
      <formula>5000</formula>
    </cfRule>
  </conditionalFormatting>
  <conditionalFormatting sqref="F211">
    <cfRule type="cellIs" dxfId="21965" priority="26466" stopIfTrue="1" operator="lessThanOrEqual">
      <formula>60</formula>
    </cfRule>
    <cfRule type="cellIs" dxfId="21964" priority="26467" stopIfTrue="1" operator="between">
      <formula>60</formula>
      <formula>100</formula>
    </cfRule>
    <cfRule type="cellIs" dxfId="21963" priority="26468" stopIfTrue="1" operator="greaterThan">
      <formula>100</formula>
    </cfRule>
  </conditionalFormatting>
  <conditionalFormatting sqref="E211">
    <cfRule type="cellIs" dxfId="21962" priority="26463" stopIfTrue="1" operator="lessThanOrEqual">
      <formula>2.5</formula>
    </cfRule>
    <cfRule type="cellIs" dxfId="21961" priority="26464" stopIfTrue="1" operator="between">
      <formula>2.5</formula>
      <formula>7</formula>
    </cfRule>
    <cfRule type="cellIs" dxfId="21960" priority="26465" stopIfTrue="1" operator="greaterThan">
      <formula>7</formula>
    </cfRule>
  </conditionalFormatting>
  <conditionalFormatting sqref="H211">
    <cfRule type="cellIs" dxfId="21959" priority="26460" stopIfTrue="1" operator="lessThanOrEqual">
      <formula>12</formula>
    </cfRule>
    <cfRule type="cellIs" dxfId="21958" priority="26461" stopIfTrue="1" operator="between">
      <formula>12</formula>
      <formula>16</formula>
    </cfRule>
    <cfRule type="cellIs" dxfId="21957" priority="26462" stopIfTrue="1" operator="greaterThan">
      <formula>16</formula>
    </cfRule>
  </conditionalFormatting>
  <conditionalFormatting sqref="J211">
    <cfRule type="cellIs" dxfId="21956" priority="26457" stopIfTrue="1" operator="greaterThan">
      <formula>6.2</formula>
    </cfRule>
    <cfRule type="cellIs" dxfId="21955" priority="26458" stopIfTrue="1" operator="between">
      <formula>5.601</formula>
      <formula>6.2</formula>
    </cfRule>
    <cfRule type="cellIs" dxfId="21954" priority="26459" stopIfTrue="1" operator="lessThanOrEqual">
      <formula>5.6</formula>
    </cfRule>
  </conditionalFormatting>
  <conditionalFormatting sqref="K211">
    <cfRule type="cellIs" dxfId="21953" priority="26456" stopIfTrue="1" operator="lessThanOrEqual">
      <formula>0.02</formula>
    </cfRule>
  </conditionalFormatting>
  <conditionalFormatting sqref="G211">
    <cfRule type="cellIs" dxfId="21952" priority="26453" stopIfTrue="1" operator="lessThanOrEqual">
      <formula>0.12</formula>
    </cfRule>
    <cfRule type="cellIs" dxfId="21951" priority="26454" stopIfTrue="1" operator="between">
      <formula>0.1201</formula>
      <formula>0.2</formula>
    </cfRule>
    <cfRule type="cellIs" dxfId="21950" priority="26455" stopIfTrue="1" operator="greaterThan">
      <formula>0.2</formula>
    </cfRule>
  </conditionalFormatting>
  <conditionalFormatting sqref="N211">
    <cfRule type="cellIs" dxfId="21949" priority="26451" stopIfTrue="1" operator="between">
      <formula>50.1</formula>
      <formula>100</formula>
    </cfRule>
    <cfRule type="cellIs" dxfId="21948" priority="26452" stopIfTrue="1" operator="greaterThan">
      <formula>100</formula>
    </cfRule>
  </conditionalFormatting>
  <conditionalFormatting sqref="M211">
    <cfRule type="cellIs" dxfId="21947" priority="26449" stopIfTrue="1" operator="between">
      <formula>1250.1</formula>
      <formula>5000</formula>
    </cfRule>
    <cfRule type="cellIs" dxfId="21946" priority="26450" stopIfTrue="1" operator="greaterThan">
      <formula>5000</formula>
    </cfRule>
  </conditionalFormatting>
  <conditionalFormatting sqref="F229">
    <cfRule type="cellIs" dxfId="21945" priority="26436" stopIfTrue="1" operator="lessThanOrEqual">
      <formula>60</formula>
    </cfRule>
    <cfRule type="cellIs" dxfId="21944" priority="26437" stopIfTrue="1" operator="between">
      <formula>60</formula>
      <formula>100</formula>
    </cfRule>
    <cfRule type="cellIs" dxfId="21943" priority="26438" stopIfTrue="1" operator="greaterThan">
      <formula>100</formula>
    </cfRule>
  </conditionalFormatting>
  <conditionalFormatting sqref="E229">
    <cfRule type="cellIs" dxfId="21942" priority="26439" stopIfTrue="1" operator="lessThanOrEqual">
      <formula>2.5</formula>
    </cfRule>
    <cfRule type="cellIs" dxfId="21941" priority="26440" stopIfTrue="1" operator="between">
      <formula>2.5</formula>
      <formula>7</formula>
    </cfRule>
    <cfRule type="cellIs" dxfId="21940" priority="26441" stopIfTrue="1" operator="greaterThan">
      <formula>7</formula>
    </cfRule>
  </conditionalFormatting>
  <conditionalFormatting sqref="H229">
    <cfRule type="cellIs" dxfId="21939" priority="26442" stopIfTrue="1" operator="lessThanOrEqual">
      <formula>12</formula>
    </cfRule>
    <cfRule type="cellIs" dxfId="21938" priority="26443" stopIfTrue="1" operator="between">
      <formula>12</formula>
      <formula>16</formula>
    </cfRule>
    <cfRule type="cellIs" dxfId="21937" priority="26444" stopIfTrue="1" operator="greaterThan">
      <formula>16</formula>
    </cfRule>
  </conditionalFormatting>
  <conditionalFormatting sqref="J229">
    <cfRule type="cellIs" dxfId="21936" priority="26445" stopIfTrue="1" operator="greaterThan">
      <formula>6.2</formula>
    </cfRule>
    <cfRule type="cellIs" dxfId="21935" priority="26446" stopIfTrue="1" operator="between">
      <formula>5.601</formula>
      <formula>6.2</formula>
    </cfRule>
    <cfRule type="cellIs" dxfId="21934" priority="26447" stopIfTrue="1" operator="lessThanOrEqual">
      <formula>5.6</formula>
    </cfRule>
  </conditionalFormatting>
  <conditionalFormatting sqref="K229">
    <cfRule type="cellIs" dxfId="21933" priority="26448" stopIfTrue="1" operator="lessThanOrEqual">
      <formula>0.02</formula>
    </cfRule>
  </conditionalFormatting>
  <conditionalFormatting sqref="G229">
    <cfRule type="cellIs" dxfId="21932" priority="26433" stopIfTrue="1" operator="lessThanOrEqual">
      <formula>0.12</formula>
    </cfRule>
    <cfRule type="cellIs" dxfId="21931" priority="26434" stopIfTrue="1" operator="between">
      <formula>0.1201</formula>
      <formula>0.2</formula>
    </cfRule>
    <cfRule type="cellIs" dxfId="21930" priority="26435" stopIfTrue="1" operator="greaterThan">
      <formula>0.2</formula>
    </cfRule>
  </conditionalFormatting>
  <conditionalFormatting sqref="N229">
    <cfRule type="cellIs" dxfId="21929" priority="26430" stopIfTrue="1" operator="between">
      <formula>50.1</formula>
      <formula>100</formula>
    </cfRule>
    <cfRule type="cellIs" dxfId="21928" priority="26432" stopIfTrue="1" operator="greaterThan">
      <formula>100</formula>
    </cfRule>
  </conditionalFormatting>
  <conditionalFormatting sqref="M229">
    <cfRule type="cellIs" dxfId="21927" priority="26429" stopIfTrue="1" operator="between">
      <formula>1250.1</formula>
      <formula>5000</formula>
    </cfRule>
    <cfRule type="cellIs" dxfId="21926" priority="26431" stopIfTrue="1" operator="greaterThan">
      <formula>5000</formula>
    </cfRule>
  </conditionalFormatting>
  <conditionalFormatting sqref="F229">
    <cfRule type="cellIs" dxfId="21925" priority="26426" stopIfTrue="1" operator="lessThanOrEqual">
      <formula>60</formula>
    </cfRule>
    <cfRule type="cellIs" dxfId="21924" priority="26427" stopIfTrue="1" operator="between">
      <formula>60</formula>
      <formula>100</formula>
    </cfRule>
    <cfRule type="cellIs" dxfId="21923" priority="26428" stopIfTrue="1" operator="greaterThan">
      <formula>100</formula>
    </cfRule>
  </conditionalFormatting>
  <conditionalFormatting sqref="E229">
    <cfRule type="cellIs" dxfId="21922" priority="26423" stopIfTrue="1" operator="lessThanOrEqual">
      <formula>2.5</formula>
    </cfRule>
    <cfRule type="cellIs" dxfId="21921" priority="26424" stopIfTrue="1" operator="between">
      <formula>2.5</formula>
      <formula>7</formula>
    </cfRule>
    <cfRule type="cellIs" dxfId="21920" priority="26425" stopIfTrue="1" operator="greaterThan">
      <formula>7</formula>
    </cfRule>
  </conditionalFormatting>
  <conditionalFormatting sqref="H229">
    <cfRule type="cellIs" dxfId="21919" priority="26420" stopIfTrue="1" operator="lessThanOrEqual">
      <formula>12</formula>
    </cfRule>
    <cfRule type="cellIs" dxfId="21918" priority="26421" stopIfTrue="1" operator="between">
      <formula>12</formula>
      <formula>16</formula>
    </cfRule>
    <cfRule type="cellIs" dxfId="21917" priority="26422" stopIfTrue="1" operator="greaterThan">
      <formula>16</formula>
    </cfRule>
  </conditionalFormatting>
  <conditionalFormatting sqref="J229">
    <cfRule type="cellIs" dxfId="21916" priority="26417" stopIfTrue="1" operator="greaterThan">
      <formula>6.2</formula>
    </cfRule>
    <cfRule type="cellIs" dxfId="21915" priority="26418" stopIfTrue="1" operator="between">
      <formula>5.601</formula>
      <formula>6.2</formula>
    </cfRule>
    <cfRule type="cellIs" dxfId="21914" priority="26419" stopIfTrue="1" operator="lessThanOrEqual">
      <formula>5.6</formula>
    </cfRule>
  </conditionalFormatting>
  <conditionalFormatting sqref="K229">
    <cfRule type="cellIs" dxfId="21913" priority="26416" stopIfTrue="1" operator="lessThanOrEqual">
      <formula>0.02</formula>
    </cfRule>
  </conditionalFormatting>
  <conditionalFormatting sqref="G229">
    <cfRule type="cellIs" dxfId="21912" priority="26413" stopIfTrue="1" operator="lessThanOrEqual">
      <formula>0.12</formula>
    </cfRule>
    <cfRule type="cellIs" dxfId="21911" priority="26414" stopIfTrue="1" operator="between">
      <formula>0.1201</formula>
      <formula>0.2</formula>
    </cfRule>
    <cfRule type="cellIs" dxfId="21910" priority="26415" stopIfTrue="1" operator="greaterThan">
      <formula>0.2</formula>
    </cfRule>
  </conditionalFormatting>
  <conditionalFormatting sqref="N229">
    <cfRule type="cellIs" dxfId="21909" priority="26411" stopIfTrue="1" operator="between">
      <formula>50.1</formula>
      <formula>100</formula>
    </cfRule>
    <cfRule type="cellIs" dxfId="21908" priority="26412" stopIfTrue="1" operator="greaterThan">
      <formula>100</formula>
    </cfRule>
  </conditionalFormatting>
  <conditionalFormatting sqref="M229">
    <cfRule type="cellIs" dxfId="21907" priority="26409" stopIfTrue="1" operator="between">
      <formula>1250.1</formula>
      <formula>5000</formula>
    </cfRule>
    <cfRule type="cellIs" dxfId="21906" priority="26410" stopIfTrue="1" operator="greaterThan">
      <formula>5000</formula>
    </cfRule>
  </conditionalFormatting>
  <conditionalFormatting sqref="F319">
    <cfRule type="cellIs" dxfId="21905" priority="26396" stopIfTrue="1" operator="lessThanOrEqual">
      <formula>60</formula>
    </cfRule>
    <cfRule type="cellIs" dxfId="21904" priority="26397" stopIfTrue="1" operator="between">
      <formula>60</formula>
      <formula>100</formula>
    </cfRule>
    <cfRule type="cellIs" dxfId="21903" priority="26398" stopIfTrue="1" operator="greaterThan">
      <formula>100</formula>
    </cfRule>
  </conditionalFormatting>
  <conditionalFormatting sqref="E319">
    <cfRule type="cellIs" dxfId="21902" priority="26399" stopIfTrue="1" operator="lessThanOrEqual">
      <formula>2.5</formula>
    </cfRule>
    <cfRule type="cellIs" dxfId="21901" priority="26400" stopIfTrue="1" operator="between">
      <formula>2.5</formula>
      <formula>7</formula>
    </cfRule>
    <cfRule type="cellIs" dxfId="21900" priority="26401" stopIfTrue="1" operator="greaterThan">
      <formula>7</formula>
    </cfRule>
  </conditionalFormatting>
  <conditionalFormatting sqref="H319">
    <cfRule type="cellIs" dxfId="21899" priority="26402" stopIfTrue="1" operator="lessThanOrEqual">
      <formula>12</formula>
    </cfRule>
    <cfRule type="cellIs" dxfId="21898" priority="26403" stopIfTrue="1" operator="between">
      <formula>12</formula>
      <formula>16</formula>
    </cfRule>
    <cfRule type="cellIs" dxfId="21897" priority="26404" stopIfTrue="1" operator="greaterThan">
      <formula>16</formula>
    </cfRule>
  </conditionalFormatting>
  <conditionalFormatting sqref="J319">
    <cfRule type="cellIs" dxfId="21896" priority="26405" stopIfTrue="1" operator="greaterThan">
      <formula>6.2</formula>
    </cfRule>
    <cfRule type="cellIs" dxfId="21895" priority="26406" stopIfTrue="1" operator="between">
      <formula>5.601</formula>
      <formula>6.2</formula>
    </cfRule>
    <cfRule type="cellIs" dxfId="21894" priority="26407" stopIfTrue="1" operator="lessThanOrEqual">
      <formula>5.6</formula>
    </cfRule>
  </conditionalFormatting>
  <conditionalFormatting sqref="K319">
    <cfRule type="cellIs" dxfId="21893" priority="26408" stopIfTrue="1" operator="lessThanOrEqual">
      <formula>0.02</formula>
    </cfRule>
  </conditionalFormatting>
  <conditionalFormatting sqref="G319">
    <cfRule type="cellIs" dxfId="21892" priority="26393" stopIfTrue="1" operator="lessThanOrEqual">
      <formula>0.12</formula>
    </cfRule>
    <cfRule type="cellIs" dxfId="21891" priority="26394" stopIfTrue="1" operator="between">
      <formula>0.1201</formula>
      <formula>0.2</formula>
    </cfRule>
    <cfRule type="cellIs" dxfId="21890" priority="26395" stopIfTrue="1" operator="greaterThan">
      <formula>0.2</formula>
    </cfRule>
  </conditionalFormatting>
  <conditionalFormatting sqref="N319">
    <cfRule type="cellIs" dxfId="21889" priority="26390" stopIfTrue="1" operator="between">
      <formula>50.1</formula>
      <formula>100</formula>
    </cfRule>
    <cfRule type="cellIs" dxfId="21888" priority="26392" stopIfTrue="1" operator="greaterThan">
      <formula>100</formula>
    </cfRule>
  </conditionalFormatting>
  <conditionalFormatting sqref="M319">
    <cfRule type="cellIs" dxfId="21887" priority="26389" stopIfTrue="1" operator="between">
      <formula>1250.1</formula>
      <formula>5000</formula>
    </cfRule>
    <cfRule type="cellIs" dxfId="21886" priority="26391" stopIfTrue="1" operator="greaterThan">
      <formula>5000</formula>
    </cfRule>
  </conditionalFormatting>
  <conditionalFormatting sqref="F319">
    <cfRule type="cellIs" dxfId="21885" priority="26386" stopIfTrue="1" operator="lessThanOrEqual">
      <formula>60</formula>
    </cfRule>
    <cfRule type="cellIs" dxfId="21884" priority="26387" stopIfTrue="1" operator="between">
      <formula>60</formula>
      <formula>100</formula>
    </cfRule>
    <cfRule type="cellIs" dxfId="21883" priority="26388" stopIfTrue="1" operator="greaterThan">
      <formula>100</formula>
    </cfRule>
  </conditionalFormatting>
  <conditionalFormatting sqref="E319">
    <cfRule type="cellIs" dxfId="21882" priority="26383" stopIfTrue="1" operator="lessThanOrEqual">
      <formula>2.5</formula>
    </cfRule>
    <cfRule type="cellIs" dxfId="21881" priority="26384" stopIfTrue="1" operator="between">
      <formula>2.5</formula>
      <formula>7</formula>
    </cfRule>
    <cfRule type="cellIs" dxfId="21880" priority="26385" stopIfTrue="1" operator="greaterThan">
      <formula>7</formula>
    </cfRule>
  </conditionalFormatting>
  <conditionalFormatting sqref="H319">
    <cfRule type="cellIs" dxfId="21879" priority="26380" stopIfTrue="1" operator="lessThanOrEqual">
      <formula>12</formula>
    </cfRule>
    <cfRule type="cellIs" dxfId="21878" priority="26381" stopIfTrue="1" operator="between">
      <formula>12</formula>
      <formula>16</formula>
    </cfRule>
    <cfRule type="cellIs" dxfId="21877" priority="26382" stopIfTrue="1" operator="greaterThan">
      <formula>16</formula>
    </cfRule>
  </conditionalFormatting>
  <conditionalFormatting sqref="J319">
    <cfRule type="cellIs" dxfId="21876" priority="26377" stopIfTrue="1" operator="greaterThan">
      <formula>6.2</formula>
    </cfRule>
    <cfRule type="cellIs" dxfId="21875" priority="26378" stopIfTrue="1" operator="between">
      <formula>5.601</formula>
      <formula>6.2</formula>
    </cfRule>
    <cfRule type="cellIs" dxfId="21874" priority="26379" stopIfTrue="1" operator="lessThanOrEqual">
      <formula>5.6</formula>
    </cfRule>
  </conditionalFormatting>
  <conditionalFormatting sqref="K319">
    <cfRule type="cellIs" dxfId="21873" priority="26376" stopIfTrue="1" operator="lessThanOrEqual">
      <formula>0.02</formula>
    </cfRule>
  </conditionalFormatting>
  <conditionalFormatting sqref="G319">
    <cfRule type="cellIs" dxfId="21872" priority="26373" stopIfTrue="1" operator="lessThanOrEqual">
      <formula>0.12</formula>
    </cfRule>
    <cfRule type="cellIs" dxfId="21871" priority="26374" stopIfTrue="1" operator="between">
      <formula>0.1201</formula>
      <formula>0.2</formula>
    </cfRule>
    <cfRule type="cellIs" dxfId="21870" priority="26375" stopIfTrue="1" operator="greaterThan">
      <formula>0.2</formula>
    </cfRule>
  </conditionalFormatting>
  <conditionalFormatting sqref="N319">
    <cfRule type="cellIs" dxfId="21869" priority="26371" stopIfTrue="1" operator="between">
      <formula>50.1</formula>
      <formula>100</formula>
    </cfRule>
    <cfRule type="cellIs" dxfId="21868" priority="26372" stopIfTrue="1" operator="greaterThan">
      <formula>100</formula>
    </cfRule>
  </conditionalFormatting>
  <conditionalFormatting sqref="M319">
    <cfRule type="cellIs" dxfId="21867" priority="26369" stopIfTrue="1" operator="between">
      <formula>1250.1</formula>
      <formula>5000</formula>
    </cfRule>
    <cfRule type="cellIs" dxfId="21866" priority="26370" stopIfTrue="1" operator="greaterThan">
      <formula>5000</formula>
    </cfRule>
  </conditionalFormatting>
  <conditionalFormatting sqref="F361">
    <cfRule type="cellIs" dxfId="21865" priority="26356" stopIfTrue="1" operator="lessThanOrEqual">
      <formula>60</formula>
    </cfRule>
    <cfRule type="cellIs" dxfId="21864" priority="26357" stopIfTrue="1" operator="between">
      <formula>60</formula>
      <formula>100</formula>
    </cfRule>
    <cfRule type="cellIs" dxfId="21863" priority="26358" stopIfTrue="1" operator="greaterThan">
      <formula>100</formula>
    </cfRule>
  </conditionalFormatting>
  <conditionalFormatting sqref="E361">
    <cfRule type="cellIs" dxfId="21862" priority="26359" stopIfTrue="1" operator="lessThanOrEqual">
      <formula>2.5</formula>
    </cfRule>
    <cfRule type="cellIs" dxfId="21861" priority="26360" stopIfTrue="1" operator="between">
      <formula>2.5</formula>
      <formula>7</formula>
    </cfRule>
    <cfRule type="cellIs" dxfId="21860" priority="26361" stopIfTrue="1" operator="greaterThan">
      <formula>7</formula>
    </cfRule>
  </conditionalFormatting>
  <conditionalFormatting sqref="H361">
    <cfRule type="cellIs" dxfId="21859" priority="26362" stopIfTrue="1" operator="lessThanOrEqual">
      <formula>12</formula>
    </cfRule>
    <cfRule type="cellIs" dxfId="21858" priority="26363" stopIfTrue="1" operator="between">
      <formula>12</formula>
      <formula>16</formula>
    </cfRule>
    <cfRule type="cellIs" dxfId="21857" priority="26364" stopIfTrue="1" operator="greaterThan">
      <formula>16</formula>
    </cfRule>
  </conditionalFormatting>
  <conditionalFormatting sqref="J361">
    <cfRule type="cellIs" dxfId="21856" priority="26365" stopIfTrue="1" operator="greaterThan">
      <formula>6.2</formula>
    </cfRule>
    <cfRule type="cellIs" dxfId="21855" priority="26366" stopIfTrue="1" operator="between">
      <formula>5.601</formula>
      <formula>6.2</formula>
    </cfRule>
    <cfRule type="cellIs" dxfId="21854" priority="26367" stopIfTrue="1" operator="lessThanOrEqual">
      <formula>5.6</formula>
    </cfRule>
  </conditionalFormatting>
  <conditionalFormatting sqref="K361">
    <cfRule type="cellIs" dxfId="21853" priority="26368" stopIfTrue="1" operator="lessThanOrEqual">
      <formula>0.02</formula>
    </cfRule>
  </conditionalFormatting>
  <conditionalFormatting sqref="G361">
    <cfRule type="cellIs" dxfId="21852" priority="26353" stopIfTrue="1" operator="lessThanOrEqual">
      <formula>0.12</formula>
    </cfRule>
    <cfRule type="cellIs" dxfId="21851" priority="26354" stopIfTrue="1" operator="between">
      <formula>0.1201</formula>
      <formula>0.2</formula>
    </cfRule>
    <cfRule type="cellIs" dxfId="21850" priority="26355" stopIfTrue="1" operator="greaterThan">
      <formula>0.2</formula>
    </cfRule>
  </conditionalFormatting>
  <conditionalFormatting sqref="N361">
    <cfRule type="cellIs" dxfId="21849" priority="26350" stopIfTrue="1" operator="between">
      <formula>50.1</formula>
      <formula>100</formula>
    </cfRule>
    <cfRule type="cellIs" dxfId="21848" priority="26352" stopIfTrue="1" operator="greaterThan">
      <formula>100</formula>
    </cfRule>
  </conditionalFormatting>
  <conditionalFormatting sqref="M361">
    <cfRule type="cellIs" dxfId="21847" priority="26349" stopIfTrue="1" operator="between">
      <formula>1250.1</formula>
      <formula>5000</formula>
    </cfRule>
    <cfRule type="cellIs" dxfId="21846" priority="26351" stopIfTrue="1" operator="greaterThan">
      <formula>5000</formula>
    </cfRule>
  </conditionalFormatting>
  <conditionalFormatting sqref="F361">
    <cfRule type="cellIs" dxfId="21845" priority="26346" stopIfTrue="1" operator="lessThanOrEqual">
      <formula>60</formula>
    </cfRule>
    <cfRule type="cellIs" dxfId="21844" priority="26347" stopIfTrue="1" operator="between">
      <formula>60</formula>
      <formula>100</formula>
    </cfRule>
    <cfRule type="cellIs" dxfId="21843" priority="26348" stopIfTrue="1" operator="greaterThan">
      <formula>100</formula>
    </cfRule>
  </conditionalFormatting>
  <conditionalFormatting sqref="E361">
    <cfRule type="cellIs" dxfId="21842" priority="26343" stopIfTrue="1" operator="lessThanOrEqual">
      <formula>2.5</formula>
    </cfRule>
    <cfRule type="cellIs" dxfId="21841" priority="26344" stopIfTrue="1" operator="between">
      <formula>2.5</formula>
      <formula>7</formula>
    </cfRule>
    <cfRule type="cellIs" dxfId="21840" priority="26345" stopIfTrue="1" operator="greaterThan">
      <formula>7</formula>
    </cfRule>
  </conditionalFormatting>
  <conditionalFormatting sqref="H361">
    <cfRule type="cellIs" dxfId="21839" priority="26340" stopIfTrue="1" operator="lessThanOrEqual">
      <formula>12</formula>
    </cfRule>
    <cfRule type="cellIs" dxfId="21838" priority="26341" stopIfTrue="1" operator="between">
      <formula>12</formula>
      <formula>16</formula>
    </cfRule>
    <cfRule type="cellIs" dxfId="21837" priority="26342" stopIfTrue="1" operator="greaterThan">
      <formula>16</formula>
    </cfRule>
  </conditionalFormatting>
  <conditionalFormatting sqref="J361">
    <cfRule type="cellIs" dxfId="21836" priority="26337" stopIfTrue="1" operator="greaterThan">
      <formula>6.2</formula>
    </cfRule>
    <cfRule type="cellIs" dxfId="21835" priority="26338" stopIfTrue="1" operator="between">
      <formula>5.601</formula>
      <formula>6.2</formula>
    </cfRule>
    <cfRule type="cellIs" dxfId="21834" priority="26339" stopIfTrue="1" operator="lessThanOrEqual">
      <formula>5.6</formula>
    </cfRule>
  </conditionalFormatting>
  <conditionalFormatting sqref="K361">
    <cfRule type="cellIs" dxfId="21833" priority="26336" stopIfTrue="1" operator="lessThanOrEqual">
      <formula>0.02</formula>
    </cfRule>
  </conditionalFormatting>
  <conditionalFormatting sqref="G361">
    <cfRule type="cellIs" dxfId="21832" priority="26333" stopIfTrue="1" operator="lessThanOrEqual">
      <formula>0.12</formula>
    </cfRule>
    <cfRule type="cellIs" dxfId="21831" priority="26334" stopIfTrue="1" operator="between">
      <formula>0.1201</formula>
      <formula>0.2</formula>
    </cfRule>
    <cfRule type="cellIs" dxfId="21830" priority="26335" stopIfTrue="1" operator="greaterThan">
      <formula>0.2</formula>
    </cfRule>
  </conditionalFormatting>
  <conditionalFormatting sqref="N361">
    <cfRule type="cellIs" dxfId="21829" priority="26331" stopIfTrue="1" operator="between">
      <formula>50.1</formula>
      <formula>100</formula>
    </cfRule>
    <cfRule type="cellIs" dxfId="21828" priority="26332" stopIfTrue="1" operator="greaterThan">
      <formula>100</formula>
    </cfRule>
  </conditionalFormatting>
  <conditionalFormatting sqref="M361">
    <cfRule type="cellIs" dxfId="21827" priority="26329" stopIfTrue="1" operator="between">
      <formula>1250.1</formula>
      <formula>5000</formula>
    </cfRule>
    <cfRule type="cellIs" dxfId="21826" priority="26330" stopIfTrue="1" operator="greaterThan">
      <formula>5000</formula>
    </cfRule>
  </conditionalFormatting>
  <conditionalFormatting sqref="F607">
    <cfRule type="cellIs" dxfId="21825" priority="26316" stopIfTrue="1" operator="lessThanOrEqual">
      <formula>60</formula>
    </cfRule>
    <cfRule type="cellIs" dxfId="21824" priority="26317" stopIfTrue="1" operator="between">
      <formula>60</formula>
      <formula>100</formula>
    </cfRule>
    <cfRule type="cellIs" dxfId="21823" priority="26318" stopIfTrue="1" operator="greaterThan">
      <formula>100</formula>
    </cfRule>
  </conditionalFormatting>
  <conditionalFormatting sqref="E607">
    <cfRule type="cellIs" dxfId="21822" priority="26319" stopIfTrue="1" operator="lessThanOrEqual">
      <formula>2.5</formula>
    </cfRule>
    <cfRule type="cellIs" dxfId="21821" priority="26320" stopIfTrue="1" operator="between">
      <formula>2.5</formula>
      <formula>7</formula>
    </cfRule>
    <cfRule type="cellIs" dxfId="21820" priority="26321" stopIfTrue="1" operator="greaterThan">
      <formula>7</formula>
    </cfRule>
  </conditionalFormatting>
  <conditionalFormatting sqref="H607">
    <cfRule type="cellIs" dxfId="21819" priority="26322" stopIfTrue="1" operator="lessThanOrEqual">
      <formula>12</formula>
    </cfRule>
    <cfRule type="cellIs" dxfId="21818" priority="26323" stopIfTrue="1" operator="between">
      <formula>12</formula>
      <formula>16</formula>
    </cfRule>
    <cfRule type="cellIs" dxfId="21817" priority="26324" stopIfTrue="1" operator="greaterThan">
      <formula>16</formula>
    </cfRule>
  </conditionalFormatting>
  <conditionalFormatting sqref="J607">
    <cfRule type="cellIs" dxfId="21816" priority="26325" stopIfTrue="1" operator="greaterThan">
      <formula>6.2</formula>
    </cfRule>
    <cfRule type="cellIs" dxfId="21815" priority="26326" stopIfTrue="1" operator="between">
      <formula>5.601</formula>
      <formula>6.2</formula>
    </cfRule>
    <cfRule type="cellIs" dxfId="21814" priority="26327" stopIfTrue="1" operator="lessThanOrEqual">
      <formula>5.6</formula>
    </cfRule>
  </conditionalFormatting>
  <conditionalFormatting sqref="K607">
    <cfRule type="cellIs" dxfId="21813" priority="26328" stopIfTrue="1" operator="lessThanOrEqual">
      <formula>0.02</formula>
    </cfRule>
  </conditionalFormatting>
  <conditionalFormatting sqref="G607">
    <cfRule type="cellIs" dxfId="21812" priority="26313" stopIfTrue="1" operator="lessThanOrEqual">
      <formula>0.12</formula>
    </cfRule>
    <cfRule type="cellIs" dxfId="21811" priority="26314" stopIfTrue="1" operator="between">
      <formula>0.1201</formula>
      <formula>0.2</formula>
    </cfRule>
    <cfRule type="cellIs" dxfId="21810" priority="26315" stopIfTrue="1" operator="greaterThan">
      <formula>0.2</formula>
    </cfRule>
  </conditionalFormatting>
  <conditionalFormatting sqref="N607">
    <cfRule type="cellIs" dxfId="21809" priority="26310" stopIfTrue="1" operator="between">
      <formula>50.1</formula>
      <formula>100</formula>
    </cfRule>
    <cfRule type="cellIs" dxfId="21808" priority="26312" stopIfTrue="1" operator="greaterThan">
      <formula>100</formula>
    </cfRule>
  </conditionalFormatting>
  <conditionalFormatting sqref="M607">
    <cfRule type="cellIs" dxfId="21807" priority="26309" stopIfTrue="1" operator="between">
      <formula>1250.1</formula>
      <formula>5000</formula>
    </cfRule>
    <cfRule type="cellIs" dxfId="21806" priority="26311" stopIfTrue="1" operator="greaterThan">
      <formula>5000</formula>
    </cfRule>
  </conditionalFormatting>
  <conditionalFormatting sqref="F607">
    <cfRule type="cellIs" dxfId="21805" priority="26306" stopIfTrue="1" operator="lessThanOrEqual">
      <formula>60</formula>
    </cfRule>
    <cfRule type="cellIs" dxfId="21804" priority="26307" stopIfTrue="1" operator="between">
      <formula>60</formula>
      <formula>100</formula>
    </cfRule>
    <cfRule type="cellIs" dxfId="21803" priority="26308" stopIfTrue="1" operator="greaterThan">
      <formula>100</formula>
    </cfRule>
  </conditionalFormatting>
  <conditionalFormatting sqref="E607">
    <cfRule type="cellIs" dxfId="21802" priority="26303" stopIfTrue="1" operator="lessThanOrEqual">
      <formula>2.5</formula>
    </cfRule>
    <cfRule type="cellIs" dxfId="21801" priority="26304" stopIfTrue="1" operator="between">
      <formula>2.5</formula>
      <formula>7</formula>
    </cfRule>
    <cfRule type="cellIs" dxfId="21800" priority="26305" stopIfTrue="1" operator="greaterThan">
      <formula>7</formula>
    </cfRule>
  </conditionalFormatting>
  <conditionalFormatting sqref="H607">
    <cfRule type="cellIs" dxfId="21799" priority="26300" stopIfTrue="1" operator="lessThanOrEqual">
      <formula>12</formula>
    </cfRule>
    <cfRule type="cellIs" dxfId="21798" priority="26301" stopIfTrue="1" operator="between">
      <formula>12</formula>
      <formula>16</formula>
    </cfRule>
    <cfRule type="cellIs" dxfId="21797" priority="26302" stopIfTrue="1" operator="greaterThan">
      <formula>16</formula>
    </cfRule>
  </conditionalFormatting>
  <conditionalFormatting sqref="J607">
    <cfRule type="cellIs" dxfId="21796" priority="26297" stopIfTrue="1" operator="greaterThan">
      <formula>6.2</formula>
    </cfRule>
    <cfRule type="cellIs" dxfId="21795" priority="26298" stopIfTrue="1" operator="between">
      <formula>5.601</formula>
      <formula>6.2</formula>
    </cfRule>
    <cfRule type="cellIs" dxfId="21794" priority="26299" stopIfTrue="1" operator="lessThanOrEqual">
      <formula>5.6</formula>
    </cfRule>
  </conditionalFormatting>
  <conditionalFormatting sqref="K607">
    <cfRule type="cellIs" dxfId="21793" priority="26296" stopIfTrue="1" operator="lessThanOrEqual">
      <formula>0.02</formula>
    </cfRule>
  </conditionalFormatting>
  <conditionalFormatting sqref="G607">
    <cfRule type="cellIs" dxfId="21792" priority="26293" stopIfTrue="1" operator="lessThanOrEqual">
      <formula>0.12</formula>
    </cfRule>
    <cfRule type="cellIs" dxfId="21791" priority="26294" stopIfTrue="1" operator="between">
      <formula>0.1201</formula>
      <formula>0.2</formula>
    </cfRule>
    <cfRule type="cellIs" dxfId="21790" priority="26295" stopIfTrue="1" operator="greaterThan">
      <formula>0.2</formula>
    </cfRule>
  </conditionalFormatting>
  <conditionalFormatting sqref="N607">
    <cfRule type="cellIs" dxfId="21789" priority="26291" stopIfTrue="1" operator="between">
      <formula>50.1</formula>
      <formula>100</formula>
    </cfRule>
    <cfRule type="cellIs" dxfId="21788" priority="26292" stopIfTrue="1" operator="greaterThan">
      <formula>100</formula>
    </cfRule>
  </conditionalFormatting>
  <conditionalFormatting sqref="M607">
    <cfRule type="cellIs" dxfId="21787" priority="26289" stopIfTrue="1" operator="between">
      <formula>1250.1</formula>
      <formula>5000</formula>
    </cfRule>
    <cfRule type="cellIs" dxfId="21786" priority="26290" stopIfTrue="1" operator="greaterThan">
      <formula>5000</formula>
    </cfRule>
  </conditionalFormatting>
  <conditionalFormatting sqref="F673">
    <cfRule type="cellIs" dxfId="21785" priority="26276" stopIfTrue="1" operator="lessThanOrEqual">
      <formula>60</formula>
    </cfRule>
    <cfRule type="cellIs" dxfId="21784" priority="26277" stopIfTrue="1" operator="between">
      <formula>60</formula>
      <formula>100</formula>
    </cfRule>
    <cfRule type="cellIs" dxfId="21783" priority="26278" stopIfTrue="1" operator="greaterThan">
      <formula>100</formula>
    </cfRule>
  </conditionalFormatting>
  <conditionalFormatting sqref="E673">
    <cfRule type="cellIs" dxfId="21782" priority="26279" stopIfTrue="1" operator="lessThanOrEqual">
      <formula>2.5</formula>
    </cfRule>
    <cfRule type="cellIs" dxfId="21781" priority="26280" stopIfTrue="1" operator="between">
      <formula>2.5</formula>
      <formula>7</formula>
    </cfRule>
    <cfRule type="cellIs" dxfId="21780" priority="26281" stopIfTrue="1" operator="greaterThan">
      <formula>7</formula>
    </cfRule>
  </conditionalFormatting>
  <conditionalFormatting sqref="H673">
    <cfRule type="cellIs" dxfId="21779" priority="26282" stopIfTrue="1" operator="lessThanOrEqual">
      <formula>12</formula>
    </cfRule>
    <cfRule type="cellIs" dxfId="21778" priority="26283" stopIfTrue="1" operator="between">
      <formula>12</formula>
      <formula>16</formula>
    </cfRule>
    <cfRule type="cellIs" dxfId="21777" priority="26284" stopIfTrue="1" operator="greaterThan">
      <formula>16</formula>
    </cfRule>
  </conditionalFormatting>
  <conditionalFormatting sqref="J673">
    <cfRule type="cellIs" dxfId="21776" priority="26285" stopIfTrue="1" operator="greaterThan">
      <formula>6.2</formula>
    </cfRule>
    <cfRule type="cellIs" dxfId="21775" priority="26286" stopIfTrue="1" operator="between">
      <formula>5.601</formula>
      <formula>6.2</formula>
    </cfRule>
    <cfRule type="cellIs" dxfId="21774" priority="26287" stopIfTrue="1" operator="lessThanOrEqual">
      <formula>5.6</formula>
    </cfRule>
  </conditionalFormatting>
  <conditionalFormatting sqref="K673">
    <cfRule type="cellIs" dxfId="21773" priority="26288" stopIfTrue="1" operator="lessThanOrEqual">
      <formula>0.02</formula>
    </cfRule>
  </conditionalFormatting>
  <conditionalFormatting sqref="G673">
    <cfRule type="cellIs" dxfId="21772" priority="26273" stopIfTrue="1" operator="lessThanOrEqual">
      <formula>0.12</formula>
    </cfRule>
    <cfRule type="cellIs" dxfId="21771" priority="26274" stopIfTrue="1" operator="between">
      <formula>0.1201</formula>
      <formula>0.2</formula>
    </cfRule>
    <cfRule type="cellIs" dxfId="21770" priority="26275" stopIfTrue="1" operator="greaterThan">
      <formula>0.2</formula>
    </cfRule>
  </conditionalFormatting>
  <conditionalFormatting sqref="N673">
    <cfRule type="cellIs" dxfId="21769" priority="26270" stopIfTrue="1" operator="between">
      <formula>50.1</formula>
      <formula>100</formula>
    </cfRule>
    <cfRule type="cellIs" dxfId="21768" priority="26272" stopIfTrue="1" operator="greaterThan">
      <formula>100</formula>
    </cfRule>
  </conditionalFormatting>
  <conditionalFormatting sqref="M673">
    <cfRule type="cellIs" dxfId="21767" priority="26269" stopIfTrue="1" operator="between">
      <formula>1250.1</formula>
      <formula>5000</formula>
    </cfRule>
    <cfRule type="cellIs" dxfId="21766" priority="26271" stopIfTrue="1" operator="greaterThan">
      <formula>5000</formula>
    </cfRule>
  </conditionalFormatting>
  <conditionalFormatting sqref="F673">
    <cfRule type="cellIs" dxfId="21765" priority="26266" stopIfTrue="1" operator="lessThanOrEqual">
      <formula>60</formula>
    </cfRule>
    <cfRule type="cellIs" dxfId="21764" priority="26267" stopIfTrue="1" operator="between">
      <formula>60</formula>
      <formula>100</formula>
    </cfRule>
    <cfRule type="cellIs" dxfId="21763" priority="26268" stopIfTrue="1" operator="greaterThan">
      <formula>100</formula>
    </cfRule>
  </conditionalFormatting>
  <conditionalFormatting sqref="E673">
    <cfRule type="cellIs" dxfId="21762" priority="26263" stopIfTrue="1" operator="lessThanOrEqual">
      <formula>2.5</formula>
    </cfRule>
    <cfRule type="cellIs" dxfId="21761" priority="26264" stopIfTrue="1" operator="between">
      <formula>2.5</formula>
      <formula>7</formula>
    </cfRule>
    <cfRule type="cellIs" dxfId="21760" priority="26265" stopIfTrue="1" operator="greaterThan">
      <formula>7</formula>
    </cfRule>
  </conditionalFormatting>
  <conditionalFormatting sqref="H673">
    <cfRule type="cellIs" dxfId="21759" priority="26260" stopIfTrue="1" operator="lessThanOrEqual">
      <formula>12</formula>
    </cfRule>
    <cfRule type="cellIs" dxfId="21758" priority="26261" stopIfTrue="1" operator="between">
      <formula>12</formula>
      <formula>16</formula>
    </cfRule>
    <cfRule type="cellIs" dxfId="21757" priority="26262" stopIfTrue="1" operator="greaterThan">
      <formula>16</formula>
    </cfRule>
  </conditionalFormatting>
  <conditionalFormatting sqref="J673">
    <cfRule type="cellIs" dxfId="21756" priority="26257" stopIfTrue="1" operator="greaterThan">
      <formula>6.2</formula>
    </cfRule>
    <cfRule type="cellIs" dxfId="21755" priority="26258" stopIfTrue="1" operator="between">
      <formula>5.601</formula>
      <formula>6.2</formula>
    </cfRule>
    <cfRule type="cellIs" dxfId="21754" priority="26259" stopIfTrue="1" operator="lessThanOrEqual">
      <formula>5.6</formula>
    </cfRule>
  </conditionalFormatting>
  <conditionalFormatting sqref="K673">
    <cfRule type="cellIs" dxfId="21753" priority="26256" stopIfTrue="1" operator="lessThanOrEqual">
      <formula>0.02</formula>
    </cfRule>
  </conditionalFormatting>
  <conditionalFormatting sqref="G673">
    <cfRule type="cellIs" dxfId="21752" priority="26253" stopIfTrue="1" operator="lessThanOrEqual">
      <formula>0.12</formula>
    </cfRule>
    <cfRule type="cellIs" dxfId="21751" priority="26254" stopIfTrue="1" operator="between">
      <formula>0.1201</formula>
      <formula>0.2</formula>
    </cfRule>
    <cfRule type="cellIs" dxfId="21750" priority="26255" stopIfTrue="1" operator="greaterThan">
      <formula>0.2</formula>
    </cfRule>
  </conditionalFormatting>
  <conditionalFormatting sqref="N673">
    <cfRule type="cellIs" dxfId="21749" priority="26251" stopIfTrue="1" operator="between">
      <formula>50.1</formula>
      <formula>100</formula>
    </cfRule>
    <cfRule type="cellIs" dxfId="21748" priority="26252" stopIfTrue="1" operator="greaterThan">
      <formula>100</formula>
    </cfRule>
  </conditionalFormatting>
  <conditionalFormatting sqref="M673">
    <cfRule type="cellIs" dxfId="21747" priority="26249" stopIfTrue="1" operator="between">
      <formula>1250.1</formula>
      <formula>5000</formula>
    </cfRule>
    <cfRule type="cellIs" dxfId="21746" priority="26250" stopIfTrue="1" operator="greaterThan">
      <formula>5000</formula>
    </cfRule>
  </conditionalFormatting>
  <conditionalFormatting sqref="F68 I68">
    <cfRule type="cellIs" dxfId="21745" priority="26236" stopIfTrue="1" operator="lessThanOrEqual">
      <formula>60</formula>
    </cfRule>
    <cfRule type="cellIs" dxfId="21744" priority="26237" stopIfTrue="1" operator="between">
      <formula>60</formula>
      <formula>100</formula>
    </cfRule>
    <cfRule type="cellIs" dxfId="21743" priority="26238" stopIfTrue="1" operator="greaterThan">
      <formula>100</formula>
    </cfRule>
  </conditionalFormatting>
  <conditionalFormatting sqref="E68">
    <cfRule type="cellIs" dxfId="21742" priority="26239" stopIfTrue="1" operator="lessThanOrEqual">
      <formula>2.5</formula>
    </cfRule>
    <cfRule type="cellIs" dxfId="21741" priority="26240" stopIfTrue="1" operator="between">
      <formula>2.5</formula>
      <formula>7</formula>
    </cfRule>
    <cfRule type="cellIs" dxfId="21740" priority="26241" stopIfTrue="1" operator="greaterThan">
      <formula>7</formula>
    </cfRule>
  </conditionalFormatting>
  <conditionalFormatting sqref="H68">
    <cfRule type="cellIs" dxfId="21739" priority="26242" stopIfTrue="1" operator="lessThanOrEqual">
      <formula>12</formula>
    </cfRule>
    <cfRule type="cellIs" dxfId="21738" priority="26243" stopIfTrue="1" operator="between">
      <formula>12</formula>
      <formula>16</formula>
    </cfRule>
    <cfRule type="cellIs" dxfId="21737" priority="26244" stopIfTrue="1" operator="greaterThan">
      <formula>16</formula>
    </cfRule>
  </conditionalFormatting>
  <conditionalFormatting sqref="J68">
    <cfRule type="cellIs" dxfId="21736" priority="26245" stopIfTrue="1" operator="greaterThan">
      <formula>6.2</formula>
    </cfRule>
    <cfRule type="cellIs" dxfId="21735" priority="26246" stopIfTrue="1" operator="between">
      <formula>5.601</formula>
      <formula>6.2</formula>
    </cfRule>
    <cfRule type="cellIs" dxfId="21734" priority="26247" stopIfTrue="1" operator="lessThanOrEqual">
      <formula>5.6</formula>
    </cfRule>
  </conditionalFormatting>
  <conditionalFormatting sqref="K68">
    <cfRule type="cellIs" dxfId="21733" priority="26248" stopIfTrue="1" operator="lessThanOrEqual">
      <formula>0.02</formula>
    </cfRule>
  </conditionalFormatting>
  <conditionalFormatting sqref="G68">
    <cfRule type="cellIs" dxfId="21732" priority="26233" stopIfTrue="1" operator="lessThanOrEqual">
      <formula>0.12</formula>
    </cfRule>
    <cfRule type="cellIs" dxfId="21731" priority="26234" stopIfTrue="1" operator="between">
      <formula>0.1201</formula>
      <formula>0.2</formula>
    </cfRule>
    <cfRule type="cellIs" dxfId="21730" priority="26235" stopIfTrue="1" operator="greaterThan">
      <formula>0.2</formula>
    </cfRule>
  </conditionalFormatting>
  <conditionalFormatting sqref="N68">
    <cfRule type="cellIs" dxfId="21729" priority="26230" stopIfTrue="1" operator="between">
      <formula>50.1</formula>
      <formula>100</formula>
    </cfRule>
    <cfRule type="cellIs" dxfId="21728" priority="26232" stopIfTrue="1" operator="greaterThan">
      <formula>100</formula>
    </cfRule>
  </conditionalFormatting>
  <conditionalFormatting sqref="M68">
    <cfRule type="cellIs" dxfId="21727" priority="26229" stopIfTrue="1" operator="between">
      <formula>1250.1</formula>
      <formula>5000</formula>
    </cfRule>
    <cfRule type="cellIs" dxfId="21726" priority="26231" stopIfTrue="1" operator="greaterThan">
      <formula>5000</formula>
    </cfRule>
  </conditionalFormatting>
  <conditionalFormatting sqref="F68 I68">
    <cfRule type="cellIs" dxfId="21725" priority="26226" stopIfTrue="1" operator="lessThanOrEqual">
      <formula>60</formula>
    </cfRule>
    <cfRule type="cellIs" dxfId="21724" priority="26227" stopIfTrue="1" operator="between">
      <formula>60</formula>
      <formula>100</formula>
    </cfRule>
    <cfRule type="cellIs" dxfId="21723" priority="26228" stopIfTrue="1" operator="greaterThan">
      <formula>100</formula>
    </cfRule>
  </conditionalFormatting>
  <conditionalFormatting sqref="E68">
    <cfRule type="cellIs" dxfId="21722" priority="26223" stopIfTrue="1" operator="lessThanOrEqual">
      <formula>2.5</formula>
    </cfRule>
    <cfRule type="cellIs" dxfId="21721" priority="26224" stopIfTrue="1" operator="between">
      <formula>2.5</formula>
      <formula>7</formula>
    </cfRule>
    <cfRule type="cellIs" dxfId="21720" priority="26225" stopIfTrue="1" operator="greaterThan">
      <formula>7</formula>
    </cfRule>
  </conditionalFormatting>
  <conditionalFormatting sqref="H68">
    <cfRule type="cellIs" dxfId="21719" priority="26220" stopIfTrue="1" operator="lessThanOrEqual">
      <formula>12</formula>
    </cfRule>
    <cfRule type="cellIs" dxfId="21718" priority="26221" stopIfTrue="1" operator="between">
      <formula>12</formula>
      <formula>16</formula>
    </cfRule>
    <cfRule type="cellIs" dxfId="21717" priority="26222" stopIfTrue="1" operator="greaterThan">
      <formula>16</formula>
    </cfRule>
  </conditionalFormatting>
  <conditionalFormatting sqref="J68">
    <cfRule type="cellIs" dxfId="21716" priority="26217" stopIfTrue="1" operator="greaterThan">
      <formula>6.2</formula>
    </cfRule>
    <cfRule type="cellIs" dxfId="21715" priority="26218" stopIfTrue="1" operator="between">
      <formula>5.601</formula>
      <formula>6.2</formula>
    </cfRule>
    <cfRule type="cellIs" dxfId="21714" priority="26219" stopIfTrue="1" operator="lessThanOrEqual">
      <formula>5.6</formula>
    </cfRule>
  </conditionalFormatting>
  <conditionalFormatting sqref="K68">
    <cfRule type="cellIs" dxfId="21713" priority="26216" stopIfTrue="1" operator="lessThanOrEqual">
      <formula>0.02</formula>
    </cfRule>
  </conditionalFormatting>
  <conditionalFormatting sqref="G68">
    <cfRule type="cellIs" dxfId="21712" priority="26213" stopIfTrue="1" operator="lessThanOrEqual">
      <formula>0.12</formula>
    </cfRule>
    <cfRule type="cellIs" dxfId="21711" priority="26214" stopIfTrue="1" operator="between">
      <formula>0.1201</formula>
      <formula>0.2</formula>
    </cfRule>
    <cfRule type="cellIs" dxfId="21710" priority="26215" stopIfTrue="1" operator="greaterThan">
      <formula>0.2</formula>
    </cfRule>
  </conditionalFormatting>
  <conditionalFormatting sqref="N68">
    <cfRule type="cellIs" dxfId="21709" priority="26211" stopIfTrue="1" operator="between">
      <formula>50.1</formula>
      <formula>100</formula>
    </cfRule>
    <cfRule type="cellIs" dxfId="21708" priority="26212" stopIfTrue="1" operator="greaterThan">
      <formula>100</formula>
    </cfRule>
  </conditionalFormatting>
  <conditionalFormatting sqref="M68">
    <cfRule type="cellIs" dxfId="21707" priority="26209" stopIfTrue="1" operator="between">
      <formula>1250.1</formula>
      <formula>5000</formula>
    </cfRule>
    <cfRule type="cellIs" dxfId="21706" priority="26210" stopIfTrue="1" operator="greaterThan">
      <formula>5000</formula>
    </cfRule>
  </conditionalFormatting>
  <conditionalFormatting sqref="F86 I86">
    <cfRule type="cellIs" dxfId="21705" priority="26196" stopIfTrue="1" operator="lessThanOrEqual">
      <formula>60</formula>
    </cfRule>
    <cfRule type="cellIs" dxfId="21704" priority="26197" stopIfTrue="1" operator="between">
      <formula>60</formula>
      <formula>100</formula>
    </cfRule>
    <cfRule type="cellIs" dxfId="21703" priority="26198" stopIfTrue="1" operator="greaterThan">
      <formula>100</formula>
    </cfRule>
  </conditionalFormatting>
  <conditionalFormatting sqref="E86">
    <cfRule type="cellIs" dxfId="21702" priority="26199" stopIfTrue="1" operator="lessThanOrEqual">
      <formula>2.5</formula>
    </cfRule>
    <cfRule type="cellIs" dxfId="21701" priority="26200" stopIfTrue="1" operator="between">
      <formula>2.5</formula>
      <formula>7</formula>
    </cfRule>
    <cfRule type="cellIs" dxfId="21700" priority="26201" stopIfTrue="1" operator="greaterThan">
      <formula>7</formula>
    </cfRule>
  </conditionalFormatting>
  <conditionalFormatting sqref="H86">
    <cfRule type="cellIs" dxfId="21699" priority="26202" stopIfTrue="1" operator="lessThanOrEqual">
      <formula>12</formula>
    </cfRule>
    <cfRule type="cellIs" dxfId="21698" priority="26203" stopIfTrue="1" operator="between">
      <formula>12</formula>
      <formula>16</formula>
    </cfRule>
    <cfRule type="cellIs" dxfId="21697" priority="26204" stopIfTrue="1" operator="greaterThan">
      <formula>16</formula>
    </cfRule>
  </conditionalFormatting>
  <conditionalFormatting sqref="J86">
    <cfRule type="cellIs" dxfId="21696" priority="26205" stopIfTrue="1" operator="greaterThan">
      <formula>6.2</formula>
    </cfRule>
    <cfRule type="cellIs" dxfId="21695" priority="26206" stopIfTrue="1" operator="between">
      <formula>5.601</formula>
      <formula>6.2</formula>
    </cfRule>
    <cfRule type="cellIs" dxfId="21694" priority="26207" stopIfTrue="1" operator="lessThanOrEqual">
      <formula>5.6</formula>
    </cfRule>
  </conditionalFormatting>
  <conditionalFormatting sqref="K86">
    <cfRule type="cellIs" dxfId="21693" priority="26208" stopIfTrue="1" operator="lessThanOrEqual">
      <formula>0.02</formula>
    </cfRule>
  </conditionalFormatting>
  <conditionalFormatting sqref="G86">
    <cfRule type="cellIs" dxfId="21692" priority="26193" stopIfTrue="1" operator="lessThanOrEqual">
      <formula>0.12</formula>
    </cfRule>
    <cfRule type="cellIs" dxfId="21691" priority="26194" stopIfTrue="1" operator="between">
      <formula>0.1201</formula>
      <formula>0.2</formula>
    </cfRule>
    <cfRule type="cellIs" dxfId="21690" priority="26195" stopIfTrue="1" operator="greaterThan">
      <formula>0.2</formula>
    </cfRule>
  </conditionalFormatting>
  <conditionalFormatting sqref="N86">
    <cfRule type="cellIs" dxfId="21689" priority="26190" stopIfTrue="1" operator="between">
      <formula>50.1</formula>
      <formula>100</formula>
    </cfRule>
    <cfRule type="cellIs" dxfId="21688" priority="26192" stopIfTrue="1" operator="greaterThan">
      <formula>100</formula>
    </cfRule>
  </conditionalFormatting>
  <conditionalFormatting sqref="M86">
    <cfRule type="cellIs" dxfId="21687" priority="26189" stopIfTrue="1" operator="between">
      <formula>1250.1</formula>
      <formula>5000</formula>
    </cfRule>
    <cfRule type="cellIs" dxfId="21686" priority="26191" stopIfTrue="1" operator="greaterThan">
      <formula>5000</formula>
    </cfRule>
  </conditionalFormatting>
  <conditionalFormatting sqref="F86 I86">
    <cfRule type="cellIs" dxfId="21685" priority="26186" stopIfTrue="1" operator="lessThanOrEqual">
      <formula>60</formula>
    </cfRule>
    <cfRule type="cellIs" dxfId="21684" priority="26187" stopIfTrue="1" operator="between">
      <formula>60</formula>
      <formula>100</formula>
    </cfRule>
    <cfRule type="cellIs" dxfId="21683" priority="26188" stopIfTrue="1" operator="greaterThan">
      <formula>100</formula>
    </cfRule>
  </conditionalFormatting>
  <conditionalFormatting sqref="E86">
    <cfRule type="cellIs" dxfId="21682" priority="26183" stopIfTrue="1" operator="lessThanOrEqual">
      <formula>2.5</formula>
    </cfRule>
    <cfRule type="cellIs" dxfId="21681" priority="26184" stopIfTrue="1" operator="between">
      <formula>2.5</formula>
      <formula>7</formula>
    </cfRule>
    <cfRule type="cellIs" dxfId="21680" priority="26185" stopIfTrue="1" operator="greaterThan">
      <formula>7</formula>
    </cfRule>
  </conditionalFormatting>
  <conditionalFormatting sqref="H86">
    <cfRule type="cellIs" dxfId="21679" priority="26180" stopIfTrue="1" operator="lessThanOrEqual">
      <formula>12</formula>
    </cfRule>
    <cfRule type="cellIs" dxfId="21678" priority="26181" stopIfTrue="1" operator="between">
      <formula>12</formula>
      <formula>16</formula>
    </cfRule>
    <cfRule type="cellIs" dxfId="21677" priority="26182" stopIfTrue="1" operator="greaterThan">
      <formula>16</formula>
    </cfRule>
  </conditionalFormatting>
  <conditionalFormatting sqref="J86">
    <cfRule type="cellIs" dxfId="21676" priority="26177" stopIfTrue="1" operator="greaterThan">
      <formula>6.2</formula>
    </cfRule>
    <cfRule type="cellIs" dxfId="21675" priority="26178" stopIfTrue="1" operator="between">
      <formula>5.601</formula>
      <formula>6.2</formula>
    </cfRule>
    <cfRule type="cellIs" dxfId="21674" priority="26179" stopIfTrue="1" operator="lessThanOrEqual">
      <formula>5.6</formula>
    </cfRule>
  </conditionalFormatting>
  <conditionalFormatting sqref="K86">
    <cfRule type="cellIs" dxfId="21673" priority="26176" stopIfTrue="1" operator="lessThanOrEqual">
      <formula>0.02</formula>
    </cfRule>
  </conditionalFormatting>
  <conditionalFormatting sqref="G86">
    <cfRule type="cellIs" dxfId="21672" priority="26173" stopIfTrue="1" operator="lessThanOrEqual">
      <formula>0.12</formula>
    </cfRule>
    <cfRule type="cellIs" dxfId="21671" priority="26174" stopIfTrue="1" operator="between">
      <formula>0.1201</formula>
      <formula>0.2</formula>
    </cfRule>
    <cfRule type="cellIs" dxfId="21670" priority="26175" stopIfTrue="1" operator="greaterThan">
      <formula>0.2</formula>
    </cfRule>
  </conditionalFormatting>
  <conditionalFormatting sqref="N86">
    <cfRule type="cellIs" dxfId="21669" priority="26171" stopIfTrue="1" operator="between">
      <formula>50.1</formula>
      <formula>100</formula>
    </cfRule>
    <cfRule type="cellIs" dxfId="21668" priority="26172" stopIfTrue="1" operator="greaterThan">
      <formula>100</formula>
    </cfRule>
  </conditionalFormatting>
  <conditionalFormatting sqref="M86">
    <cfRule type="cellIs" dxfId="21667" priority="26169" stopIfTrue="1" operator="between">
      <formula>1250.1</formula>
      <formula>5000</formula>
    </cfRule>
    <cfRule type="cellIs" dxfId="21666" priority="26170" stopIfTrue="1" operator="greaterThan">
      <formula>5000</formula>
    </cfRule>
  </conditionalFormatting>
  <conditionalFormatting sqref="F102">
    <cfRule type="cellIs" dxfId="21665" priority="26156" stopIfTrue="1" operator="lessThanOrEqual">
      <formula>60</formula>
    </cfRule>
    <cfRule type="cellIs" dxfId="21664" priority="26157" stopIfTrue="1" operator="between">
      <formula>60</formula>
      <formula>100</formula>
    </cfRule>
    <cfRule type="cellIs" dxfId="21663" priority="26158" stopIfTrue="1" operator="greaterThan">
      <formula>100</formula>
    </cfRule>
  </conditionalFormatting>
  <conditionalFormatting sqref="E102">
    <cfRule type="cellIs" dxfId="21662" priority="26159" stopIfTrue="1" operator="lessThanOrEqual">
      <formula>2.5</formula>
    </cfRule>
    <cfRule type="cellIs" dxfId="21661" priority="26160" stopIfTrue="1" operator="between">
      <formula>2.5</formula>
      <formula>7</formula>
    </cfRule>
    <cfRule type="cellIs" dxfId="21660" priority="26161" stopIfTrue="1" operator="greaterThan">
      <formula>7</formula>
    </cfRule>
  </conditionalFormatting>
  <conditionalFormatting sqref="H102">
    <cfRule type="cellIs" dxfId="21659" priority="26162" stopIfTrue="1" operator="lessThanOrEqual">
      <formula>12</formula>
    </cfRule>
    <cfRule type="cellIs" dxfId="21658" priority="26163" stopIfTrue="1" operator="between">
      <formula>12</formula>
      <formula>16</formula>
    </cfRule>
    <cfRule type="cellIs" dxfId="21657" priority="26164" stopIfTrue="1" operator="greaterThan">
      <formula>16</formula>
    </cfRule>
  </conditionalFormatting>
  <conditionalFormatting sqref="J102">
    <cfRule type="cellIs" dxfId="21656" priority="26165" stopIfTrue="1" operator="greaterThan">
      <formula>6.2</formula>
    </cfRule>
    <cfRule type="cellIs" dxfId="21655" priority="26166" stopIfTrue="1" operator="between">
      <formula>5.601</formula>
      <formula>6.2</formula>
    </cfRule>
    <cfRule type="cellIs" dxfId="21654" priority="26167" stopIfTrue="1" operator="lessThanOrEqual">
      <formula>5.6</formula>
    </cfRule>
  </conditionalFormatting>
  <conditionalFormatting sqref="K102">
    <cfRule type="cellIs" dxfId="21653" priority="26168" stopIfTrue="1" operator="lessThanOrEqual">
      <formula>0.02</formula>
    </cfRule>
  </conditionalFormatting>
  <conditionalFormatting sqref="G102">
    <cfRule type="cellIs" dxfId="21652" priority="26153" stopIfTrue="1" operator="lessThanOrEqual">
      <formula>0.12</formula>
    </cfRule>
    <cfRule type="cellIs" dxfId="21651" priority="26154" stopIfTrue="1" operator="between">
      <formula>0.1201</formula>
      <formula>0.2</formula>
    </cfRule>
    <cfRule type="cellIs" dxfId="21650" priority="26155" stopIfTrue="1" operator="greaterThan">
      <formula>0.2</formula>
    </cfRule>
  </conditionalFormatting>
  <conditionalFormatting sqref="N102">
    <cfRule type="cellIs" dxfId="21649" priority="26150" stopIfTrue="1" operator="between">
      <formula>50.1</formula>
      <formula>100</formula>
    </cfRule>
    <cfRule type="cellIs" dxfId="21648" priority="26152" stopIfTrue="1" operator="greaterThan">
      <formula>100</formula>
    </cfRule>
  </conditionalFormatting>
  <conditionalFormatting sqref="M102">
    <cfRule type="cellIs" dxfId="21647" priority="26149" stopIfTrue="1" operator="between">
      <formula>1250.1</formula>
      <formula>5000</formula>
    </cfRule>
    <cfRule type="cellIs" dxfId="21646" priority="26151" stopIfTrue="1" operator="greaterThan">
      <formula>5000</formula>
    </cfRule>
  </conditionalFormatting>
  <conditionalFormatting sqref="F102">
    <cfRule type="cellIs" dxfId="21645" priority="26146" stopIfTrue="1" operator="lessThanOrEqual">
      <formula>60</formula>
    </cfRule>
    <cfRule type="cellIs" dxfId="21644" priority="26147" stopIfTrue="1" operator="between">
      <formula>60</formula>
      <formula>100</formula>
    </cfRule>
    <cfRule type="cellIs" dxfId="21643" priority="26148" stopIfTrue="1" operator="greaterThan">
      <formula>100</formula>
    </cfRule>
  </conditionalFormatting>
  <conditionalFormatting sqref="E102">
    <cfRule type="cellIs" dxfId="21642" priority="26143" stopIfTrue="1" operator="lessThanOrEqual">
      <formula>2.5</formula>
    </cfRule>
    <cfRule type="cellIs" dxfId="21641" priority="26144" stopIfTrue="1" operator="between">
      <formula>2.5</formula>
      <formula>7</formula>
    </cfRule>
    <cfRule type="cellIs" dxfId="21640" priority="26145" stopIfTrue="1" operator="greaterThan">
      <formula>7</formula>
    </cfRule>
  </conditionalFormatting>
  <conditionalFormatting sqref="H102">
    <cfRule type="cellIs" dxfId="21639" priority="26140" stopIfTrue="1" operator="lessThanOrEqual">
      <formula>12</formula>
    </cfRule>
    <cfRule type="cellIs" dxfId="21638" priority="26141" stopIfTrue="1" operator="between">
      <formula>12</formula>
      <formula>16</formula>
    </cfRule>
    <cfRule type="cellIs" dxfId="21637" priority="26142" stopIfTrue="1" operator="greaterThan">
      <formula>16</formula>
    </cfRule>
  </conditionalFormatting>
  <conditionalFormatting sqref="J102">
    <cfRule type="cellIs" dxfId="21636" priority="26137" stopIfTrue="1" operator="greaterThan">
      <formula>6.2</formula>
    </cfRule>
    <cfRule type="cellIs" dxfId="21635" priority="26138" stopIfTrue="1" operator="between">
      <formula>5.601</formula>
      <formula>6.2</formula>
    </cfRule>
    <cfRule type="cellIs" dxfId="21634" priority="26139" stopIfTrue="1" operator="lessThanOrEqual">
      <formula>5.6</formula>
    </cfRule>
  </conditionalFormatting>
  <conditionalFormatting sqref="K102">
    <cfRule type="cellIs" dxfId="21633" priority="26136" stopIfTrue="1" operator="lessThanOrEqual">
      <formula>0.02</formula>
    </cfRule>
  </conditionalFormatting>
  <conditionalFormatting sqref="G102">
    <cfRule type="cellIs" dxfId="21632" priority="26133" stopIfTrue="1" operator="lessThanOrEqual">
      <formula>0.12</formula>
    </cfRule>
    <cfRule type="cellIs" dxfId="21631" priority="26134" stopIfTrue="1" operator="between">
      <formula>0.1201</formula>
      <formula>0.2</formula>
    </cfRule>
    <cfRule type="cellIs" dxfId="21630" priority="26135" stopIfTrue="1" operator="greaterThan">
      <formula>0.2</formula>
    </cfRule>
  </conditionalFormatting>
  <conditionalFormatting sqref="N102">
    <cfRule type="cellIs" dxfId="21629" priority="26131" stopIfTrue="1" operator="between">
      <formula>50.1</formula>
      <formula>100</formula>
    </cfRule>
    <cfRule type="cellIs" dxfId="21628" priority="26132" stopIfTrue="1" operator="greaterThan">
      <formula>100</formula>
    </cfRule>
  </conditionalFormatting>
  <conditionalFormatting sqref="M102">
    <cfRule type="cellIs" dxfId="21627" priority="26129" stopIfTrue="1" operator="between">
      <formula>1250.1</formula>
      <formula>5000</formula>
    </cfRule>
    <cfRule type="cellIs" dxfId="21626" priority="26130" stopIfTrue="1" operator="greaterThan">
      <formula>5000</formula>
    </cfRule>
  </conditionalFormatting>
  <conditionalFormatting sqref="F114">
    <cfRule type="cellIs" dxfId="21625" priority="26116" stopIfTrue="1" operator="lessThanOrEqual">
      <formula>60</formula>
    </cfRule>
    <cfRule type="cellIs" dxfId="21624" priority="26117" stopIfTrue="1" operator="between">
      <formula>60</formula>
      <formula>100</formula>
    </cfRule>
    <cfRule type="cellIs" dxfId="21623" priority="26118" stopIfTrue="1" operator="greaterThan">
      <formula>100</formula>
    </cfRule>
  </conditionalFormatting>
  <conditionalFormatting sqref="E114">
    <cfRule type="cellIs" dxfId="21622" priority="26119" stopIfTrue="1" operator="lessThanOrEqual">
      <formula>2.5</formula>
    </cfRule>
    <cfRule type="cellIs" dxfId="21621" priority="26120" stopIfTrue="1" operator="between">
      <formula>2.5</formula>
      <formula>7</formula>
    </cfRule>
    <cfRule type="cellIs" dxfId="21620" priority="26121" stopIfTrue="1" operator="greaterThan">
      <formula>7</formula>
    </cfRule>
  </conditionalFormatting>
  <conditionalFormatting sqref="H114">
    <cfRule type="cellIs" dxfId="21619" priority="26122" stopIfTrue="1" operator="lessThanOrEqual">
      <formula>12</formula>
    </cfRule>
    <cfRule type="cellIs" dxfId="21618" priority="26123" stopIfTrue="1" operator="between">
      <formula>12</formula>
      <formula>16</formula>
    </cfRule>
    <cfRule type="cellIs" dxfId="21617" priority="26124" stopIfTrue="1" operator="greaterThan">
      <formula>16</formula>
    </cfRule>
  </conditionalFormatting>
  <conditionalFormatting sqref="J114">
    <cfRule type="cellIs" dxfId="21616" priority="26125" stopIfTrue="1" operator="greaterThan">
      <formula>6.2</formula>
    </cfRule>
    <cfRule type="cellIs" dxfId="21615" priority="26126" stopIfTrue="1" operator="between">
      <formula>5.601</formula>
      <formula>6.2</formula>
    </cfRule>
    <cfRule type="cellIs" dxfId="21614" priority="26127" stopIfTrue="1" operator="lessThanOrEqual">
      <formula>5.6</formula>
    </cfRule>
  </conditionalFormatting>
  <conditionalFormatting sqref="K114">
    <cfRule type="cellIs" dxfId="21613" priority="26128" stopIfTrue="1" operator="lessThanOrEqual">
      <formula>0.02</formula>
    </cfRule>
  </conditionalFormatting>
  <conditionalFormatting sqref="G114">
    <cfRule type="cellIs" dxfId="21612" priority="26113" stopIfTrue="1" operator="lessThanOrEqual">
      <formula>0.12</formula>
    </cfRule>
    <cfRule type="cellIs" dxfId="21611" priority="26114" stopIfTrue="1" operator="between">
      <formula>0.1201</formula>
      <formula>0.2</formula>
    </cfRule>
    <cfRule type="cellIs" dxfId="21610" priority="26115" stopIfTrue="1" operator="greaterThan">
      <formula>0.2</formula>
    </cfRule>
  </conditionalFormatting>
  <conditionalFormatting sqref="N114">
    <cfRule type="cellIs" dxfId="21609" priority="26110" stopIfTrue="1" operator="between">
      <formula>50.1</formula>
      <formula>100</formula>
    </cfRule>
    <cfRule type="cellIs" dxfId="21608" priority="26112" stopIfTrue="1" operator="greaterThan">
      <formula>100</formula>
    </cfRule>
  </conditionalFormatting>
  <conditionalFormatting sqref="M114">
    <cfRule type="cellIs" dxfId="21607" priority="26109" stopIfTrue="1" operator="between">
      <formula>1250.1</formula>
      <formula>5000</formula>
    </cfRule>
    <cfRule type="cellIs" dxfId="21606" priority="26111" stopIfTrue="1" operator="greaterThan">
      <formula>5000</formula>
    </cfRule>
  </conditionalFormatting>
  <conditionalFormatting sqref="F114">
    <cfRule type="cellIs" dxfId="21605" priority="26106" stopIfTrue="1" operator="lessThanOrEqual">
      <formula>60</formula>
    </cfRule>
    <cfRule type="cellIs" dxfId="21604" priority="26107" stopIfTrue="1" operator="between">
      <formula>60</formula>
      <formula>100</formula>
    </cfRule>
    <cfRule type="cellIs" dxfId="21603" priority="26108" stopIfTrue="1" operator="greaterThan">
      <formula>100</formula>
    </cfRule>
  </conditionalFormatting>
  <conditionalFormatting sqref="E114">
    <cfRule type="cellIs" dxfId="21602" priority="26103" stopIfTrue="1" operator="lessThanOrEqual">
      <formula>2.5</formula>
    </cfRule>
    <cfRule type="cellIs" dxfId="21601" priority="26104" stopIfTrue="1" operator="between">
      <formula>2.5</formula>
      <formula>7</formula>
    </cfRule>
    <cfRule type="cellIs" dxfId="21600" priority="26105" stopIfTrue="1" operator="greaterThan">
      <formula>7</formula>
    </cfRule>
  </conditionalFormatting>
  <conditionalFormatting sqref="H114">
    <cfRule type="cellIs" dxfId="21599" priority="26100" stopIfTrue="1" operator="lessThanOrEqual">
      <formula>12</formula>
    </cfRule>
    <cfRule type="cellIs" dxfId="21598" priority="26101" stopIfTrue="1" operator="between">
      <formula>12</formula>
      <formula>16</formula>
    </cfRule>
    <cfRule type="cellIs" dxfId="21597" priority="26102" stopIfTrue="1" operator="greaterThan">
      <formula>16</formula>
    </cfRule>
  </conditionalFormatting>
  <conditionalFormatting sqref="J114">
    <cfRule type="cellIs" dxfId="21596" priority="26097" stopIfTrue="1" operator="greaterThan">
      <formula>6.2</formula>
    </cfRule>
    <cfRule type="cellIs" dxfId="21595" priority="26098" stopIfTrue="1" operator="between">
      <formula>5.601</formula>
      <formula>6.2</formula>
    </cfRule>
    <cfRule type="cellIs" dxfId="21594" priority="26099" stopIfTrue="1" operator="lessThanOrEqual">
      <formula>5.6</formula>
    </cfRule>
  </conditionalFormatting>
  <conditionalFormatting sqref="K114">
    <cfRule type="cellIs" dxfId="21593" priority="26096" stopIfTrue="1" operator="lessThanOrEqual">
      <formula>0.02</formula>
    </cfRule>
  </conditionalFormatting>
  <conditionalFormatting sqref="G114">
    <cfRule type="cellIs" dxfId="21592" priority="26093" stopIfTrue="1" operator="lessThanOrEqual">
      <formula>0.12</formula>
    </cfRule>
    <cfRule type="cellIs" dxfId="21591" priority="26094" stopIfTrue="1" operator="between">
      <formula>0.1201</formula>
      <formula>0.2</formula>
    </cfRule>
    <cfRule type="cellIs" dxfId="21590" priority="26095" stopIfTrue="1" operator="greaterThan">
      <formula>0.2</formula>
    </cfRule>
  </conditionalFormatting>
  <conditionalFormatting sqref="N114">
    <cfRule type="cellIs" dxfId="21589" priority="26091" stopIfTrue="1" operator="between">
      <formula>50.1</formula>
      <formula>100</formula>
    </cfRule>
    <cfRule type="cellIs" dxfId="21588" priority="26092" stopIfTrue="1" operator="greaterThan">
      <formula>100</formula>
    </cfRule>
  </conditionalFormatting>
  <conditionalFormatting sqref="M114">
    <cfRule type="cellIs" dxfId="21587" priority="26089" stopIfTrue="1" operator="between">
      <formula>1250.1</formula>
      <formula>5000</formula>
    </cfRule>
    <cfRule type="cellIs" dxfId="21586" priority="26090" stopIfTrue="1" operator="greaterThan">
      <formula>5000</formula>
    </cfRule>
  </conditionalFormatting>
  <conditionalFormatting sqref="F126">
    <cfRule type="cellIs" dxfId="21585" priority="26076" stopIfTrue="1" operator="lessThanOrEqual">
      <formula>60</formula>
    </cfRule>
    <cfRule type="cellIs" dxfId="21584" priority="26077" stopIfTrue="1" operator="between">
      <formula>60</formula>
      <formula>100</formula>
    </cfRule>
    <cfRule type="cellIs" dxfId="21583" priority="26078" stopIfTrue="1" operator="greaterThan">
      <formula>100</formula>
    </cfRule>
  </conditionalFormatting>
  <conditionalFormatting sqref="E126">
    <cfRule type="cellIs" dxfId="21582" priority="26079" stopIfTrue="1" operator="lessThanOrEqual">
      <formula>2.5</formula>
    </cfRule>
    <cfRule type="cellIs" dxfId="21581" priority="26080" stopIfTrue="1" operator="between">
      <formula>2.5</formula>
      <formula>7</formula>
    </cfRule>
    <cfRule type="cellIs" dxfId="21580" priority="26081" stopIfTrue="1" operator="greaterThan">
      <formula>7</formula>
    </cfRule>
  </conditionalFormatting>
  <conditionalFormatting sqref="H126">
    <cfRule type="cellIs" dxfId="21579" priority="26082" stopIfTrue="1" operator="lessThanOrEqual">
      <formula>12</formula>
    </cfRule>
    <cfRule type="cellIs" dxfId="21578" priority="26083" stopIfTrue="1" operator="between">
      <formula>12</formula>
      <formula>16</formula>
    </cfRule>
    <cfRule type="cellIs" dxfId="21577" priority="26084" stopIfTrue="1" operator="greaterThan">
      <formula>16</formula>
    </cfRule>
  </conditionalFormatting>
  <conditionalFormatting sqref="J126">
    <cfRule type="cellIs" dxfId="21576" priority="26085" stopIfTrue="1" operator="greaterThan">
      <formula>6.2</formula>
    </cfRule>
    <cfRule type="cellIs" dxfId="21575" priority="26086" stopIfTrue="1" operator="between">
      <formula>5.601</formula>
      <formula>6.2</formula>
    </cfRule>
    <cfRule type="cellIs" dxfId="21574" priority="26087" stopIfTrue="1" operator="lessThanOrEqual">
      <formula>5.6</formula>
    </cfRule>
  </conditionalFormatting>
  <conditionalFormatting sqref="K126">
    <cfRule type="cellIs" dxfId="21573" priority="26088" stopIfTrue="1" operator="lessThanOrEqual">
      <formula>0.02</formula>
    </cfRule>
  </conditionalFormatting>
  <conditionalFormatting sqref="G126">
    <cfRule type="cellIs" dxfId="21572" priority="26073" stopIfTrue="1" operator="lessThanOrEqual">
      <formula>0.12</formula>
    </cfRule>
    <cfRule type="cellIs" dxfId="21571" priority="26074" stopIfTrue="1" operator="between">
      <formula>0.1201</formula>
      <formula>0.2</formula>
    </cfRule>
    <cfRule type="cellIs" dxfId="21570" priority="26075" stopIfTrue="1" operator="greaterThan">
      <formula>0.2</formula>
    </cfRule>
  </conditionalFormatting>
  <conditionalFormatting sqref="N126">
    <cfRule type="cellIs" dxfId="21569" priority="26070" stopIfTrue="1" operator="between">
      <formula>50.1</formula>
      <formula>100</formula>
    </cfRule>
    <cfRule type="cellIs" dxfId="21568" priority="26072" stopIfTrue="1" operator="greaterThan">
      <formula>100</formula>
    </cfRule>
  </conditionalFormatting>
  <conditionalFormatting sqref="M126">
    <cfRule type="cellIs" dxfId="21567" priority="26069" stopIfTrue="1" operator="between">
      <formula>1250.1</formula>
      <formula>5000</formula>
    </cfRule>
    <cfRule type="cellIs" dxfId="21566" priority="26071" stopIfTrue="1" operator="greaterThan">
      <formula>5000</formula>
    </cfRule>
  </conditionalFormatting>
  <conditionalFormatting sqref="F126">
    <cfRule type="cellIs" dxfId="21565" priority="26066" stopIfTrue="1" operator="lessThanOrEqual">
      <formula>60</formula>
    </cfRule>
    <cfRule type="cellIs" dxfId="21564" priority="26067" stopIfTrue="1" operator="between">
      <formula>60</formula>
      <formula>100</formula>
    </cfRule>
    <cfRule type="cellIs" dxfId="21563" priority="26068" stopIfTrue="1" operator="greaterThan">
      <formula>100</formula>
    </cfRule>
  </conditionalFormatting>
  <conditionalFormatting sqref="E126">
    <cfRule type="cellIs" dxfId="21562" priority="26063" stopIfTrue="1" operator="lessThanOrEqual">
      <formula>2.5</formula>
    </cfRule>
    <cfRule type="cellIs" dxfId="21561" priority="26064" stopIfTrue="1" operator="between">
      <formula>2.5</formula>
      <formula>7</formula>
    </cfRule>
    <cfRule type="cellIs" dxfId="21560" priority="26065" stopIfTrue="1" operator="greaterThan">
      <formula>7</formula>
    </cfRule>
  </conditionalFormatting>
  <conditionalFormatting sqref="H126">
    <cfRule type="cellIs" dxfId="21559" priority="26060" stopIfTrue="1" operator="lessThanOrEqual">
      <formula>12</formula>
    </cfRule>
    <cfRule type="cellIs" dxfId="21558" priority="26061" stopIfTrue="1" operator="between">
      <formula>12</formula>
      <formula>16</formula>
    </cfRule>
    <cfRule type="cellIs" dxfId="21557" priority="26062" stopIfTrue="1" operator="greaterThan">
      <formula>16</formula>
    </cfRule>
  </conditionalFormatting>
  <conditionalFormatting sqref="J126">
    <cfRule type="cellIs" dxfId="21556" priority="26057" stopIfTrue="1" operator="greaterThan">
      <formula>6.2</formula>
    </cfRule>
    <cfRule type="cellIs" dxfId="21555" priority="26058" stopIfTrue="1" operator="between">
      <formula>5.601</formula>
      <formula>6.2</formula>
    </cfRule>
    <cfRule type="cellIs" dxfId="21554" priority="26059" stopIfTrue="1" operator="lessThanOrEqual">
      <formula>5.6</formula>
    </cfRule>
  </conditionalFormatting>
  <conditionalFormatting sqref="K126">
    <cfRule type="cellIs" dxfId="21553" priority="26056" stopIfTrue="1" operator="lessThanOrEqual">
      <formula>0.02</formula>
    </cfRule>
  </conditionalFormatting>
  <conditionalFormatting sqref="G126">
    <cfRule type="cellIs" dxfId="21552" priority="26053" stopIfTrue="1" operator="lessThanOrEqual">
      <formula>0.12</formula>
    </cfRule>
    <cfRule type="cellIs" dxfId="21551" priority="26054" stopIfTrue="1" operator="between">
      <formula>0.1201</formula>
      <formula>0.2</formula>
    </cfRule>
    <cfRule type="cellIs" dxfId="21550" priority="26055" stopIfTrue="1" operator="greaterThan">
      <formula>0.2</formula>
    </cfRule>
  </conditionalFormatting>
  <conditionalFormatting sqref="N126">
    <cfRule type="cellIs" dxfId="21549" priority="26051" stopIfTrue="1" operator="between">
      <formula>50.1</formula>
      <formula>100</formula>
    </cfRule>
    <cfRule type="cellIs" dxfId="21548" priority="26052" stopIfTrue="1" operator="greaterThan">
      <formula>100</formula>
    </cfRule>
  </conditionalFormatting>
  <conditionalFormatting sqref="M126">
    <cfRule type="cellIs" dxfId="21547" priority="26049" stopIfTrue="1" operator="between">
      <formula>1250.1</formula>
      <formula>5000</formula>
    </cfRule>
    <cfRule type="cellIs" dxfId="21546" priority="26050" stopIfTrue="1" operator="greaterThan">
      <formula>5000</formula>
    </cfRule>
  </conditionalFormatting>
  <conditionalFormatting sqref="F140">
    <cfRule type="cellIs" dxfId="21545" priority="26036" stopIfTrue="1" operator="lessThanOrEqual">
      <formula>60</formula>
    </cfRule>
    <cfRule type="cellIs" dxfId="21544" priority="26037" stopIfTrue="1" operator="between">
      <formula>60</formula>
      <formula>100</formula>
    </cfRule>
    <cfRule type="cellIs" dxfId="21543" priority="26038" stopIfTrue="1" operator="greaterThan">
      <formula>100</formula>
    </cfRule>
  </conditionalFormatting>
  <conditionalFormatting sqref="E140">
    <cfRule type="cellIs" dxfId="21542" priority="26039" stopIfTrue="1" operator="lessThanOrEqual">
      <formula>2.5</formula>
    </cfRule>
    <cfRule type="cellIs" dxfId="21541" priority="26040" stopIfTrue="1" operator="between">
      <formula>2.5</formula>
      <formula>7</formula>
    </cfRule>
    <cfRule type="cellIs" dxfId="21540" priority="26041" stopIfTrue="1" operator="greaterThan">
      <formula>7</formula>
    </cfRule>
  </conditionalFormatting>
  <conditionalFormatting sqref="H140">
    <cfRule type="cellIs" dxfId="21539" priority="26042" stopIfTrue="1" operator="lessThanOrEqual">
      <formula>12</formula>
    </cfRule>
    <cfRule type="cellIs" dxfId="21538" priority="26043" stopIfTrue="1" operator="between">
      <formula>12</formula>
      <formula>16</formula>
    </cfRule>
    <cfRule type="cellIs" dxfId="21537" priority="26044" stopIfTrue="1" operator="greaterThan">
      <formula>16</formula>
    </cfRule>
  </conditionalFormatting>
  <conditionalFormatting sqref="J140">
    <cfRule type="cellIs" dxfId="21536" priority="26045" stopIfTrue="1" operator="greaterThan">
      <formula>6.2</formula>
    </cfRule>
    <cfRule type="cellIs" dxfId="21535" priority="26046" stopIfTrue="1" operator="between">
      <formula>5.601</formula>
      <formula>6.2</formula>
    </cfRule>
    <cfRule type="cellIs" dxfId="21534" priority="26047" stopIfTrue="1" operator="lessThanOrEqual">
      <formula>5.6</formula>
    </cfRule>
  </conditionalFormatting>
  <conditionalFormatting sqref="K140">
    <cfRule type="cellIs" dxfId="21533" priority="26048" stopIfTrue="1" operator="lessThanOrEqual">
      <formula>0.02</formula>
    </cfRule>
  </conditionalFormatting>
  <conditionalFormatting sqref="G140">
    <cfRule type="cellIs" dxfId="21532" priority="26033" stopIfTrue="1" operator="lessThanOrEqual">
      <formula>0.12</formula>
    </cfRule>
    <cfRule type="cellIs" dxfId="21531" priority="26034" stopIfTrue="1" operator="between">
      <formula>0.1201</formula>
      <formula>0.2</formula>
    </cfRule>
    <cfRule type="cellIs" dxfId="21530" priority="26035" stopIfTrue="1" operator="greaterThan">
      <formula>0.2</formula>
    </cfRule>
  </conditionalFormatting>
  <conditionalFormatting sqref="N140">
    <cfRule type="cellIs" dxfId="21529" priority="26030" stopIfTrue="1" operator="between">
      <formula>50.1</formula>
      <formula>100</formula>
    </cfRule>
    <cfRule type="cellIs" dxfId="21528" priority="26032" stopIfTrue="1" operator="greaterThan">
      <formula>100</formula>
    </cfRule>
  </conditionalFormatting>
  <conditionalFormatting sqref="M140">
    <cfRule type="cellIs" dxfId="21527" priority="26029" stopIfTrue="1" operator="between">
      <formula>1250.1</formula>
      <formula>5000</formula>
    </cfRule>
    <cfRule type="cellIs" dxfId="21526" priority="26031" stopIfTrue="1" operator="greaterThan">
      <formula>5000</formula>
    </cfRule>
  </conditionalFormatting>
  <conditionalFormatting sqref="F140">
    <cfRule type="cellIs" dxfId="21525" priority="26026" stopIfTrue="1" operator="lessThanOrEqual">
      <formula>60</formula>
    </cfRule>
    <cfRule type="cellIs" dxfId="21524" priority="26027" stopIfTrue="1" operator="between">
      <formula>60</formula>
      <formula>100</formula>
    </cfRule>
    <cfRule type="cellIs" dxfId="21523" priority="26028" stopIfTrue="1" operator="greaterThan">
      <formula>100</formula>
    </cfRule>
  </conditionalFormatting>
  <conditionalFormatting sqref="E140">
    <cfRule type="cellIs" dxfId="21522" priority="26023" stopIfTrue="1" operator="lessThanOrEqual">
      <formula>2.5</formula>
    </cfRule>
    <cfRule type="cellIs" dxfId="21521" priority="26024" stopIfTrue="1" operator="between">
      <formula>2.5</formula>
      <formula>7</formula>
    </cfRule>
    <cfRule type="cellIs" dxfId="21520" priority="26025" stopIfTrue="1" operator="greaterThan">
      <formula>7</formula>
    </cfRule>
  </conditionalFormatting>
  <conditionalFormatting sqref="H140">
    <cfRule type="cellIs" dxfId="21519" priority="26020" stopIfTrue="1" operator="lessThanOrEqual">
      <formula>12</formula>
    </cfRule>
    <cfRule type="cellIs" dxfId="21518" priority="26021" stopIfTrue="1" operator="between">
      <formula>12</formula>
      <formula>16</formula>
    </cfRule>
    <cfRule type="cellIs" dxfId="21517" priority="26022" stopIfTrue="1" operator="greaterThan">
      <formula>16</formula>
    </cfRule>
  </conditionalFormatting>
  <conditionalFormatting sqref="J140">
    <cfRule type="cellIs" dxfId="21516" priority="26017" stopIfTrue="1" operator="greaterThan">
      <formula>6.2</formula>
    </cfRule>
    <cfRule type="cellIs" dxfId="21515" priority="26018" stopIfTrue="1" operator="between">
      <formula>5.601</formula>
      <formula>6.2</formula>
    </cfRule>
    <cfRule type="cellIs" dxfId="21514" priority="26019" stopIfTrue="1" operator="lessThanOrEqual">
      <formula>5.6</formula>
    </cfRule>
  </conditionalFormatting>
  <conditionalFormatting sqref="K140">
    <cfRule type="cellIs" dxfId="21513" priority="26016" stopIfTrue="1" operator="lessThanOrEqual">
      <formula>0.02</formula>
    </cfRule>
  </conditionalFormatting>
  <conditionalFormatting sqref="G140">
    <cfRule type="cellIs" dxfId="21512" priority="26013" stopIfTrue="1" operator="lessThanOrEqual">
      <formula>0.12</formula>
    </cfRule>
    <cfRule type="cellIs" dxfId="21511" priority="26014" stopIfTrue="1" operator="between">
      <formula>0.1201</formula>
      <formula>0.2</formula>
    </cfRule>
    <cfRule type="cellIs" dxfId="21510" priority="26015" stopIfTrue="1" operator="greaterThan">
      <formula>0.2</formula>
    </cfRule>
  </conditionalFormatting>
  <conditionalFormatting sqref="N140">
    <cfRule type="cellIs" dxfId="21509" priority="26011" stopIfTrue="1" operator="between">
      <formula>50.1</formula>
      <formula>100</formula>
    </cfRule>
    <cfRule type="cellIs" dxfId="21508" priority="26012" stopIfTrue="1" operator="greaterThan">
      <formula>100</formula>
    </cfRule>
  </conditionalFormatting>
  <conditionalFormatting sqref="M140">
    <cfRule type="cellIs" dxfId="21507" priority="26009" stopIfTrue="1" operator="between">
      <formula>1250.1</formula>
      <formula>5000</formula>
    </cfRule>
    <cfRule type="cellIs" dxfId="21506" priority="26010" stopIfTrue="1" operator="greaterThan">
      <formula>5000</formula>
    </cfRule>
  </conditionalFormatting>
  <conditionalFormatting sqref="F156">
    <cfRule type="cellIs" dxfId="21505" priority="25996" stopIfTrue="1" operator="lessThanOrEqual">
      <formula>60</formula>
    </cfRule>
    <cfRule type="cellIs" dxfId="21504" priority="25997" stopIfTrue="1" operator="between">
      <formula>60</formula>
      <formula>100</formula>
    </cfRule>
    <cfRule type="cellIs" dxfId="21503" priority="25998" stopIfTrue="1" operator="greaterThan">
      <formula>100</formula>
    </cfRule>
  </conditionalFormatting>
  <conditionalFormatting sqref="E156">
    <cfRule type="cellIs" dxfId="21502" priority="25999" stopIfTrue="1" operator="lessThanOrEqual">
      <formula>2.5</formula>
    </cfRule>
    <cfRule type="cellIs" dxfId="21501" priority="26000" stopIfTrue="1" operator="between">
      <formula>2.5</formula>
      <formula>7</formula>
    </cfRule>
    <cfRule type="cellIs" dxfId="21500" priority="26001" stopIfTrue="1" operator="greaterThan">
      <formula>7</formula>
    </cfRule>
  </conditionalFormatting>
  <conditionalFormatting sqref="H156">
    <cfRule type="cellIs" dxfId="21499" priority="26002" stopIfTrue="1" operator="lessThanOrEqual">
      <formula>12</formula>
    </cfRule>
    <cfRule type="cellIs" dxfId="21498" priority="26003" stopIfTrue="1" operator="between">
      <formula>12</formula>
      <formula>16</formula>
    </cfRule>
    <cfRule type="cellIs" dxfId="21497" priority="26004" stopIfTrue="1" operator="greaterThan">
      <formula>16</formula>
    </cfRule>
  </conditionalFormatting>
  <conditionalFormatting sqref="J156">
    <cfRule type="cellIs" dxfId="21496" priority="26005" stopIfTrue="1" operator="greaterThan">
      <formula>6.2</formula>
    </cfRule>
    <cfRule type="cellIs" dxfId="21495" priority="26006" stopIfTrue="1" operator="between">
      <formula>5.601</formula>
      <formula>6.2</formula>
    </cfRule>
    <cfRule type="cellIs" dxfId="21494" priority="26007" stopIfTrue="1" operator="lessThanOrEqual">
      <formula>5.6</formula>
    </cfRule>
  </conditionalFormatting>
  <conditionalFormatting sqref="K156">
    <cfRule type="cellIs" dxfId="21493" priority="26008" stopIfTrue="1" operator="lessThanOrEqual">
      <formula>0.02</formula>
    </cfRule>
  </conditionalFormatting>
  <conditionalFormatting sqref="G156">
    <cfRule type="cellIs" dxfId="21492" priority="25993" stopIfTrue="1" operator="lessThanOrEqual">
      <formula>0.12</formula>
    </cfRule>
    <cfRule type="cellIs" dxfId="21491" priority="25994" stopIfTrue="1" operator="between">
      <formula>0.1201</formula>
      <formula>0.2</formula>
    </cfRule>
    <cfRule type="cellIs" dxfId="21490" priority="25995" stopIfTrue="1" operator="greaterThan">
      <formula>0.2</formula>
    </cfRule>
  </conditionalFormatting>
  <conditionalFormatting sqref="N156">
    <cfRule type="cellIs" dxfId="21489" priority="25990" stopIfTrue="1" operator="between">
      <formula>50.1</formula>
      <formula>100</formula>
    </cfRule>
    <cfRule type="cellIs" dxfId="21488" priority="25992" stopIfTrue="1" operator="greaterThan">
      <formula>100</formula>
    </cfRule>
  </conditionalFormatting>
  <conditionalFormatting sqref="M156">
    <cfRule type="cellIs" dxfId="21487" priority="25989" stopIfTrue="1" operator="between">
      <formula>1250.1</formula>
      <formula>5000</formula>
    </cfRule>
    <cfRule type="cellIs" dxfId="21486" priority="25991" stopIfTrue="1" operator="greaterThan">
      <formula>5000</formula>
    </cfRule>
  </conditionalFormatting>
  <conditionalFormatting sqref="F156">
    <cfRule type="cellIs" dxfId="21485" priority="25986" stopIfTrue="1" operator="lessThanOrEqual">
      <formula>60</formula>
    </cfRule>
    <cfRule type="cellIs" dxfId="21484" priority="25987" stopIfTrue="1" operator="between">
      <formula>60</formula>
      <formula>100</formula>
    </cfRule>
    <cfRule type="cellIs" dxfId="21483" priority="25988" stopIfTrue="1" operator="greaterThan">
      <formula>100</formula>
    </cfRule>
  </conditionalFormatting>
  <conditionalFormatting sqref="E156">
    <cfRule type="cellIs" dxfId="21482" priority="25983" stopIfTrue="1" operator="lessThanOrEqual">
      <formula>2.5</formula>
    </cfRule>
    <cfRule type="cellIs" dxfId="21481" priority="25984" stopIfTrue="1" operator="between">
      <formula>2.5</formula>
      <formula>7</formula>
    </cfRule>
    <cfRule type="cellIs" dxfId="21480" priority="25985" stopIfTrue="1" operator="greaterThan">
      <formula>7</formula>
    </cfRule>
  </conditionalFormatting>
  <conditionalFormatting sqref="H156">
    <cfRule type="cellIs" dxfId="21479" priority="25980" stopIfTrue="1" operator="lessThanOrEqual">
      <formula>12</formula>
    </cfRule>
    <cfRule type="cellIs" dxfId="21478" priority="25981" stopIfTrue="1" operator="between">
      <formula>12</formula>
      <formula>16</formula>
    </cfRule>
    <cfRule type="cellIs" dxfId="21477" priority="25982" stopIfTrue="1" operator="greaterThan">
      <formula>16</formula>
    </cfRule>
  </conditionalFormatting>
  <conditionalFormatting sqref="J156">
    <cfRule type="cellIs" dxfId="21476" priority="25977" stopIfTrue="1" operator="greaterThan">
      <formula>6.2</formula>
    </cfRule>
    <cfRule type="cellIs" dxfId="21475" priority="25978" stopIfTrue="1" operator="between">
      <formula>5.601</formula>
      <formula>6.2</formula>
    </cfRule>
    <cfRule type="cellIs" dxfId="21474" priority="25979" stopIfTrue="1" operator="lessThanOrEqual">
      <formula>5.6</formula>
    </cfRule>
  </conditionalFormatting>
  <conditionalFormatting sqref="K156">
    <cfRule type="cellIs" dxfId="21473" priority="25976" stopIfTrue="1" operator="lessThanOrEqual">
      <formula>0.02</formula>
    </cfRule>
  </conditionalFormatting>
  <conditionalFormatting sqref="G156">
    <cfRule type="cellIs" dxfId="21472" priority="25973" stopIfTrue="1" operator="lessThanOrEqual">
      <formula>0.12</formula>
    </cfRule>
    <cfRule type="cellIs" dxfId="21471" priority="25974" stopIfTrue="1" operator="between">
      <formula>0.1201</formula>
      <formula>0.2</formula>
    </cfRule>
    <cfRule type="cellIs" dxfId="21470" priority="25975" stopIfTrue="1" operator="greaterThan">
      <formula>0.2</formula>
    </cfRule>
  </conditionalFormatting>
  <conditionalFormatting sqref="N156">
    <cfRule type="cellIs" dxfId="21469" priority="25971" stopIfTrue="1" operator="between">
      <formula>50.1</formula>
      <formula>100</formula>
    </cfRule>
    <cfRule type="cellIs" dxfId="21468" priority="25972" stopIfTrue="1" operator="greaterThan">
      <formula>100</formula>
    </cfRule>
  </conditionalFormatting>
  <conditionalFormatting sqref="M156">
    <cfRule type="cellIs" dxfId="21467" priority="25969" stopIfTrue="1" operator="between">
      <formula>1250.1</formula>
      <formula>5000</formula>
    </cfRule>
    <cfRule type="cellIs" dxfId="21466" priority="25970" stopIfTrue="1" operator="greaterThan">
      <formula>5000</formula>
    </cfRule>
  </conditionalFormatting>
  <conditionalFormatting sqref="F170">
    <cfRule type="cellIs" dxfId="21465" priority="25956" stopIfTrue="1" operator="lessThanOrEqual">
      <formula>60</formula>
    </cfRule>
    <cfRule type="cellIs" dxfId="21464" priority="25957" stopIfTrue="1" operator="between">
      <formula>60</formula>
      <formula>100</formula>
    </cfRule>
    <cfRule type="cellIs" dxfId="21463" priority="25958" stopIfTrue="1" operator="greaterThan">
      <formula>100</formula>
    </cfRule>
  </conditionalFormatting>
  <conditionalFormatting sqref="E170">
    <cfRule type="cellIs" dxfId="21462" priority="25959" stopIfTrue="1" operator="lessThanOrEqual">
      <formula>2.5</formula>
    </cfRule>
    <cfRule type="cellIs" dxfId="21461" priority="25960" stopIfTrue="1" operator="between">
      <formula>2.5</formula>
      <formula>7</formula>
    </cfRule>
    <cfRule type="cellIs" dxfId="21460" priority="25961" stopIfTrue="1" operator="greaterThan">
      <formula>7</formula>
    </cfRule>
  </conditionalFormatting>
  <conditionalFormatting sqref="H170">
    <cfRule type="cellIs" dxfId="21459" priority="25962" stopIfTrue="1" operator="lessThanOrEqual">
      <formula>12</formula>
    </cfRule>
    <cfRule type="cellIs" dxfId="21458" priority="25963" stopIfTrue="1" operator="between">
      <formula>12</formula>
      <formula>16</formula>
    </cfRule>
    <cfRule type="cellIs" dxfId="21457" priority="25964" stopIfTrue="1" operator="greaterThan">
      <formula>16</formula>
    </cfRule>
  </conditionalFormatting>
  <conditionalFormatting sqref="J170">
    <cfRule type="cellIs" dxfId="21456" priority="25965" stopIfTrue="1" operator="greaterThan">
      <formula>6.2</formula>
    </cfRule>
    <cfRule type="cellIs" dxfId="21455" priority="25966" stopIfTrue="1" operator="between">
      <formula>5.601</formula>
      <formula>6.2</formula>
    </cfRule>
    <cfRule type="cellIs" dxfId="21454" priority="25967" stopIfTrue="1" operator="lessThanOrEqual">
      <formula>5.6</formula>
    </cfRule>
  </conditionalFormatting>
  <conditionalFormatting sqref="K170">
    <cfRule type="cellIs" dxfId="21453" priority="25968" stopIfTrue="1" operator="lessThanOrEqual">
      <formula>0.02</formula>
    </cfRule>
  </conditionalFormatting>
  <conditionalFormatting sqref="G170">
    <cfRule type="cellIs" dxfId="21452" priority="25953" stopIfTrue="1" operator="lessThanOrEqual">
      <formula>0.12</formula>
    </cfRule>
    <cfRule type="cellIs" dxfId="21451" priority="25954" stopIfTrue="1" operator="between">
      <formula>0.1201</formula>
      <formula>0.2</formula>
    </cfRule>
    <cfRule type="cellIs" dxfId="21450" priority="25955" stopIfTrue="1" operator="greaterThan">
      <formula>0.2</formula>
    </cfRule>
  </conditionalFormatting>
  <conditionalFormatting sqref="N170">
    <cfRule type="cellIs" dxfId="21449" priority="25950" stopIfTrue="1" operator="between">
      <formula>50.1</formula>
      <formula>100</formula>
    </cfRule>
    <cfRule type="cellIs" dxfId="21448" priority="25952" stopIfTrue="1" operator="greaterThan">
      <formula>100</formula>
    </cfRule>
  </conditionalFormatting>
  <conditionalFormatting sqref="M170">
    <cfRule type="cellIs" dxfId="21447" priority="25949" stopIfTrue="1" operator="between">
      <formula>1250.1</formula>
      <formula>5000</formula>
    </cfRule>
    <cfRule type="cellIs" dxfId="21446" priority="25951" stopIfTrue="1" operator="greaterThan">
      <formula>5000</formula>
    </cfRule>
  </conditionalFormatting>
  <conditionalFormatting sqref="F170">
    <cfRule type="cellIs" dxfId="21445" priority="25946" stopIfTrue="1" operator="lessThanOrEqual">
      <formula>60</formula>
    </cfRule>
    <cfRule type="cellIs" dxfId="21444" priority="25947" stopIfTrue="1" operator="between">
      <formula>60</formula>
      <formula>100</formula>
    </cfRule>
    <cfRule type="cellIs" dxfId="21443" priority="25948" stopIfTrue="1" operator="greaterThan">
      <formula>100</formula>
    </cfRule>
  </conditionalFormatting>
  <conditionalFormatting sqref="E170">
    <cfRule type="cellIs" dxfId="21442" priority="25943" stopIfTrue="1" operator="lessThanOrEqual">
      <formula>2.5</formula>
    </cfRule>
    <cfRule type="cellIs" dxfId="21441" priority="25944" stopIfTrue="1" operator="between">
      <formula>2.5</formula>
      <formula>7</formula>
    </cfRule>
    <cfRule type="cellIs" dxfId="21440" priority="25945" stopIfTrue="1" operator="greaterThan">
      <formula>7</formula>
    </cfRule>
  </conditionalFormatting>
  <conditionalFormatting sqref="H170">
    <cfRule type="cellIs" dxfId="21439" priority="25940" stopIfTrue="1" operator="lessThanOrEqual">
      <formula>12</formula>
    </cfRule>
    <cfRule type="cellIs" dxfId="21438" priority="25941" stopIfTrue="1" operator="between">
      <formula>12</formula>
      <formula>16</formula>
    </cfRule>
    <cfRule type="cellIs" dxfId="21437" priority="25942" stopIfTrue="1" operator="greaterThan">
      <formula>16</formula>
    </cfRule>
  </conditionalFormatting>
  <conditionalFormatting sqref="J170">
    <cfRule type="cellIs" dxfId="21436" priority="25937" stopIfTrue="1" operator="greaterThan">
      <formula>6.2</formula>
    </cfRule>
    <cfRule type="cellIs" dxfId="21435" priority="25938" stopIfTrue="1" operator="between">
      <formula>5.601</formula>
      <formula>6.2</formula>
    </cfRule>
    <cfRule type="cellIs" dxfId="21434" priority="25939" stopIfTrue="1" operator="lessThanOrEqual">
      <formula>5.6</formula>
    </cfRule>
  </conditionalFormatting>
  <conditionalFormatting sqref="K170">
    <cfRule type="cellIs" dxfId="21433" priority="25936" stopIfTrue="1" operator="lessThanOrEqual">
      <formula>0.02</formula>
    </cfRule>
  </conditionalFormatting>
  <conditionalFormatting sqref="G170">
    <cfRule type="cellIs" dxfId="21432" priority="25933" stopIfTrue="1" operator="lessThanOrEqual">
      <formula>0.12</formula>
    </cfRule>
    <cfRule type="cellIs" dxfId="21431" priority="25934" stopIfTrue="1" operator="between">
      <formula>0.1201</formula>
      <formula>0.2</formula>
    </cfRule>
    <cfRule type="cellIs" dxfId="21430" priority="25935" stopIfTrue="1" operator="greaterThan">
      <formula>0.2</formula>
    </cfRule>
  </conditionalFormatting>
  <conditionalFormatting sqref="N170">
    <cfRule type="cellIs" dxfId="21429" priority="25931" stopIfTrue="1" operator="between">
      <formula>50.1</formula>
      <formula>100</formula>
    </cfRule>
    <cfRule type="cellIs" dxfId="21428" priority="25932" stopIfTrue="1" operator="greaterThan">
      <formula>100</formula>
    </cfRule>
  </conditionalFormatting>
  <conditionalFormatting sqref="M170">
    <cfRule type="cellIs" dxfId="21427" priority="25929" stopIfTrue="1" operator="between">
      <formula>1250.1</formula>
      <formula>5000</formula>
    </cfRule>
    <cfRule type="cellIs" dxfId="21426" priority="25930" stopIfTrue="1" operator="greaterThan">
      <formula>5000</formula>
    </cfRule>
  </conditionalFormatting>
  <conditionalFormatting sqref="F186">
    <cfRule type="cellIs" dxfId="21425" priority="25916" stopIfTrue="1" operator="lessThanOrEqual">
      <formula>60</formula>
    </cfRule>
    <cfRule type="cellIs" dxfId="21424" priority="25917" stopIfTrue="1" operator="between">
      <formula>60</formula>
      <formula>100</formula>
    </cfRule>
    <cfRule type="cellIs" dxfId="21423" priority="25918" stopIfTrue="1" operator="greaterThan">
      <formula>100</formula>
    </cfRule>
  </conditionalFormatting>
  <conditionalFormatting sqref="E186">
    <cfRule type="cellIs" dxfId="21422" priority="25919" stopIfTrue="1" operator="lessThanOrEqual">
      <formula>2.5</formula>
    </cfRule>
    <cfRule type="cellIs" dxfId="21421" priority="25920" stopIfTrue="1" operator="between">
      <formula>2.5</formula>
      <formula>7</formula>
    </cfRule>
    <cfRule type="cellIs" dxfId="21420" priority="25921" stopIfTrue="1" operator="greaterThan">
      <formula>7</formula>
    </cfRule>
  </conditionalFormatting>
  <conditionalFormatting sqref="H186">
    <cfRule type="cellIs" dxfId="21419" priority="25922" stopIfTrue="1" operator="lessThanOrEqual">
      <formula>12</formula>
    </cfRule>
    <cfRule type="cellIs" dxfId="21418" priority="25923" stopIfTrue="1" operator="between">
      <formula>12</formula>
      <formula>16</formula>
    </cfRule>
    <cfRule type="cellIs" dxfId="21417" priority="25924" stopIfTrue="1" operator="greaterThan">
      <formula>16</formula>
    </cfRule>
  </conditionalFormatting>
  <conditionalFormatting sqref="J186">
    <cfRule type="cellIs" dxfId="21416" priority="25925" stopIfTrue="1" operator="greaterThan">
      <formula>6.2</formula>
    </cfRule>
    <cfRule type="cellIs" dxfId="21415" priority="25926" stopIfTrue="1" operator="between">
      <formula>5.601</formula>
      <formula>6.2</formula>
    </cfRule>
    <cfRule type="cellIs" dxfId="21414" priority="25927" stopIfTrue="1" operator="lessThanOrEqual">
      <formula>5.6</formula>
    </cfRule>
  </conditionalFormatting>
  <conditionalFormatting sqref="K186">
    <cfRule type="cellIs" dxfId="21413" priority="25928" stopIfTrue="1" operator="lessThanOrEqual">
      <formula>0.02</formula>
    </cfRule>
  </conditionalFormatting>
  <conditionalFormatting sqref="G186">
    <cfRule type="cellIs" dxfId="21412" priority="25913" stopIfTrue="1" operator="lessThanOrEqual">
      <formula>0.12</formula>
    </cfRule>
    <cfRule type="cellIs" dxfId="21411" priority="25914" stopIfTrue="1" operator="between">
      <formula>0.1201</formula>
      <formula>0.2</formula>
    </cfRule>
    <cfRule type="cellIs" dxfId="21410" priority="25915" stopIfTrue="1" operator="greaterThan">
      <formula>0.2</formula>
    </cfRule>
  </conditionalFormatting>
  <conditionalFormatting sqref="N186">
    <cfRule type="cellIs" dxfId="21409" priority="25910" stopIfTrue="1" operator="between">
      <formula>50.1</formula>
      <formula>100</formula>
    </cfRule>
    <cfRule type="cellIs" dxfId="21408" priority="25912" stopIfTrue="1" operator="greaterThan">
      <formula>100</formula>
    </cfRule>
  </conditionalFormatting>
  <conditionalFormatting sqref="M186">
    <cfRule type="cellIs" dxfId="21407" priority="25909" stopIfTrue="1" operator="between">
      <formula>1250.1</formula>
      <formula>5000</formula>
    </cfRule>
    <cfRule type="cellIs" dxfId="21406" priority="25911" stopIfTrue="1" operator="greaterThan">
      <formula>5000</formula>
    </cfRule>
  </conditionalFormatting>
  <conditionalFormatting sqref="F186">
    <cfRule type="cellIs" dxfId="21405" priority="25906" stopIfTrue="1" operator="lessThanOrEqual">
      <formula>60</formula>
    </cfRule>
    <cfRule type="cellIs" dxfId="21404" priority="25907" stopIfTrue="1" operator="between">
      <formula>60</formula>
      <formula>100</formula>
    </cfRule>
    <cfRule type="cellIs" dxfId="21403" priority="25908" stopIfTrue="1" operator="greaterThan">
      <formula>100</formula>
    </cfRule>
  </conditionalFormatting>
  <conditionalFormatting sqref="E186">
    <cfRule type="cellIs" dxfId="21402" priority="25903" stopIfTrue="1" operator="lessThanOrEqual">
      <formula>2.5</formula>
    </cfRule>
    <cfRule type="cellIs" dxfId="21401" priority="25904" stopIfTrue="1" operator="between">
      <formula>2.5</formula>
      <formula>7</formula>
    </cfRule>
    <cfRule type="cellIs" dxfId="21400" priority="25905" stopIfTrue="1" operator="greaterThan">
      <formula>7</formula>
    </cfRule>
  </conditionalFormatting>
  <conditionalFormatting sqref="H186">
    <cfRule type="cellIs" dxfId="21399" priority="25900" stopIfTrue="1" operator="lessThanOrEqual">
      <formula>12</formula>
    </cfRule>
    <cfRule type="cellIs" dxfId="21398" priority="25901" stopIfTrue="1" operator="between">
      <formula>12</formula>
      <formula>16</formula>
    </cfRule>
    <cfRule type="cellIs" dxfId="21397" priority="25902" stopIfTrue="1" operator="greaterThan">
      <formula>16</formula>
    </cfRule>
  </conditionalFormatting>
  <conditionalFormatting sqref="J186">
    <cfRule type="cellIs" dxfId="21396" priority="25897" stopIfTrue="1" operator="greaterThan">
      <formula>6.2</formula>
    </cfRule>
    <cfRule type="cellIs" dxfId="21395" priority="25898" stopIfTrue="1" operator="between">
      <formula>5.601</formula>
      <formula>6.2</formula>
    </cfRule>
    <cfRule type="cellIs" dxfId="21394" priority="25899" stopIfTrue="1" operator="lessThanOrEqual">
      <formula>5.6</formula>
    </cfRule>
  </conditionalFormatting>
  <conditionalFormatting sqref="K186">
    <cfRule type="cellIs" dxfId="21393" priority="25896" stopIfTrue="1" operator="lessThanOrEqual">
      <formula>0.02</formula>
    </cfRule>
  </conditionalFormatting>
  <conditionalFormatting sqref="G186">
    <cfRule type="cellIs" dxfId="21392" priority="25893" stopIfTrue="1" operator="lessThanOrEqual">
      <formula>0.12</formula>
    </cfRule>
    <cfRule type="cellIs" dxfId="21391" priority="25894" stopIfTrue="1" operator="between">
      <formula>0.1201</formula>
      <formula>0.2</formula>
    </cfRule>
    <cfRule type="cellIs" dxfId="21390" priority="25895" stopIfTrue="1" operator="greaterThan">
      <formula>0.2</formula>
    </cfRule>
  </conditionalFormatting>
  <conditionalFormatting sqref="N186">
    <cfRule type="cellIs" dxfId="21389" priority="25891" stopIfTrue="1" operator="between">
      <formula>50.1</formula>
      <formula>100</formula>
    </cfRule>
    <cfRule type="cellIs" dxfId="21388" priority="25892" stopIfTrue="1" operator="greaterThan">
      <formula>100</formula>
    </cfRule>
  </conditionalFormatting>
  <conditionalFormatting sqref="M186">
    <cfRule type="cellIs" dxfId="21387" priority="25889" stopIfTrue="1" operator="between">
      <formula>1250.1</formula>
      <formula>5000</formula>
    </cfRule>
    <cfRule type="cellIs" dxfId="21386" priority="25890" stopIfTrue="1" operator="greaterThan">
      <formula>5000</formula>
    </cfRule>
  </conditionalFormatting>
  <conditionalFormatting sqref="F198">
    <cfRule type="cellIs" dxfId="21385" priority="25876" stopIfTrue="1" operator="lessThanOrEqual">
      <formula>60</formula>
    </cfRule>
    <cfRule type="cellIs" dxfId="21384" priority="25877" stopIfTrue="1" operator="between">
      <formula>60</formula>
      <formula>100</formula>
    </cfRule>
    <cfRule type="cellIs" dxfId="21383" priority="25878" stopIfTrue="1" operator="greaterThan">
      <formula>100</formula>
    </cfRule>
  </conditionalFormatting>
  <conditionalFormatting sqref="E198">
    <cfRule type="cellIs" dxfId="21382" priority="25879" stopIfTrue="1" operator="lessThanOrEqual">
      <formula>2.5</formula>
    </cfRule>
    <cfRule type="cellIs" dxfId="21381" priority="25880" stopIfTrue="1" operator="between">
      <formula>2.5</formula>
      <formula>7</formula>
    </cfRule>
    <cfRule type="cellIs" dxfId="21380" priority="25881" stopIfTrue="1" operator="greaterThan">
      <formula>7</formula>
    </cfRule>
  </conditionalFormatting>
  <conditionalFormatting sqref="H198">
    <cfRule type="cellIs" dxfId="21379" priority="25882" stopIfTrue="1" operator="lessThanOrEqual">
      <formula>12</formula>
    </cfRule>
    <cfRule type="cellIs" dxfId="21378" priority="25883" stopIfTrue="1" operator="between">
      <formula>12</formula>
      <formula>16</formula>
    </cfRule>
    <cfRule type="cellIs" dxfId="21377" priority="25884" stopIfTrue="1" operator="greaterThan">
      <formula>16</formula>
    </cfRule>
  </conditionalFormatting>
  <conditionalFormatting sqref="J198">
    <cfRule type="cellIs" dxfId="21376" priority="25885" stopIfTrue="1" operator="greaterThan">
      <formula>6.2</formula>
    </cfRule>
    <cfRule type="cellIs" dxfId="21375" priority="25886" stopIfTrue="1" operator="between">
      <formula>5.601</formula>
      <formula>6.2</formula>
    </cfRule>
    <cfRule type="cellIs" dxfId="21374" priority="25887" stopIfTrue="1" operator="lessThanOrEqual">
      <formula>5.6</formula>
    </cfRule>
  </conditionalFormatting>
  <conditionalFormatting sqref="K198">
    <cfRule type="cellIs" dxfId="21373" priority="25888" stopIfTrue="1" operator="lessThanOrEqual">
      <formula>0.02</formula>
    </cfRule>
  </conditionalFormatting>
  <conditionalFormatting sqref="G198">
    <cfRule type="cellIs" dxfId="21372" priority="25873" stopIfTrue="1" operator="lessThanOrEqual">
      <formula>0.12</formula>
    </cfRule>
    <cfRule type="cellIs" dxfId="21371" priority="25874" stopIfTrue="1" operator="between">
      <formula>0.1201</formula>
      <formula>0.2</formula>
    </cfRule>
    <cfRule type="cellIs" dxfId="21370" priority="25875" stopIfTrue="1" operator="greaterThan">
      <formula>0.2</formula>
    </cfRule>
  </conditionalFormatting>
  <conditionalFormatting sqref="N198">
    <cfRule type="cellIs" dxfId="21369" priority="25870" stopIfTrue="1" operator="between">
      <formula>50.1</formula>
      <formula>100</formula>
    </cfRule>
    <cfRule type="cellIs" dxfId="21368" priority="25872" stopIfTrue="1" operator="greaterThan">
      <formula>100</formula>
    </cfRule>
  </conditionalFormatting>
  <conditionalFormatting sqref="M198">
    <cfRule type="cellIs" dxfId="21367" priority="25869" stopIfTrue="1" operator="between">
      <formula>1250.1</formula>
      <formula>5000</formula>
    </cfRule>
    <cfRule type="cellIs" dxfId="21366" priority="25871" stopIfTrue="1" operator="greaterThan">
      <formula>5000</formula>
    </cfRule>
  </conditionalFormatting>
  <conditionalFormatting sqref="F198">
    <cfRule type="cellIs" dxfId="21365" priority="25866" stopIfTrue="1" operator="lessThanOrEqual">
      <formula>60</formula>
    </cfRule>
    <cfRule type="cellIs" dxfId="21364" priority="25867" stopIfTrue="1" operator="between">
      <formula>60</formula>
      <formula>100</formula>
    </cfRule>
    <cfRule type="cellIs" dxfId="21363" priority="25868" stopIfTrue="1" operator="greaterThan">
      <formula>100</formula>
    </cfRule>
  </conditionalFormatting>
  <conditionalFormatting sqref="E198">
    <cfRule type="cellIs" dxfId="21362" priority="25863" stopIfTrue="1" operator="lessThanOrEqual">
      <formula>2.5</formula>
    </cfRule>
    <cfRule type="cellIs" dxfId="21361" priority="25864" stopIfTrue="1" operator="between">
      <formula>2.5</formula>
      <formula>7</formula>
    </cfRule>
    <cfRule type="cellIs" dxfId="21360" priority="25865" stopIfTrue="1" operator="greaterThan">
      <formula>7</formula>
    </cfRule>
  </conditionalFormatting>
  <conditionalFormatting sqref="H198">
    <cfRule type="cellIs" dxfId="21359" priority="25860" stopIfTrue="1" operator="lessThanOrEqual">
      <formula>12</formula>
    </cfRule>
    <cfRule type="cellIs" dxfId="21358" priority="25861" stopIfTrue="1" operator="between">
      <formula>12</formula>
      <formula>16</formula>
    </cfRule>
    <cfRule type="cellIs" dxfId="21357" priority="25862" stopIfTrue="1" operator="greaterThan">
      <formula>16</formula>
    </cfRule>
  </conditionalFormatting>
  <conditionalFormatting sqref="J198">
    <cfRule type="cellIs" dxfId="21356" priority="25857" stopIfTrue="1" operator="greaterThan">
      <formula>6.2</formula>
    </cfRule>
    <cfRule type="cellIs" dxfId="21355" priority="25858" stopIfTrue="1" operator="between">
      <formula>5.601</formula>
      <formula>6.2</formula>
    </cfRule>
    <cfRule type="cellIs" dxfId="21354" priority="25859" stopIfTrue="1" operator="lessThanOrEqual">
      <formula>5.6</formula>
    </cfRule>
  </conditionalFormatting>
  <conditionalFormatting sqref="K198">
    <cfRule type="cellIs" dxfId="21353" priority="25856" stopIfTrue="1" operator="lessThanOrEqual">
      <formula>0.02</formula>
    </cfRule>
  </conditionalFormatting>
  <conditionalFormatting sqref="G198">
    <cfRule type="cellIs" dxfId="21352" priority="25853" stopIfTrue="1" operator="lessThanOrEqual">
      <formula>0.12</formula>
    </cfRule>
    <cfRule type="cellIs" dxfId="21351" priority="25854" stopIfTrue="1" operator="between">
      <formula>0.1201</formula>
      <formula>0.2</formula>
    </cfRule>
    <cfRule type="cellIs" dxfId="21350" priority="25855" stopIfTrue="1" operator="greaterThan">
      <formula>0.2</formula>
    </cfRule>
  </conditionalFormatting>
  <conditionalFormatting sqref="N198">
    <cfRule type="cellIs" dxfId="21349" priority="25851" stopIfTrue="1" operator="between">
      <formula>50.1</formula>
      <formula>100</formula>
    </cfRule>
    <cfRule type="cellIs" dxfId="21348" priority="25852" stopIfTrue="1" operator="greaterThan">
      <formula>100</formula>
    </cfRule>
  </conditionalFormatting>
  <conditionalFormatting sqref="M198">
    <cfRule type="cellIs" dxfId="21347" priority="25849" stopIfTrue="1" operator="between">
      <formula>1250.1</formula>
      <formula>5000</formula>
    </cfRule>
    <cfRule type="cellIs" dxfId="21346" priority="25850" stopIfTrue="1" operator="greaterThan">
      <formula>5000</formula>
    </cfRule>
  </conditionalFormatting>
  <conditionalFormatting sqref="F212:G212">
    <cfRule type="cellIs" dxfId="21345" priority="25836" stopIfTrue="1" operator="lessThanOrEqual">
      <formula>60</formula>
    </cfRule>
    <cfRule type="cellIs" dxfId="21344" priority="25837" stopIfTrue="1" operator="between">
      <formula>60</formula>
      <formula>100</formula>
    </cfRule>
    <cfRule type="cellIs" dxfId="21343" priority="25838" stopIfTrue="1" operator="greaterThan">
      <formula>100</formula>
    </cfRule>
  </conditionalFormatting>
  <conditionalFormatting sqref="E212">
    <cfRule type="cellIs" dxfId="21342" priority="25839" stopIfTrue="1" operator="lessThanOrEqual">
      <formula>2.5</formula>
    </cfRule>
    <cfRule type="cellIs" dxfId="21341" priority="25840" stopIfTrue="1" operator="between">
      <formula>2.5</formula>
      <formula>7</formula>
    </cfRule>
    <cfRule type="cellIs" dxfId="21340" priority="25841" stopIfTrue="1" operator="greaterThan">
      <formula>7</formula>
    </cfRule>
  </conditionalFormatting>
  <conditionalFormatting sqref="H212">
    <cfRule type="cellIs" dxfId="21339" priority="25842" stopIfTrue="1" operator="lessThanOrEqual">
      <formula>12</formula>
    </cfRule>
    <cfRule type="cellIs" dxfId="21338" priority="25843" stopIfTrue="1" operator="between">
      <formula>12</formula>
      <formula>16</formula>
    </cfRule>
    <cfRule type="cellIs" dxfId="21337" priority="25844" stopIfTrue="1" operator="greaterThan">
      <formula>16</formula>
    </cfRule>
  </conditionalFormatting>
  <conditionalFormatting sqref="J212">
    <cfRule type="cellIs" dxfId="21336" priority="25845" stopIfTrue="1" operator="greaterThan">
      <formula>6.2</formula>
    </cfRule>
    <cfRule type="cellIs" dxfId="21335" priority="25846" stopIfTrue="1" operator="between">
      <formula>5.601</formula>
      <formula>6.2</formula>
    </cfRule>
    <cfRule type="cellIs" dxfId="21334" priority="25847" stopIfTrue="1" operator="lessThanOrEqual">
      <formula>5.6</formula>
    </cfRule>
  </conditionalFormatting>
  <conditionalFormatting sqref="K212">
    <cfRule type="cellIs" dxfId="21333" priority="25848" stopIfTrue="1" operator="lessThanOrEqual">
      <formula>0.02</formula>
    </cfRule>
  </conditionalFormatting>
  <conditionalFormatting sqref="G212">
    <cfRule type="cellIs" dxfId="21332" priority="25833" stopIfTrue="1" operator="lessThanOrEqual">
      <formula>0.12</formula>
    </cfRule>
    <cfRule type="cellIs" dxfId="21331" priority="25834" stopIfTrue="1" operator="between">
      <formula>0.1201</formula>
      <formula>0.2</formula>
    </cfRule>
    <cfRule type="cellIs" dxfId="21330" priority="25835" stopIfTrue="1" operator="greaterThan">
      <formula>0.2</formula>
    </cfRule>
  </conditionalFormatting>
  <conditionalFormatting sqref="N212">
    <cfRule type="cellIs" dxfId="21329" priority="25830" stopIfTrue="1" operator="between">
      <formula>50.1</formula>
      <formula>100</formula>
    </cfRule>
    <cfRule type="cellIs" dxfId="21328" priority="25832" stopIfTrue="1" operator="greaterThan">
      <formula>100</formula>
    </cfRule>
  </conditionalFormatting>
  <conditionalFormatting sqref="M212">
    <cfRule type="cellIs" dxfId="21327" priority="25829" stopIfTrue="1" operator="between">
      <formula>1250.1</formula>
      <formula>5000</formula>
    </cfRule>
    <cfRule type="cellIs" dxfId="21326" priority="25831" stopIfTrue="1" operator="greaterThan">
      <formula>5000</formula>
    </cfRule>
  </conditionalFormatting>
  <conditionalFormatting sqref="F212:G212">
    <cfRule type="cellIs" dxfId="21325" priority="25826" stopIfTrue="1" operator="lessThanOrEqual">
      <formula>60</formula>
    </cfRule>
    <cfRule type="cellIs" dxfId="21324" priority="25827" stopIfTrue="1" operator="between">
      <formula>60</formula>
      <formula>100</formula>
    </cfRule>
    <cfRule type="cellIs" dxfId="21323" priority="25828" stopIfTrue="1" operator="greaterThan">
      <formula>100</formula>
    </cfRule>
  </conditionalFormatting>
  <conditionalFormatting sqref="E212">
    <cfRule type="cellIs" dxfId="21322" priority="25823" stopIfTrue="1" operator="lessThanOrEqual">
      <formula>2.5</formula>
    </cfRule>
    <cfRule type="cellIs" dxfId="21321" priority="25824" stopIfTrue="1" operator="between">
      <formula>2.5</formula>
      <formula>7</formula>
    </cfRule>
    <cfRule type="cellIs" dxfId="21320" priority="25825" stopIfTrue="1" operator="greaterThan">
      <formula>7</formula>
    </cfRule>
  </conditionalFormatting>
  <conditionalFormatting sqref="H212">
    <cfRule type="cellIs" dxfId="21319" priority="25820" stopIfTrue="1" operator="lessThanOrEqual">
      <formula>12</formula>
    </cfRule>
    <cfRule type="cellIs" dxfId="21318" priority="25821" stopIfTrue="1" operator="between">
      <formula>12</formula>
      <formula>16</formula>
    </cfRule>
    <cfRule type="cellIs" dxfId="21317" priority="25822" stopIfTrue="1" operator="greaterThan">
      <formula>16</formula>
    </cfRule>
  </conditionalFormatting>
  <conditionalFormatting sqref="J212">
    <cfRule type="cellIs" dxfId="21316" priority="25817" stopIfTrue="1" operator="greaterThan">
      <formula>6.2</formula>
    </cfRule>
    <cfRule type="cellIs" dxfId="21315" priority="25818" stopIfTrue="1" operator="between">
      <formula>5.601</formula>
      <formula>6.2</formula>
    </cfRule>
    <cfRule type="cellIs" dxfId="21314" priority="25819" stopIfTrue="1" operator="lessThanOrEqual">
      <formula>5.6</formula>
    </cfRule>
  </conditionalFormatting>
  <conditionalFormatting sqref="K212">
    <cfRule type="cellIs" dxfId="21313" priority="25816" stopIfTrue="1" operator="lessThanOrEqual">
      <formula>0.02</formula>
    </cfRule>
  </conditionalFormatting>
  <conditionalFormatting sqref="G212">
    <cfRule type="cellIs" dxfId="21312" priority="25813" stopIfTrue="1" operator="lessThanOrEqual">
      <formula>0.12</formula>
    </cfRule>
    <cfRule type="cellIs" dxfId="21311" priority="25814" stopIfTrue="1" operator="between">
      <formula>0.1201</formula>
      <formula>0.2</formula>
    </cfRule>
    <cfRule type="cellIs" dxfId="21310" priority="25815" stopIfTrue="1" operator="greaterThan">
      <formula>0.2</formula>
    </cfRule>
  </conditionalFormatting>
  <conditionalFormatting sqref="N212">
    <cfRule type="cellIs" dxfId="21309" priority="25811" stopIfTrue="1" operator="between">
      <formula>50.1</formula>
      <formula>100</formula>
    </cfRule>
    <cfRule type="cellIs" dxfId="21308" priority="25812" stopIfTrue="1" operator="greaterThan">
      <formula>100</formula>
    </cfRule>
  </conditionalFormatting>
  <conditionalFormatting sqref="M212">
    <cfRule type="cellIs" dxfId="21307" priority="25809" stopIfTrue="1" operator="between">
      <formula>1250.1</formula>
      <formula>5000</formula>
    </cfRule>
    <cfRule type="cellIs" dxfId="21306" priority="25810" stopIfTrue="1" operator="greaterThan">
      <formula>5000</formula>
    </cfRule>
  </conditionalFormatting>
  <conditionalFormatting sqref="F230:G230">
    <cfRule type="cellIs" dxfId="21305" priority="25796" stopIfTrue="1" operator="lessThanOrEqual">
      <formula>60</formula>
    </cfRule>
    <cfRule type="cellIs" dxfId="21304" priority="25797" stopIfTrue="1" operator="between">
      <formula>60</formula>
      <formula>100</formula>
    </cfRule>
    <cfRule type="cellIs" dxfId="21303" priority="25798" stopIfTrue="1" operator="greaterThan">
      <formula>100</formula>
    </cfRule>
  </conditionalFormatting>
  <conditionalFormatting sqref="E230">
    <cfRule type="cellIs" dxfId="21302" priority="25799" stopIfTrue="1" operator="lessThanOrEqual">
      <formula>2.5</formula>
    </cfRule>
    <cfRule type="cellIs" dxfId="21301" priority="25800" stopIfTrue="1" operator="between">
      <formula>2.5</formula>
      <formula>7</formula>
    </cfRule>
    <cfRule type="cellIs" dxfId="21300" priority="25801" stopIfTrue="1" operator="greaterThan">
      <formula>7</formula>
    </cfRule>
  </conditionalFormatting>
  <conditionalFormatting sqref="H230">
    <cfRule type="cellIs" dxfId="21299" priority="25802" stopIfTrue="1" operator="lessThanOrEqual">
      <formula>12</formula>
    </cfRule>
    <cfRule type="cellIs" dxfId="21298" priority="25803" stopIfTrue="1" operator="between">
      <formula>12</formula>
      <formula>16</formula>
    </cfRule>
    <cfRule type="cellIs" dxfId="21297" priority="25804" stopIfTrue="1" operator="greaterThan">
      <formula>16</formula>
    </cfRule>
  </conditionalFormatting>
  <conditionalFormatting sqref="J230">
    <cfRule type="cellIs" dxfId="21296" priority="25805" stopIfTrue="1" operator="greaterThan">
      <formula>6.2</formula>
    </cfRule>
    <cfRule type="cellIs" dxfId="21295" priority="25806" stopIfTrue="1" operator="between">
      <formula>5.601</formula>
      <formula>6.2</formula>
    </cfRule>
    <cfRule type="cellIs" dxfId="21294" priority="25807" stopIfTrue="1" operator="lessThanOrEqual">
      <formula>5.6</formula>
    </cfRule>
  </conditionalFormatting>
  <conditionalFormatting sqref="K230">
    <cfRule type="cellIs" dxfId="21293" priority="25808" stopIfTrue="1" operator="lessThanOrEqual">
      <formula>0.02</formula>
    </cfRule>
  </conditionalFormatting>
  <conditionalFormatting sqref="G230">
    <cfRule type="cellIs" dxfId="21292" priority="25793" stopIfTrue="1" operator="lessThanOrEqual">
      <formula>0.12</formula>
    </cfRule>
    <cfRule type="cellIs" dxfId="21291" priority="25794" stopIfTrue="1" operator="between">
      <formula>0.1201</formula>
      <formula>0.2</formula>
    </cfRule>
    <cfRule type="cellIs" dxfId="21290" priority="25795" stopIfTrue="1" operator="greaterThan">
      <formula>0.2</formula>
    </cfRule>
  </conditionalFormatting>
  <conditionalFormatting sqref="N230">
    <cfRule type="cellIs" dxfId="21289" priority="25790" stopIfTrue="1" operator="between">
      <formula>50.1</formula>
      <formula>100</formula>
    </cfRule>
    <cfRule type="cellIs" dxfId="21288" priority="25792" stopIfTrue="1" operator="greaterThan">
      <formula>100</formula>
    </cfRule>
  </conditionalFormatting>
  <conditionalFormatting sqref="M230">
    <cfRule type="cellIs" dxfId="21287" priority="25789" stopIfTrue="1" operator="between">
      <formula>1250.1</formula>
      <formula>5000</formula>
    </cfRule>
    <cfRule type="cellIs" dxfId="21286" priority="25791" stopIfTrue="1" operator="greaterThan">
      <formula>5000</formula>
    </cfRule>
  </conditionalFormatting>
  <conditionalFormatting sqref="F230:G230">
    <cfRule type="cellIs" dxfId="21285" priority="25786" stopIfTrue="1" operator="lessThanOrEqual">
      <formula>60</formula>
    </cfRule>
    <cfRule type="cellIs" dxfId="21284" priority="25787" stopIfTrue="1" operator="between">
      <formula>60</formula>
      <formula>100</formula>
    </cfRule>
    <cfRule type="cellIs" dxfId="21283" priority="25788" stopIfTrue="1" operator="greaterThan">
      <formula>100</formula>
    </cfRule>
  </conditionalFormatting>
  <conditionalFormatting sqref="E230">
    <cfRule type="cellIs" dxfId="21282" priority="25783" stopIfTrue="1" operator="lessThanOrEqual">
      <formula>2.5</formula>
    </cfRule>
    <cfRule type="cellIs" dxfId="21281" priority="25784" stopIfTrue="1" operator="between">
      <formula>2.5</formula>
      <formula>7</formula>
    </cfRule>
    <cfRule type="cellIs" dxfId="21280" priority="25785" stopIfTrue="1" operator="greaterThan">
      <formula>7</formula>
    </cfRule>
  </conditionalFormatting>
  <conditionalFormatting sqref="H230">
    <cfRule type="cellIs" dxfId="21279" priority="25780" stopIfTrue="1" operator="lessThanOrEqual">
      <formula>12</formula>
    </cfRule>
    <cfRule type="cellIs" dxfId="21278" priority="25781" stopIfTrue="1" operator="between">
      <formula>12</formula>
      <formula>16</formula>
    </cfRule>
    <cfRule type="cellIs" dxfId="21277" priority="25782" stopIfTrue="1" operator="greaterThan">
      <formula>16</formula>
    </cfRule>
  </conditionalFormatting>
  <conditionalFormatting sqref="J230">
    <cfRule type="cellIs" dxfId="21276" priority="25777" stopIfTrue="1" operator="greaterThan">
      <formula>6.2</formula>
    </cfRule>
    <cfRule type="cellIs" dxfId="21275" priority="25778" stopIfTrue="1" operator="between">
      <formula>5.601</formula>
      <formula>6.2</formula>
    </cfRule>
    <cfRule type="cellIs" dxfId="21274" priority="25779" stopIfTrue="1" operator="lessThanOrEqual">
      <formula>5.6</formula>
    </cfRule>
  </conditionalFormatting>
  <conditionalFormatting sqref="K230">
    <cfRule type="cellIs" dxfId="21273" priority="25776" stopIfTrue="1" operator="lessThanOrEqual">
      <formula>0.02</formula>
    </cfRule>
  </conditionalFormatting>
  <conditionalFormatting sqref="G230">
    <cfRule type="cellIs" dxfId="21272" priority="25773" stopIfTrue="1" operator="lessThanOrEqual">
      <formula>0.12</formula>
    </cfRule>
    <cfRule type="cellIs" dxfId="21271" priority="25774" stopIfTrue="1" operator="between">
      <formula>0.1201</formula>
      <formula>0.2</formula>
    </cfRule>
    <cfRule type="cellIs" dxfId="21270" priority="25775" stopIfTrue="1" operator="greaterThan">
      <formula>0.2</formula>
    </cfRule>
  </conditionalFormatting>
  <conditionalFormatting sqref="N230">
    <cfRule type="cellIs" dxfId="21269" priority="25771" stopIfTrue="1" operator="between">
      <formula>50.1</formula>
      <formula>100</formula>
    </cfRule>
    <cfRule type="cellIs" dxfId="21268" priority="25772" stopIfTrue="1" operator="greaterThan">
      <formula>100</formula>
    </cfRule>
  </conditionalFormatting>
  <conditionalFormatting sqref="M230">
    <cfRule type="cellIs" dxfId="21267" priority="25769" stopIfTrue="1" operator="between">
      <formula>1250.1</formula>
      <formula>5000</formula>
    </cfRule>
    <cfRule type="cellIs" dxfId="21266" priority="25770" stopIfTrue="1" operator="greaterThan">
      <formula>5000</formula>
    </cfRule>
  </conditionalFormatting>
  <conditionalFormatting sqref="F246:G246">
    <cfRule type="cellIs" dxfId="21265" priority="25756" stopIfTrue="1" operator="lessThanOrEqual">
      <formula>60</formula>
    </cfRule>
    <cfRule type="cellIs" dxfId="21264" priority="25757" stopIfTrue="1" operator="between">
      <formula>60</formula>
      <formula>100</formula>
    </cfRule>
    <cfRule type="cellIs" dxfId="21263" priority="25758" stopIfTrue="1" operator="greaterThan">
      <formula>100</formula>
    </cfRule>
  </conditionalFormatting>
  <conditionalFormatting sqref="E246">
    <cfRule type="cellIs" dxfId="21262" priority="25759" stopIfTrue="1" operator="lessThanOrEqual">
      <formula>2.5</formula>
    </cfRule>
    <cfRule type="cellIs" dxfId="21261" priority="25760" stopIfTrue="1" operator="between">
      <formula>2.5</formula>
      <formula>7</formula>
    </cfRule>
    <cfRule type="cellIs" dxfId="21260" priority="25761" stopIfTrue="1" operator="greaterThan">
      <formula>7</formula>
    </cfRule>
  </conditionalFormatting>
  <conditionalFormatting sqref="H246">
    <cfRule type="cellIs" dxfId="21259" priority="25762" stopIfTrue="1" operator="lessThanOrEqual">
      <formula>12</formula>
    </cfRule>
    <cfRule type="cellIs" dxfId="21258" priority="25763" stopIfTrue="1" operator="between">
      <formula>12</formula>
      <formula>16</formula>
    </cfRule>
    <cfRule type="cellIs" dxfId="21257" priority="25764" stopIfTrue="1" operator="greaterThan">
      <formula>16</formula>
    </cfRule>
  </conditionalFormatting>
  <conditionalFormatting sqref="J246">
    <cfRule type="cellIs" dxfId="21256" priority="25765" stopIfTrue="1" operator="greaterThan">
      <formula>6.2</formula>
    </cfRule>
    <cfRule type="cellIs" dxfId="21255" priority="25766" stopIfTrue="1" operator="between">
      <formula>5.601</formula>
      <formula>6.2</formula>
    </cfRule>
    <cfRule type="cellIs" dxfId="21254" priority="25767" stopIfTrue="1" operator="lessThanOrEqual">
      <formula>5.6</formula>
    </cfRule>
  </conditionalFormatting>
  <conditionalFormatting sqref="K246">
    <cfRule type="cellIs" dxfId="21253" priority="25768" stopIfTrue="1" operator="lessThanOrEqual">
      <formula>0.02</formula>
    </cfRule>
  </conditionalFormatting>
  <conditionalFormatting sqref="G246">
    <cfRule type="cellIs" dxfId="21252" priority="25753" stopIfTrue="1" operator="lessThanOrEqual">
      <formula>0.12</formula>
    </cfRule>
    <cfRule type="cellIs" dxfId="21251" priority="25754" stopIfTrue="1" operator="between">
      <formula>0.1201</formula>
      <formula>0.2</formula>
    </cfRule>
    <cfRule type="cellIs" dxfId="21250" priority="25755" stopIfTrue="1" operator="greaterThan">
      <formula>0.2</formula>
    </cfRule>
  </conditionalFormatting>
  <conditionalFormatting sqref="N246">
    <cfRule type="cellIs" dxfId="21249" priority="25750" stopIfTrue="1" operator="between">
      <formula>50.1</formula>
      <formula>100</formula>
    </cfRule>
    <cfRule type="cellIs" dxfId="21248" priority="25752" stopIfTrue="1" operator="greaterThan">
      <formula>100</formula>
    </cfRule>
  </conditionalFormatting>
  <conditionalFormatting sqref="M246">
    <cfRule type="cellIs" dxfId="21247" priority="25749" stopIfTrue="1" operator="between">
      <formula>1250.1</formula>
      <formula>5000</formula>
    </cfRule>
    <cfRule type="cellIs" dxfId="21246" priority="25751" stopIfTrue="1" operator="greaterThan">
      <formula>5000</formula>
    </cfRule>
  </conditionalFormatting>
  <conditionalFormatting sqref="F246:G246">
    <cfRule type="cellIs" dxfId="21245" priority="25746" stopIfTrue="1" operator="lessThanOrEqual">
      <formula>60</formula>
    </cfRule>
    <cfRule type="cellIs" dxfId="21244" priority="25747" stopIfTrue="1" operator="between">
      <formula>60</formula>
      <formula>100</formula>
    </cfRule>
    <cfRule type="cellIs" dxfId="21243" priority="25748" stopIfTrue="1" operator="greaterThan">
      <formula>100</formula>
    </cfRule>
  </conditionalFormatting>
  <conditionalFormatting sqref="E246">
    <cfRule type="cellIs" dxfId="21242" priority="25743" stopIfTrue="1" operator="lessThanOrEqual">
      <formula>2.5</formula>
    </cfRule>
    <cfRule type="cellIs" dxfId="21241" priority="25744" stopIfTrue="1" operator="between">
      <formula>2.5</formula>
      <formula>7</formula>
    </cfRule>
    <cfRule type="cellIs" dxfId="21240" priority="25745" stopIfTrue="1" operator="greaterThan">
      <formula>7</formula>
    </cfRule>
  </conditionalFormatting>
  <conditionalFormatting sqref="H246">
    <cfRule type="cellIs" dxfId="21239" priority="25740" stopIfTrue="1" operator="lessThanOrEqual">
      <formula>12</formula>
    </cfRule>
    <cfRule type="cellIs" dxfId="21238" priority="25741" stopIfTrue="1" operator="between">
      <formula>12</formula>
      <formula>16</formula>
    </cfRule>
    <cfRule type="cellIs" dxfId="21237" priority="25742" stopIfTrue="1" operator="greaterThan">
      <formula>16</formula>
    </cfRule>
  </conditionalFormatting>
  <conditionalFormatting sqref="J246">
    <cfRule type="cellIs" dxfId="21236" priority="25737" stopIfTrue="1" operator="greaterThan">
      <formula>6.2</formula>
    </cfRule>
    <cfRule type="cellIs" dxfId="21235" priority="25738" stopIfTrue="1" operator="between">
      <formula>5.601</formula>
      <formula>6.2</formula>
    </cfRule>
    <cfRule type="cellIs" dxfId="21234" priority="25739" stopIfTrue="1" operator="lessThanOrEqual">
      <formula>5.6</formula>
    </cfRule>
  </conditionalFormatting>
  <conditionalFormatting sqref="K246">
    <cfRule type="cellIs" dxfId="21233" priority="25736" stopIfTrue="1" operator="lessThanOrEqual">
      <formula>0.02</formula>
    </cfRule>
  </conditionalFormatting>
  <conditionalFormatting sqref="G246">
    <cfRule type="cellIs" dxfId="21232" priority="25733" stopIfTrue="1" operator="lessThanOrEqual">
      <formula>0.12</formula>
    </cfRule>
    <cfRule type="cellIs" dxfId="21231" priority="25734" stopIfTrue="1" operator="between">
      <formula>0.1201</formula>
      <formula>0.2</formula>
    </cfRule>
    <cfRule type="cellIs" dxfId="21230" priority="25735" stopIfTrue="1" operator="greaterThan">
      <formula>0.2</formula>
    </cfRule>
  </conditionalFormatting>
  <conditionalFormatting sqref="N246">
    <cfRule type="cellIs" dxfId="21229" priority="25731" stopIfTrue="1" operator="between">
      <formula>50.1</formula>
      <formula>100</formula>
    </cfRule>
    <cfRule type="cellIs" dxfId="21228" priority="25732" stopIfTrue="1" operator="greaterThan">
      <formula>100</formula>
    </cfRule>
  </conditionalFormatting>
  <conditionalFormatting sqref="M246">
    <cfRule type="cellIs" dxfId="21227" priority="25729" stopIfTrue="1" operator="between">
      <formula>1250.1</formula>
      <formula>5000</formula>
    </cfRule>
    <cfRule type="cellIs" dxfId="21226" priority="25730" stopIfTrue="1" operator="greaterThan">
      <formula>5000</formula>
    </cfRule>
  </conditionalFormatting>
  <conditionalFormatting sqref="F258:G258">
    <cfRule type="cellIs" dxfId="21225" priority="25716" stopIfTrue="1" operator="lessThanOrEqual">
      <formula>60</formula>
    </cfRule>
    <cfRule type="cellIs" dxfId="21224" priority="25717" stopIfTrue="1" operator="between">
      <formula>60</formula>
      <formula>100</formula>
    </cfRule>
    <cfRule type="cellIs" dxfId="21223" priority="25718" stopIfTrue="1" operator="greaterThan">
      <formula>100</formula>
    </cfRule>
  </conditionalFormatting>
  <conditionalFormatting sqref="E258">
    <cfRule type="cellIs" dxfId="21222" priority="25719" stopIfTrue="1" operator="lessThanOrEqual">
      <formula>2.5</formula>
    </cfRule>
    <cfRule type="cellIs" dxfId="21221" priority="25720" stopIfTrue="1" operator="between">
      <formula>2.5</formula>
      <formula>7</formula>
    </cfRule>
    <cfRule type="cellIs" dxfId="21220" priority="25721" stopIfTrue="1" operator="greaterThan">
      <formula>7</formula>
    </cfRule>
  </conditionalFormatting>
  <conditionalFormatting sqref="H258">
    <cfRule type="cellIs" dxfId="21219" priority="25722" stopIfTrue="1" operator="lessThanOrEqual">
      <formula>12</formula>
    </cfRule>
    <cfRule type="cellIs" dxfId="21218" priority="25723" stopIfTrue="1" operator="between">
      <formula>12</formula>
      <formula>16</formula>
    </cfRule>
    <cfRule type="cellIs" dxfId="21217" priority="25724" stopIfTrue="1" operator="greaterThan">
      <formula>16</formula>
    </cfRule>
  </conditionalFormatting>
  <conditionalFormatting sqref="J258">
    <cfRule type="cellIs" dxfId="21216" priority="25725" stopIfTrue="1" operator="greaterThan">
      <formula>6.2</formula>
    </cfRule>
    <cfRule type="cellIs" dxfId="21215" priority="25726" stopIfTrue="1" operator="between">
      <formula>5.601</formula>
      <formula>6.2</formula>
    </cfRule>
    <cfRule type="cellIs" dxfId="21214" priority="25727" stopIfTrue="1" operator="lessThanOrEqual">
      <formula>5.6</formula>
    </cfRule>
  </conditionalFormatting>
  <conditionalFormatting sqref="K258">
    <cfRule type="cellIs" dxfId="21213" priority="25728" stopIfTrue="1" operator="lessThanOrEqual">
      <formula>0.02</formula>
    </cfRule>
  </conditionalFormatting>
  <conditionalFormatting sqref="G258">
    <cfRule type="cellIs" dxfId="21212" priority="25713" stopIfTrue="1" operator="lessThanOrEqual">
      <formula>0.12</formula>
    </cfRule>
    <cfRule type="cellIs" dxfId="21211" priority="25714" stopIfTrue="1" operator="between">
      <formula>0.1201</formula>
      <formula>0.2</formula>
    </cfRule>
    <cfRule type="cellIs" dxfId="21210" priority="25715" stopIfTrue="1" operator="greaterThan">
      <formula>0.2</formula>
    </cfRule>
  </conditionalFormatting>
  <conditionalFormatting sqref="N258">
    <cfRule type="cellIs" dxfId="21209" priority="25710" stopIfTrue="1" operator="between">
      <formula>50.1</formula>
      <formula>100</formula>
    </cfRule>
    <cfRule type="cellIs" dxfId="21208" priority="25712" stopIfTrue="1" operator="greaterThan">
      <formula>100</formula>
    </cfRule>
  </conditionalFormatting>
  <conditionalFormatting sqref="M258">
    <cfRule type="cellIs" dxfId="21207" priority="25709" stopIfTrue="1" operator="between">
      <formula>1250.1</formula>
      <formula>5000</formula>
    </cfRule>
    <cfRule type="cellIs" dxfId="21206" priority="25711" stopIfTrue="1" operator="greaterThan">
      <formula>5000</formula>
    </cfRule>
  </conditionalFormatting>
  <conditionalFormatting sqref="F258:G258">
    <cfRule type="cellIs" dxfId="21205" priority="25706" stopIfTrue="1" operator="lessThanOrEqual">
      <formula>60</formula>
    </cfRule>
    <cfRule type="cellIs" dxfId="21204" priority="25707" stopIfTrue="1" operator="between">
      <formula>60</formula>
      <formula>100</formula>
    </cfRule>
    <cfRule type="cellIs" dxfId="21203" priority="25708" stopIfTrue="1" operator="greaterThan">
      <formula>100</formula>
    </cfRule>
  </conditionalFormatting>
  <conditionalFormatting sqref="E258">
    <cfRule type="cellIs" dxfId="21202" priority="25703" stopIfTrue="1" operator="lessThanOrEqual">
      <formula>2.5</formula>
    </cfRule>
    <cfRule type="cellIs" dxfId="21201" priority="25704" stopIfTrue="1" operator="between">
      <formula>2.5</formula>
      <formula>7</formula>
    </cfRule>
    <cfRule type="cellIs" dxfId="21200" priority="25705" stopIfTrue="1" operator="greaterThan">
      <formula>7</formula>
    </cfRule>
  </conditionalFormatting>
  <conditionalFormatting sqref="H258">
    <cfRule type="cellIs" dxfId="21199" priority="25700" stopIfTrue="1" operator="lessThanOrEqual">
      <formula>12</formula>
    </cfRule>
    <cfRule type="cellIs" dxfId="21198" priority="25701" stopIfTrue="1" operator="between">
      <formula>12</formula>
      <formula>16</formula>
    </cfRule>
    <cfRule type="cellIs" dxfId="21197" priority="25702" stopIfTrue="1" operator="greaterThan">
      <formula>16</formula>
    </cfRule>
  </conditionalFormatting>
  <conditionalFormatting sqref="J258">
    <cfRule type="cellIs" dxfId="21196" priority="25697" stopIfTrue="1" operator="greaterThan">
      <formula>6.2</formula>
    </cfRule>
    <cfRule type="cellIs" dxfId="21195" priority="25698" stopIfTrue="1" operator="between">
      <formula>5.601</formula>
      <formula>6.2</formula>
    </cfRule>
    <cfRule type="cellIs" dxfId="21194" priority="25699" stopIfTrue="1" operator="lessThanOrEqual">
      <formula>5.6</formula>
    </cfRule>
  </conditionalFormatting>
  <conditionalFormatting sqref="K258">
    <cfRule type="cellIs" dxfId="21193" priority="25696" stopIfTrue="1" operator="lessThanOrEqual">
      <formula>0.02</formula>
    </cfRule>
  </conditionalFormatting>
  <conditionalFormatting sqref="G258">
    <cfRule type="cellIs" dxfId="21192" priority="25693" stopIfTrue="1" operator="lessThanOrEqual">
      <formula>0.12</formula>
    </cfRule>
    <cfRule type="cellIs" dxfId="21191" priority="25694" stopIfTrue="1" operator="between">
      <formula>0.1201</formula>
      <formula>0.2</formula>
    </cfRule>
    <cfRule type="cellIs" dxfId="21190" priority="25695" stopIfTrue="1" operator="greaterThan">
      <formula>0.2</formula>
    </cfRule>
  </conditionalFormatting>
  <conditionalFormatting sqref="N258">
    <cfRule type="cellIs" dxfId="21189" priority="25691" stopIfTrue="1" operator="between">
      <formula>50.1</formula>
      <formula>100</formula>
    </cfRule>
    <cfRule type="cellIs" dxfId="21188" priority="25692" stopIfTrue="1" operator="greaterThan">
      <formula>100</formula>
    </cfRule>
  </conditionalFormatting>
  <conditionalFormatting sqref="M258">
    <cfRule type="cellIs" dxfId="21187" priority="25689" stopIfTrue="1" operator="between">
      <formula>1250.1</formula>
      <formula>5000</formula>
    </cfRule>
    <cfRule type="cellIs" dxfId="21186" priority="25690" stopIfTrue="1" operator="greaterThan">
      <formula>5000</formula>
    </cfRule>
  </conditionalFormatting>
  <conditionalFormatting sqref="F270:G270">
    <cfRule type="cellIs" dxfId="21185" priority="25676" stopIfTrue="1" operator="lessThanOrEqual">
      <formula>60</formula>
    </cfRule>
    <cfRule type="cellIs" dxfId="21184" priority="25677" stopIfTrue="1" operator="between">
      <formula>60</formula>
      <formula>100</formula>
    </cfRule>
    <cfRule type="cellIs" dxfId="21183" priority="25678" stopIfTrue="1" operator="greaterThan">
      <formula>100</formula>
    </cfRule>
  </conditionalFormatting>
  <conditionalFormatting sqref="E270">
    <cfRule type="cellIs" dxfId="21182" priority="25679" stopIfTrue="1" operator="lessThanOrEqual">
      <formula>2.5</formula>
    </cfRule>
    <cfRule type="cellIs" dxfId="21181" priority="25680" stopIfTrue="1" operator="between">
      <formula>2.5</formula>
      <formula>7</formula>
    </cfRule>
    <cfRule type="cellIs" dxfId="21180" priority="25681" stopIfTrue="1" operator="greaterThan">
      <formula>7</formula>
    </cfRule>
  </conditionalFormatting>
  <conditionalFormatting sqref="H270">
    <cfRule type="cellIs" dxfId="21179" priority="25682" stopIfTrue="1" operator="lessThanOrEqual">
      <formula>12</formula>
    </cfRule>
    <cfRule type="cellIs" dxfId="21178" priority="25683" stopIfTrue="1" operator="between">
      <formula>12</formula>
      <formula>16</formula>
    </cfRule>
    <cfRule type="cellIs" dxfId="21177" priority="25684" stopIfTrue="1" operator="greaterThan">
      <formula>16</formula>
    </cfRule>
  </conditionalFormatting>
  <conditionalFormatting sqref="J270">
    <cfRule type="cellIs" dxfId="21176" priority="25685" stopIfTrue="1" operator="greaterThan">
      <formula>6.2</formula>
    </cfRule>
    <cfRule type="cellIs" dxfId="21175" priority="25686" stopIfTrue="1" operator="between">
      <formula>5.601</formula>
      <formula>6.2</formula>
    </cfRule>
    <cfRule type="cellIs" dxfId="21174" priority="25687" stopIfTrue="1" operator="lessThanOrEqual">
      <formula>5.6</formula>
    </cfRule>
  </conditionalFormatting>
  <conditionalFormatting sqref="K270">
    <cfRule type="cellIs" dxfId="21173" priority="25688" stopIfTrue="1" operator="lessThanOrEqual">
      <formula>0.02</formula>
    </cfRule>
  </conditionalFormatting>
  <conditionalFormatting sqref="G270">
    <cfRule type="cellIs" dxfId="21172" priority="25673" stopIfTrue="1" operator="lessThanOrEqual">
      <formula>0.12</formula>
    </cfRule>
    <cfRule type="cellIs" dxfId="21171" priority="25674" stopIfTrue="1" operator="between">
      <formula>0.1201</formula>
      <formula>0.2</formula>
    </cfRule>
    <cfRule type="cellIs" dxfId="21170" priority="25675" stopIfTrue="1" operator="greaterThan">
      <formula>0.2</formula>
    </cfRule>
  </conditionalFormatting>
  <conditionalFormatting sqref="N270">
    <cfRule type="cellIs" dxfId="21169" priority="25670" stopIfTrue="1" operator="between">
      <formula>50.1</formula>
      <formula>100</formula>
    </cfRule>
    <cfRule type="cellIs" dxfId="21168" priority="25672" stopIfTrue="1" operator="greaterThan">
      <formula>100</formula>
    </cfRule>
  </conditionalFormatting>
  <conditionalFormatting sqref="M270">
    <cfRule type="cellIs" dxfId="21167" priority="25669" stopIfTrue="1" operator="between">
      <formula>1250.1</formula>
      <formula>5000</formula>
    </cfRule>
    <cfRule type="cellIs" dxfId="21166" priority="25671" stopIfTrue="1" operator="greaterThan">
      <formula>5000</formula>
    </cfRule>
  </conditionalFormatting>
  <conditionalFormatting sqref="F270:G270">
    <cfRule type="cellIs" dxfId="21165" priority="25666" stopIfTrue="1" operator="lessThanOrEqual">
      <formula>60</formula>
    </cfRule>
    <cfRule type="cellIs" dxfId="21164" priority="25667" stopIfTrue="1" operator="between">
      <formula>60</formula>
      <formula>100</formula>
    </cfRule>
    <cfRule type="cellIs" dxfId="21163" priority="25668" stopIfTrue="1" operator="greaterThan">
      <formula>100</formula>
    </cfRule>
  </conditionalFormatting>
  <conditionalFormatting sqref="E270">
    <cfRule type="cellIs" dxfId="21162" priority="25663" stopIfTrue="1" operator="lessThanOrEqual">
      <formula>2.5</formula>
    </cfRule>
    <cfRule type="cellIs" dxfId="21161" priority="25664" stopIfTrue="1" operator="between">
      <formula>2.5</formula>
      <formula>7</formula>
    </cfRule>
    <cfRule type="cellIs" dxfId="21160" priority="25665" stopIfTrue="1" operator="greaterThan">
      <formula>7</formula>
    </cfRule>
  </conditionalFormatting>
  <conditionalFormatting sqref="H270">
    <cfRule type="cellIs" dxfId="21159" priority="25660" stopIfTrue="1" operator="lessThanOrEqual">
      <formula>12</formula>
    </cfRule>
    <cfRule type="cellIs" dxfId="21158" priority="25661" stopIfTrue="1" operator="between">
      <formula>12</formula>
      <formula>16</formula>
    </cfRule>
    <cfRule type="cellIs" dxfId="21157" priority="25662" stopIfTrue="1" operator="greaterThan">
      <formula>16</formula>
    </cfRule>
  </conditionalFormatting>
  <conditionalFormatting sqref="J270">
    <cfRule type="cellIs" dxfId="21156" priority="25657" stopIfTrue="1" operator="greaterThan">
      <formula>6.2</formula>
    </cfRule>
    <cfRule type="cellIs" dxfId="21155" priority="25658" stopIfTrue="1" operator="between">
      <formula>5.601</formula>
      <formula>6.2</formula>
    </cfRule>
    <cfRule type="cellIs" dxfId="21154" priority="25659" stopIfTrue="1" operator="lessThanOrEqual">
      <formula>5.6</formula>
    </cfRule>
  </conditionalFormatting>
  <conditionalFormatting sqref="K270">
    <cfRule type="cellIs" dxfId="21153" priority="25656" stopIfTrue="1" operator="lessThanOrEqual">
      <formula>0.02</formula>
    </cfRule>
  </conditionalFormatting>
  <conditionalFormatting sqref="G270">
    <cfRule type="cellIs" dxfId="21152" priority="25653" stopIfTrue="1" operator="lessThanOrEqual">
      <formula>0.12</formula>
    </cfRule>
    <cfRule type="cellIs" dxfId="21151" priority="25654" stopIfTrue="1" operator="between">
      <formula>0.1201</formula>
      <formula>0.2</formula>
    </cfRule>
    <cfRule type="cellIs" dxfId="21150" priority="25655" stopIfTrue="1" operator="greaterThan">
      <formula>0.2</formula>
    </cfRule>
  </conditionalFormatting>
  <conditionalFormatting sqref="N270">
    <cfRule type="cellIs" dxfId="21149" priority="25651" stopIfTrue="1" operator="between">
      <formula>50.1</formula>
      <formula>100</formula>
    </cfRule>
    <cfRule type="cellIs" dxfId="21148" priority="25652" stopIfTrue="1" operator="greaterThan">
      <formula>100</formula>
    </cfRule>
  </conditionalFormatting>
  <conditionalFormatting sqref="M270">
    <cfRule type="cellIs" dxfId="21147" priority="25649" stopIfTrue="1" operator="between">
      <formula>1250.1</formula>
      <formula>5000</formula>
    </cfRule>
    <cfRule type="cellIs" dxfId="21146" priority="25650" stopIfTrue="1" operator="greaterThan">
      <formula>5000</formula>
    </cfRule>
  </conditionalFormatting>
  <conditionalFormatting sqref="F282:G282">
    <cfRule type="cellIs" dxfId="21145" priority="25636" stopIfTrue="1" operator="lessThanOrEqual">
      <formula>60</formula>
    </cfRule>
    <cfRule type="cellIs" dxfId="21144" priority="25637" stopIfTrue="1" operator="between">
      <formula>60</formula>
      <formula>100</formula>
    </cfRule>
    <cfRule type="cellIs" dxfId="21143" priority="25638" stopIfTrue="1" operator="greaterThan">
      <formula>100</formula>
    </cfRule>
  </conditionalFormatting>
  <conditionalFormatting sqref="E282">
    <cfRule type="cellIs" dxfId="21142" priority="25639" stopIfTrue="1" operator="lessThanOrEqual">
      <formula>2.5</formula>
    </cfRule>
    <cfRule type="cellIs" dxfId="21141" priority="25640" stopIfTrue="1" operator="between">
      <formula>2.5</formula>
      <formula>7</formula>
    </cfRule>
    <cfRule type="cellIs" dxfId="21140" priority="25641" stopIfTrue="1" operator="greaterThan">
      <formula>7</formula>
    </cfRule>
  </conditionalFormatting>
  <conditionalFormatting sqref="H282">
    <cfRule type="cellIs" dxfId="21139" priority="25642" stopIfTrue="1" operator="lessThanOrEqual">
      <formula>12</formula>
    </cfRule>
    <cfRule type="cellIs" dxfId="21138" priority="25643" stopIfTrue="1" operator="between">
      <formula>12</formula>
      <formula>16</formula>
    </cfRule>
    <cfRule type="cellIs" dxfId="21137" priority="25644" stopIfTrue="1" operator="greaterThan">
      <formula>16</formula>
    </cfRule>
  </conditionalFormatting>
  <conditionalFormatting sqref="J282">
    <cfRule type="cellIs" dxfId="21136" priority="25645" stopIfTrue="1" operator="greaterThan">
      <formula>6.2</formula>
    </cfRule>
    <cfRule type="cellIs" dxfId="21135" priority="25646" stopIfTrue="1" operator="between">
      <formula>5.601</formula>
      <formula>6.2</formula>
    </cfRule>
    <cfRule type="cellIs" dxfId="21134" priority="25647" stopIfTrue="1" operator="lessThanOrEqual">
      <formula>5.6</formula>
    </cfRule>
  </conditionalFormatting>
  <conditionalFormatting sqref="K282">
    <cfRule type="cellIs" dxfId="21133" priority="25648" stopIfTrue="1" operator="lessThanOrEqual">
      <formula>0.02</formula>
    </cfRule>
  </conditionalFormatting>
  <conditionalFormatting sqref="G282">
    <cfRule type="cellIs" dxfId="21132" priority="25633" stopIfTrue="1" operator="lessThanOrEqual">
      <formula>0.12</formula>
    </cfRule>
    <cfRule type="cellIs" dxfId="21131" priority="25634" stopIfTrue="1" operator="between">
      <formula>0.1201</formula>
      <formula>0.2</formula>
    </cfRule>
    <cfRule type="cellIs" dxfId="21130" priority="25635" stopIfTrue="1" operator="greaterThan">
      <formula>0.2</formula>
    </cfRule>
  </conditionalFormatting>
  <conditionalFormatting sqref="N282">
    <cfRule type="cellIs" dxfId="21129" priority="25630" stopIfTrue="1" operator="between">
      <formula>50.1</formula>
      <formula>100</formula>
    </cfRule>
    <cfRule type="cellIs" dxfId="21128" priority="25632" stopIfTrue="1" operator="greaterThan">
      <formula>100</formula>
    </cfRule>
  </conditionalFormatting>
  <conditionalFormatting sqref="M282">
    <cfRule type="cellIs" dxfId="21127" priority="25629" stopIfTrue="1" operator="between">
      <formula>1250.1</formula>
      <formula>5000</formula>
    </cfRule>
    <cfRule type="cellIs" dxfId="21126" priority="25631" stopIfTrue="1" operator="greaterThan">
      <formula>5000</formula>
    </cfRule>
  </conditionalFormatting>
  <conditionalFormatting sqref="F282:G282">
    <cfRule type="cellIs" dxfId="21125" priority="25626" stopIfTrue="1" operator="lessThanOrEqual">
      <formula>60</formula>
    </cfRule>
    <cfRule type="cellIs" dxfId="21124" priority="25627" stopIfTrue="1" operator="between">
      <formula>60</formula>
      <formula>100</formula>
    </cfRule>
    <cfRule type="cellIs" dxfId="21123" priority="25628" stopIfTrue="1" operator="greaterThan">
      <formula>100</formula>
    </cfRule>
  </conditionalFormatting>
  <conditionalFormatting sqref="E282">
    <cfRule type="cellIs" dxfId="21122" priority="25623" stopIfTrue="1" operator="lessThanOrEqual">
      <formula>2.5</formula>
    </cfRule>
    <cfRule type="cellIs" dxfId="21121" priority="25624" stopIfTrue="1" operator="between">
      <formula>2.5</formula>
      <formula>7</formula>
    </cfRule>
    <cfRule type="cellIs" dxfId="21120" priority="25625" stopIfTrue="1" operator="greaterThan">
      <formula>7</formula>
    </cfRule>
  </conditionalFormatting>
  <conditionalFormatting sqref="H282">
    <cfRule type="cellIs" dxfId="21119" priority="25620" stopIfTrue="1" operator="lessThanOrEqual">
      <formula>12</formula>
    </cfRule>
    <cfRule type="cellIs" dxfId="21118" priority="25621" stopIfTrue="1" operator="between">
      <formula>12</formula>
      <formula>16</formula>
    </cfRule>
    <cfRule type="cellIs" dxfId="21117" priority="25622" stopIfTrue="1" operator="greaterThan">
      <formula>16</formula>
    </cfRule>
  </conditionalFormatting>
  <conditionalFormatting sqref="J282">
    <cfRule type="cellIs" dxfId="21116" priority="25617" stopIfTrue="1" operator="greaterThan">
      <formula>6.2</formula>
    </cfRule>
    <cfRule type="cellIs" dxfId="21115" priority="25618" stopIfTrue="1" operator="between">
      <formula>5.601</formula>
      <formula>6.2</formula>
    </cfRule>
    <cfRule type="cellIs" dxfId="21114" priority="25619" stopIfTrue="1" operator="lessThanOrEqual">
      <formula>5.6</formula>
    </cfRule>
  </conditionalFormatting>
  <conditionalFormatting sqref="K282">
    <cfRule type="cellIs" dxfId="21113" priority="25616" stopIfTrue="1" operator="lessThanOrEqual">
      <formula>0.02</formula>
    </cfRule>
  </conditionalFormatting>
  <conditionalFormatting sqref="G282">
    <cfRule type="cellIs" dxfId="21112" priority="25613" stopIfTrue="1" operator="lessThanOrEqual">
      <formula>0.12</formula>
    </cfRule>
    <cfRule type="cellIs" dxfId="21111" priority="25614" stopIfTrue="1" operator="between">
      <formula>0.1201</formula>
      <formula>0.2</formula>
    </cfRule>
    <cfRule type="cellIs" dxfId="21110" priority="25615" stopIfTrue="1" operator="greaterThan">
      <formula>0.2</formula>
    </cfRule>
  </conditionalFormatting>
  <conditionalFormatting sqref="N282">
    <cfRule type="cellIs" dxfId="21109" priority="25611" stopIfTrue="1" operator="between">
      <formula>50.1</formula>
      <formula>100</formula>
    </cfRule>
    <cfRule type="cellIs" dxfId="21108" priority="25612" stopIfTrue="1" operator="greaterThan">
      <formula>100</formula>
    </cfRule>
  </conditionalFormatting>
  <conditionalFormatting sqref="M282">
    <cfRule type="cellIs" dxfId="21107" priority="25609" stopIfTrue="1" operator="between">
      <formula>1250.1</formula>
      <formula>5000</formula>
    </cfRule>
    <cfRule type="cellIs" dxfId="21106" priority="25610" stopIfTrue="1" operator="greaterThan">
      <formula>5000</formula>
    </cfRule>
  </conditionalFormatting>
  <conditionalFormatting sqref="F294:G294">
    <cfRule type="cellIs" dxfId="21105" priority="25596" stopIfTrue="1" operator="lessThanOrEqual">
      <formula>60</formula>
    </cfRule>
    <cfRule type="cellIs" dxfId="21104" priority="25597" stopIfTrue="1" operator="between">
      <formula>60</formula>
      <formula>100</formula>
    </cfRule>
    <cfRule type="cellIs" dxfId="21103" priority="25598" stopIfTrue="1" operator="greaterThan">
      <formula>100</formula>
    </cfRule>
  </conditionalFormatting>
  <conditionalFormatting sqref="E294">
    <cfRule type="cellIs" dxfId="21102" priority="25599" stopIfTrue="1" operator="lessThanOrEqual">
      <formula>2.5</formula>
    </cfRule>
    <cfRule type="cellIs" dxfId="21101" priority="25600" stopIfTrue="1" operator="between">
      <formula>2.5</formula>
      <formula>7</formula>
    </cfRule>
    <cfRule type="cellIs" dxfId="21100" priority="25601" stopIfTrue="1" operator="greaterThan">
      <formula>7</formula>
    </cfRule>
  </conditionalFormatting>
  <conditionalFormatting sqref="H294">
    <cfRule type="cellIs" dxfId="21099" priority="25602" stopIfTrue="1" operator="lessThanOrEqual">
      <formula>12</formula>
    </cfRule>
    <cfRule type="cellIs" dxfId="21098" priority="25603" stopIfTrue="1" operator="between">
      <formula>12</formula>
      <formula>16</formula>
    </cfRule>
    <cfRule type="cellIs" dxfId="21097" priority="25604" stopIfTrue="1" operator="greaterThan">
      <formula>16</formula>
    </cfRule>
  </conditionalFormatting>
  <conditionalFormatting sqref="J294">
    <cfRule type="cellIs" dxfId="21096" priority="25605" stopIfTrue="1" operator="greaterThan">
      <formula>6.2</formula>
    </cfRule>
    <cfRule type="cellIs" dxfId="21095" priority="25606" stopIfTrue="1" operator="between">
      <formula>5.601</formula>
      <formula>6.2</formula>
    </cfRule>
    <cfRule type="cellIs" dxfId="21094" priority="25607" stopIfTrue="1" operator="lessThanOrEqual">
      <formula>5.6</formula>
    </cfRule>
  </conditionalFormatting>
  <conditionalFormatting sqref="K294">
    <cfRule type="cellIs" dxfId="21093" priority="25608" stopIfTrue="1" operator="lessThanOrEqual">
      <formula>0.02</formula>
    </cfRule>
  </conditionalFormatting>
  <conditionalFormatting sqref="G294">
    <cfRule type="cellIs" dxfId="21092" priority="25593" stopIfTrue="1" operator="lessThanOrEqual">
      <formula>0.12</formula>
    </cfRule>
    <cfRule type="cellIs" dxfId="21091" priority="25594" stopIfTrue="1" operator="between">
      <formula>0.1201</formula>
      <formula>0.2</formula>
    </cfRule>
    <cfRule type="cellIs" dxfId="21090" priority="25595" stopIfTrue="1" operator="greaterThan">
      <formula>0.2</formula>
    </cfRule>
  </conditionalFormatting>
  <conditionalFormatting sqref="N294">
    <cfRule type="cellIs" dxfId="21089" priority="25590" stopIfTrue="1" operator="between">
      <formula>50.1</formula>
      <formula>100</formula>
    </cfRule>
    <cfRule type="cellIs" dxfId="21088" priority="25592" stopIfTrue="1" operator="greaterThan">
      <formula>100</formula>
    </cfRule>
  </conditionalFormatting>
  <conditionalFormatting sqref="M294">
    <cfRule type="cellIs" dxfId="21087" priority="25589" stopIfTrue="1" operator="between">
      <formula>1250.1</formula>
      <formula>5000</formula>
    </cfRule>
    <cfRule type="cellIs" dxfId="21086" priority="25591" stopIfTrue="1" operator="greaterThan">
      <formula>5000</formula>
    </cfRule>
  </conditionalFormatting>
  <conditionalFormatting sqref="F294:G294">
    <cfRule type="cellIs" dxfId="21085" priority="25586" stopIfTrue="1" operator="lessThanOrEqual">
      <formula>60</formula>
    </cfRule>
    <cfRule type="cellIs" dxfId="21084" priority="25587" stopIfTrue="1" operator="between">
      <formula>60</formula>
      <formula>100</formula>
    </cfRule>
    <cfRule type="cellIs" dxfId="21083" priority="25588" stopIfTrue="1" operator="greaterThan">
      <formula>100</formula>
    </cfRule>
  </conditionalFormatting>
  <conditionalFormatting sqref="E294">
    <cfRule type="cellIs" dxfId="21082" priority="25583" stopIfTrue="1" operator="lessThanOrEqual">
      <formula>2.5</formula>
    </cfRule>
    <cfRule type="cellIs" dxfId="21081" priority="25584" stopIfTrue="1" operator="between">
      <formula>2.5</formula>
      <formula>7</formula>
    </cfRule>
    <cfRule type="cellIs" dxfId="21080" priority="25585" stopIfTrue="1" operator="greaterThan">
      <formula>7</formula>
    </cfRule>
  </conditionalFormatting>
  <conditionalFormatting sqref="H294">
    <cfRule type="cellIs" dxfId="21079" priority="25580" stopIfTrue="1" operator="lessThanOrEqual">
      <formula>12</formula>
    </cfRule>
    <cfRule type="cellIs" dxfId="21078" priority="25581" stopIfTrue="1" operator="between">
      <formula>12</formula>
      <formula>16</formula>
    </cfRule>
    <cfRule type="cellIs" dxfId="21077" priority="25582" stopIfTrue="1" operator="greaterThan">
      <formula>16</formula>
    </cfRule>
  </conditionalFormatting>
  <conditionalFormatting sqref="J294">
    <cfRule type="cellIs" dxfId="21076" priority="25577" stopIfTrue="1" operator="greaterThan">
      <formula>6.2</formula>
    </cfRule>
    <cfRule type="cellIs" dxfId="21075" priority="25578" stopIfTrue="1" operator="between">
      <formula>5.601</formula>
      <formula>6.2</formula>
    </cfRule>
    <cfRule type="cellIs" dxfId="21074" priority="25579" stopIfTrue="1" operator="lessThanOrEqual">
      <formula>5.6</formula>
    </cfRule>
  </conditionalFormatting>
  <conditionalFormatting sqref="K294">
    <cfRule type="cellIs" dxfId="21073" priority="25576" stopIfTrue="1" operator="lessThanOrEqual">
      <formula>0.02</formula>
    </cfRule>
  </conditionalFormatting>
  <conditionalFormatting sqref="G294">
    <cfRule type="cellIs" dxfId="21072" priority="25573" stopIfTrue="1" operator="lessThanOrEqual">
      <formula>0.12</formula>
    </cfRule>
    <cfRule type="cellIs" dxfId="21071" priority="25574" stopIfTrue="1" operator="between">
      <formula>0.1201</formula>
      <formula>0.2</formula>
    </cfRule>
    <cfRule type="cellIs" dxfId="21070" priority="25575" stopIfTrue="1" operator="greaterThan">
      <formula>0.2</formula>
    </cfRule>
  </conditionalFormatting>
  <conditionalFormatting sqref="N294">
    <cfRule type="cellIs" dxfId="21069" priority="25571" stopIfTrue="1" operator="between">
      <formula>50.1</formula>
      <formula>100</formula>
    </cfRule>
    <cfRule type="cellIs" dxfId="21068" priority="25572" stopIfTrue="1" operator="greaterThan">
      <formula>100</formula>
    </cfRule>
  </conditionalFormatting>
  <conditionalFormatting sqref="M294">
    <cfRule type="cellIs" dxfId="21067" priority="25569" stopIfTrue="1" operator="between">
      <formula>1250.1</formula>
      <formula>5000</formula>
    </cfRule>
    <cfRule type="cellIs" dxfId="21066" priority="25570" stopIfTrue="1" operator="greaterThan">
      <formula>5000</formula>
    </cfRule>
  </conditionalFormatting>
  <conditionalFormatting sqref="F306:G306">
    <cfRule type="cellIs" dxfId="21065" priority="25556" stopIfTrue="1" operator="lessThanOrEqual">
      <formula>60</formula>
    </cfRule>
    <cfRule type="cellIs" dxfId="21064" priority="25557" stopIfTrue="1" operator="between">
      <formula>60</formula>
      <formula>100</formula>
    </cfRule>
    <cfRule type="cellIs" dxfId="21063" priority="25558" stopIfTrue="1" operator="greaterThan">
      <formula>100</formula>
    </cfRule>
  </conditionalFormatting>
  <conditionalFormatting sqref="E306">
    <cfRule type="cellIs" dxfId="21062" priority="25559" stopIfTrue="1" operator="lessThanOrEqual">
      <formula>2.5</formula>
    </cfRule>
    <cfRule type="cellIs" dxfId="21061" priority="25560" stopIfTrue="1" operator="between">
      <formula>2.5</formula>
      <formula>7</formula>
    </cfRule>
    <cfRule type="cellIs" dxfId="21060" priority="25561" stopIfTrue="1" operator="greaterThan">
      <formula>7</formula>
    </cfRule>
  </conditionalFormatting>
  <conditionalFormatting sqref="H306">
    <cfRule type="cellIs" dxfId="21059" priority="25562" stopIfTrue="1" operator="lessThanOrEqual">
      <formula>12</formula>
    </cfRule>
    <cfRule type="cellIs" dxfId="21058" priority="25563" stopIfTrue="1" operator="between">
      <formula>12</formula>
      <formula>16</formula>
    </cfRule>
    <cfRule type="cellIs" dxfId="21057" priority="25564" stopIfTrue="1" operator="greaterThan">
      <formula>16</formula>
    </cfRule>
  </conditionalFormatting>
  <conditionalFormatting sqref="J306">
    <cfRule type="cellIs" dxfId="21056" priority="25565" stopIfTrue="1" operator="greaterThan">
      <formula>6.2</formula>
    </cfRule>
    <cfRule type="cellIs" dxfId="21055" priority="25566" stopIfTrue="1" operator="between">
      <formula>5.601</formula>
      <formula>6.2</formula>
    </cfRule>
    <cfRule type="cellIs" dxfId="21054" priority="25567" stopIfTrue="1" operator="lessThanOrEqual">
      <formula>5.6</formula>
    </cfRule>
  </conditionalFormatting>
  <conditionalFormatting sqref="K306">
    <cfRule type="cellIs" dxfId="21053" priority="25568" stopIfTrue="1" operator="lessThanOrEqual">
      <formula>0.02</formula>
    </cfRule>
  </conditionalFormatting>
  <conditionalFormatting sqref="G306">
    <cfRule type="cellIs" dxfId="21052" priority="25553" stopIfTrue="1" operator="lessThanOrEqual">
      <formula>0.12</formula>
    </cfRule>
    <cfRule type="cellIs" dxfId="21051" priority="25554" stopIfTrue="1" operator="between">
      <formula>0.1201</formula>
      <formula>0.2</formula>
    </cfRule>
    <cfRule type="cellIs" dxfId="21050" priority="25555" stopIfTrue="1" operator="greaterThan">
      <formula>0.2</formula>
    </cfRule>
  </conditionalFormatting>
  <conditionalFormatting sqref="N306">
    <cfRule type="cellIs" dxfId="21049" priority="25550" stopIfTrue="1" operator="between">
      <formula>50.1</formula>
      <formula>100</formula>
    </cfRule>
    <cfRule type="cellIs" dxfId="21048" priority="25552" stopIfTrue="1" operator="greaterThan">
      <formula>100</formula>
    </cfRule>
  </conditionalFormatting>
  <conditionalFormatting sqref="M306">
    <cfRule type="cellIs" dxfId="21047" priority="25549" stopIfTrue="1" operator="between">
      <formula>1250.1</formula>
      <formula>5000</formula>
    </cfRule>
    <cfRule type="cellIs" dxfId="21046" priority="25551" stopIfTrue="1" operator="greaterThan">
      <formula>5000</formula>
    </cfRule>
  </conditionalFormatting>
  <conditionalFormatting sqref="F306:G306">
    <cfRule type="cellIs" dxfId="21045" priority="25546" stopIfTrue="1" operator="lessThanOrEqual">
      <formula>60</formula>
    </cfRule>
    <cfRule type="cellIs" dxfId="21044" priority="25547" stopIfTrue="1" operator="between">
      <formula>60</formula>
      <formula>100</formula>
    </cfRule>
    <cfRule type="cellIs" dxfId="21043" priority="25548" stopIfTrue="1" operator="greaterThan">
      <formula>100</formula>
    </cfRule>
  </conditionalFormatting>
  <conditionalFormatting sqref="E306">
    <cfRule type="cellIs" dxfId="21042" priority="25543" stopIfTrue="1" operator="lessThanOrEqual">
      <formula>2.5</formula>
    </cfRule>
    <cfRule type="cellIs" dxfId="21041" priority="25544" stopIfTrue="1" operator="between">
      <formula>2.5</formula>
      <formula>7</formula>
    </cfRule>
    <cfRule type="cellIs" dxfId="21040" priority="25545" stopIfTrue="1" operator="greaterThan">
      <formula>7</formula>
    </cfRule>
  </conditionalFormatting>
  <conditionalFormatting sqref="H306">
    <cfRule type="cellIs" dxfId="21039" priority="25540" stopIfTrue="1" operator="lessThanOrEqual">
      <formula>12</formula>
    </cfRule>
    <cfRule type="cellIs" dxfId="21038" priority="25541" stopIfTrue="1" operator="between">
      <formula>12</formula>
      <formula>16</formula>
    </cfRule>
    <cfRule type="cellIs" dxfId="21037" priority="25542" stopIfTrue="1" operator="greaterThan">
      <formula>16</formula>
    </cfRule>
  </conditionalFormatting>
  <conditionalFormatting sqref="J306">
    <cfRule type="cellIs" dxfId="21036" priority="25537" stopIfTrue="1" operator="greaterThan">
      <formula>6.2</formula>
    </cfRule>
    <cfRule type="cellIs" dxfId="21035" priority="25538" stopIfTrue="1" operator="between">
      <formula>5.601</formula>
      <formula>6.2</formula>
    </cfRule>
    <cfRule type="cellIs" dxfId="21034" priority="25539" stopIfTrue="1" operator="lessThanOrEqual">
      <formula>5.6</formula>
    </cfRule>
  </conditionalFormatting>
  <conditionalFormatting sqref="K306">
    <cfRule type="cellIs" dxfId="21033" priority="25536" stopIfTrue="1" operator="lessThanOrEqual">
      <formula>0.02</formula>
    </cfRule>
  </conditionalFormatting>
  <conditionalFormatting sqref="G306">
    <cfRule type="cellIs" dxfId="21032" priority="25533" stopIfTrue="1" operator="lessThanOrEqual">
      <formula>0.12</formula>
    </cfRule>
    <cfRule type="cellIs" dxfId="21031" priority="25534" stopIfTrue="1" operator="between">
      <formula>0.1201</formula>
      <formula>0.2</formula>
    </cfRule>
    <cfRule type="cellIs" dxfId="21030" priority="25535" stopIfTrue="1" operator="greaterThan">
      <formula>0.2</formula>
    </cfRule>
  </conditionalFormatting>
  <conditionalFormatting sqref="N306">
    <cfRule type="cellIs" dxfId="21029" priority="25531" stopIfTrue="1" operator="between">
      <formula>50.1</formula>
      <formula>100</formula>
    </cfRule>
    <cfRule type="cellIs" dxfId="21028" priority="25532" stopIfTrue="1" operator="greaterThan">
      <formula>100</formula>
    </cfRule>
  </conditionalFormatting>
  <conditionalFormatting sqref="M306">
    <cfRule type="cellIs" dxfId="21027" priority="25529" stopIfTrue="1" operator="between">
      <formula>1250.1</formula>
      <formula>5000</formula>
    </cfRule>
    <cfRule type="cellIs" dxfId="21026" priority="25530" stopIfTrue="1" operator="greaterThan">
      <formula>5000</formula>
    </cfRule>
  </conditionalFormatting>
  <conditionalFormatting sqref="F320:G320">
    <cfRule type="cellIs" dxfId="21025" priority="25516" stopIfTrue="1" operator="lessThanOrEqual">
      <formula>60</formula>
    </cfRule>
    <cfRule type="cellIs" dxfId="21024" priority="25517" stopIfTrue="1" operator="between">
      <formula>60</formula>
      <formula>100</formula>
    </cfRule>
    <cfRule type="cellIs" dxfId="21023" priority="25518" stopIfTrue="1" operator="greaterThan">
      <formula>100</formula>
    </cfRule>
  </conditionalFormatting>
  <conditionalFormatting sqref="E320">
    <cfRule type="cellIs" dxfId="21022" priority="25519" stopIfTrue="1" operator="lessThanOrEqual">
      <formula>2.5</formula>
    </cfRule>
    <cfRule type="cellIs" dxfId="21021" priority="25520" stopIfTrue="1" operator="between">
      <formula>2.5</formula>
      <formula>7</formula>
    </cfRule>
    <cfRule type="cellIs" dxfId="21020" priority="25521" stopIfTrue="1" operator="greaterThan">
      <formula>7</formula>
    </cfRule>
  </conditionalFormatting>
  <conditionalFormatting sqref="H320">
    <cfRule type="cellIs" dxfId="21019" priority="25522" stopIfTrue="1" operator="lessThanOrEqual">
      <formula>12</formula>
    </cfRule>
    <cfRule type="cellIs" dxfId="21018" priority="25523" stopIfTrue="1" operator="between">
      <formula>12</formula>
      <formula>16</formula>
    </cfRule>
    <cfRule type="cellIs" dxfId="21017" priority="25524" stopIfTrue="1" operator="greaterThan">
      <formula>16</formula>
    </cfRule>
  </conditionalFormatting>
  <conditionalFormatting sqref="J320">
    <cfRule type="cellIs" dxfId="21016" priority="25525" stopIfTrue="1" operator="greaterThan">
      <formula>6.2</formula>
    </cfRule>
    <cfRule type="cellIs" dxfId="21015" priority="25526" stopIfTrue="1" operator="between">
      <formula>5.601</formula>
      <formula>6.2</formula>
    </cfRule>
    <cfRule type="cellIs" dxfId="21014" priority="25527" stopIfTrue="1" operator="lessThanOrEqual">
      <formula>5.6</formula>
    </cfRule>
  </conditionalFormatting>
  <conditionalFormatting sqref="K320">
    <cfRule type="cellIs" dxfId="21013" priority="25528" stopIfTrue="1" operator="lessThanOrEqual">
      <formula>0.02</formula>
    </cfRule>
  </conditionalFormatting>
  <conditionalFormatting sqref="G320">
    <cfRule type="cellIs" dxfId="21012" priority="25513" stopIfTrue="1" operator="lessThanOrEqual">
      <formula>0.12</formula>
    </cfRule>
    <cfRule type="cellIs" dxfId="21011" priority="25514" stopIfTrue="1" operator="between">
      <formula>0.1201</formula>
      <formula>0.2</formula>
    </cfRule>
    <cfRule type="cellIs" dxfId="21010" priority="25515" stopIfTrue="1" operator="greaterThan">
      <formula>0.2</formula>
    </cfRule>
  </conditionalFormatting>
  <conditionalFormatting sqref="N320">
    <cfRule type="cellIs" dxfId="21009" priority="25510" stopIfTrue="1" operator="between">
      <formula>50.1</formula>
      <formula>100</formula>
    </cfRule>
    <cfRule type="cellIs" dxfId="21008" priority="25512" stopIfTrue="1" operator="greaterThan">
      <formula>100</formula>
    </cfRule>
  </conditionalFormatting>
  <conditionalFormatting sqref="M320">
    <cfRule type="cellIs" dxfId="21007" priority="25509" stopIfTrue="1" operator="between">
      <formula>1250.1</formula>
      <formula>5000</formula>
    </cfRule>
    <cfRule type="cellIs" dxfId="21006" priority="25511" stopIfTrue="1" operator="greaterThan">
      <formula>5000</formula>
    </cfRule>
  </conditionalFormatting>
  <conditionalFormatting sqref="F320:G320">
    <cfRule type="cellIs" dxfId="21005" priority="25506" stopIfTrue="1" operator="lessThanOrEqual">
      <formula>60</formula>
    </cfRule>
    <cfRule type="cellIs" dxfId="21004" priority="25507" stopIfTrue="1" operator="between">
      <formula>60</formula>
      <formula>100</formula>
    </cfRule>
    <cfRule type="cellIs" dxfId="21003" priority="25508" stopIfTrue="1" operator="greaterThan">
      <formula>100</formula>
    </cfRule>
  </conditionalFormatting>
  <conditionalFormatting sqref="E320">
    <cfRule type="cellIs" dxfId="21002" priority="25503" stopIfTrue="1" operator="lessThanOrEqual">
      <formula>2.5</formula>
    </cfRule>
    <cfRule type="cellIs" dxfId="21001" priority="25504" stopIfTrue="1" operator="between">
      <formula>2.5</formula>
      <formula>7</formula>
    </cfRule>
    <cfRule type="cellIs" dxfId="21000" priority="25505" stopIfTrue="1" operator="greaterThan">
      <formula>7</formula>
    </cfRule>
  </conditionalFormatting>
  <conditionalFormatting sqref="H320">
    <cfRule type="cellIs" dxfId="20999" priority="25500" stopIfTrue="1" operator="lessThanOrEqual">
      <formula>12</formula>
    </cfRule>
    <cfRule type="cellIs" dxfId="20998" priority="25501" stopIfTrue="1" operator="between">
      <formula>12</formula>
      <formula>16</formula>
    </cfRule>
    <cfRule type="cellIs" dxfId="20997" priority="25502" stopIfTrue="1" operator="greaterThan">
      <formula>16</formula>
    </cfRule>
  </conditionalFormatting>
  <conditionalFormatting sqref="J320">
    <cfRule type="cellIs" dxfId="20996" priority="25497" stopIfTrue="1" operator="greaterThan">
      <formula>6.2</formula>
    </cfRule>
    <cfRule type="cellIs" dxfId="20995" priority="25498" stopIfTrue="1" operator="between">
      <formula>5.601</formula>
      <formula>6.2</formula>
    </cfRule>
    <cfRule type="cellIs" dxfId="20994" priority="25499" stopIfTrue="1" operator="lessThanOrEqual">
      <formula>5.6</formula>
    </cfRule>
  </conditionalFormatting>
  <conditionalFormatting sqref="K320">
    <cfRule type="cellIs" dxfId="20993" priority="25496" stopIfTrue="1" operator="lessThanOrEqual">
      <formula>0.02</formula>
    </cfRule>
  </conditionalFormatting>
  <conditionalFormatting sqref="G320">
    <cfRule type="cellIs" dxfId="20992" priority="25493" stopIfTrue="1" operator="lessThanOrEqual">
      <formula>0.12</formula>
    </cfRule>
    <cfRule type="cellIs" dxfId="20991" priority="25494" stopIfTrue="1" operator="between">
      <formula>0.1201</formula>
      <formula>0.2</formula>
    </cfRule>
    <cfRule type="cellIs" dxfId="20990" priority="25495" stopIfTrue="1" operator="greaterThan">
      <formula>0.2</formula>
    </cfRule>
  </conditionalFormatting>
  <conditionalFormatting sqref="N320">
    <cfRule type="cellIs" dxfId="20989" priority="25491" stopIfTrue="1" operator="between">
      <formula>50.1</formula>
      <formula>100</formula>
    </cfRule>
    <cfRule type="cellIs" dxfId="20988" priority="25492" stopIfTrue="1" operator="greaterThan">
      <formula>100</formula>
    </cfRule>
  </conditionalFormatting>
  <conditionalFormatting sqref="M320">
    <cfRule type="cellIs" dxfId="20987" priority="25489" stopIfTrue="1" operator="between">
      <formula>1250.1</formula>
      <formula>5000</formula>
    </cfRule>
    <cfRule type="cellIs" dxfId="20986" priority="25490" stopIfTrue="1" operator="greaterThan">
      <formula>5000</formula>
    </cfRule>
  </conditionalFormatting>
  <conditionalFormatting sqref="F336:G336">
    <cfRule type="cellIs" dxfId="20985" priority="25476" stopIfTrue="1" operator="lessThanOrEqual">
      <formula>60</formula>
    </cfRule>
    <cfRule type="cellIs" dxfId="20984" priority="25477" stopIfTrue="1" operator="between">
      <formula>60</formula>
      <formula>100</formula>
    </cfRule>
    <cfRule type="cellIs" dxfId="20983" priority="25478" stopIfTrue="1" operator="greaterThan">
      <formula>100</formula>
    </cfRule>
  </conditionalFormatting>
  <conditionalFormatting sqref="E336">
    <cfRule type="cellIs" dxfId="20982" priority="25479" stopIfTrue="1" operator="lessThanOrEqual">
      <formula>2.5</formula>
    </cfRule>
    <cfRule type="cellIs" dxfId="20981" priority="25480" stopIfTrue="1" operator="between">
      <formula>2.5</formula>
      <formula>7</formula>
    </cfRule>
    <cfRule type="cellIs" dxfId="20980" priority="25481" stopIfTrue="1" operator="greaterThan">
      <formula>7</formula>
    </cfRule>
  </conditionalFormatting>
  <conditionalFormatting sqref="H336">
    <cfRule type="cellIs" dxfId="20979" priority="25482" stopIfTrue="1" operator="lessThanOrEqual">
      <formula>12</formula>
    </cfRule>
    <cfRule type="cellIs" dxfId="20978" priority="25483" stopIfTrue="1" operator="between">
      <formula>12</formula>
      <formula>16</formula>
    </cfRule>
    <cfRule type="cellIs" dxfId="20977" priority="25484" stopIfTrue="1" operator="greaterThan">
      <formula>16</formula>
    </cfRule>
  </conditionalFormatting>
  <conditionalFormatting sqref="J336">
    <cfRule type="cellIs" dxfId="20976" priority="25485" stopIfTrue="1" operator="greaterThan">
      <formula>6.2</formula>
    </cfRule>
    <cfRule type="cellIs" dxfId="20975" priority="25486" stopIfTrue="1" operator="between">
      <formula>5.601</formula>
      <formula>6.2</formula>
    </cfRule>
    <cfRule type="cellIs" dxfId="20974" priority="25487" stopIfTrue="1" operator="lessThanOrEqual">
      <formula>5.6</formula>
    </cfRule>
  </conditionalFormatting>
  <conditionalFormatting sqref="K336">
    <cfRule type="cellIs" dxfId="20973" priority="25488" stopIfTrue="1" operator="lessThanOrEqual">
      <formula>0.02</formula>
    </cfRule>
  </conditionalFormatting>
  <conditionalFormatting sqref="G336">
    <cfRule type="cellIs" dxfId="20972" priority="25473" stopIfTrue="1" operator="lessThanOrEqual">
      <formula>0.12</formula>
    </cfRule>
    <cfRule type="cellIs" dxfId="20971" priority="25474" stopIfTrue="1" operator="between">
      <formula>0.1201</formula>
      <formula>0.2</formula>
    </cfRule>
    <cfRule type="cellIs" dxfId="20970" priority="25475" stopIfTrue="1" operator="greaterThan">
      <formula>0.2</formula>
    </cfRule>
  </conditionalFormatting>
  <conditionalFormatting sqref="N336">
    <cfRule type="cellIs" dxfId="20969" priority="25470" stopIfTrue="1" operator="between">
      <formula>50.1</formula>
      <formula>100</formula>
    </cfRule>
    <cfRule type="cellIs" dxfId="20968" priority="25472" stopIfTrue="1" operator="greaterThan">
      <formula>100</formula>
    </cfRule>
  </conditionalFormatting>
  <conditionalFormatting sqref="M336">
    <cfRule type="cellIs" dxfId="20967" priority="25469" stopIfTrue="1" operator="between">
      <formula>1250.1</formula>
      <formula>5000</formula>
    </cfRule>
    <cfRule type="cellIs" dxfId="20966" priority="25471" stopIfTrue="1" operator="greaterThan">
      <formula>5000</formula>
    </cfRule>
  </conditionalFormatting>
  <conditionalFormatting sqref="F336:G336">
    <cfRule type="cellIs" dxfId="20965" priority="25466" stopIfTrue="1" operator="lessThanOrEqual">
      <formula>60</formula>
    </cfRule>
    <cfRule type="cellIs" dxfId="20964" priority="25467" stopIfTrue="1" operator="between">
      <formula>60</formula>
      <formula>100</formula>
    </cfRule>
    <cfRule type="cellIs" dxfId="20963" priority="25468" stopIfTrue="1" operator="greaterThan">
      <formula>100</formula>
    </cfRule>
  </conditionalFormatting>
  <conditionalFormatting sqref="E336">
    <cfRule type="cellIs" dxfId="20962" priority="25463" stopIfTrue="1" operator="lessThanOrEqual">
      <formula>2.5</formula>
    </cfRule>
    <cfRule type="cellIs" dxfId="20961" priority="25464" stopIfTrue="1" operator="between">
      <formula>2.5</formula>
      <formula>7</formula>
    </cfRule>
    <cfRule type="cellIs" dxfId="20960" priority="25465" stopIfTrue="1" operator="greaterThan">
      <formula>7</formula>
    </cfRule>
  </conditionalFormatting>
  <conditionalFormatting sqref="H336">
    <cfRule type="cellIs" dxfId="20959" priority="25460" stopIfTrue="1" operator="lessThanOrEqual">
      <formula>12</formula>
    </cfRule>
    <cfRule type="cellIs" dxfId="20958" priority="25461" stopIfTrue="1" operator="between">
      <formula>12</formula>
      <formula>16</formula>
    </cfRule>
    <cfRule type="cellIs" dxfId="20957" priority="25462" stopIfTrue="1" operator="greaterThan">
      <formula>16</formula>
    </cfRule>
  </conditionalFormatting>
  <conditionalFormatting sqref="J336">
    <cfRule type="cellIs" dxfId="20956" priority="25457" stopIfTrue="1" operator="greaterThan">
      <formula>6.2</formula>
    </cfRule>
    <cfRule type="cellIs" dxfId="20955" priority="25458" stopIfTrue="1" operator="between">
      <formula>5.601</formula>
      <formula>6.2</formula>
    </cfRule>
    <cfRule type="cellIs" dxfId="20954" priority="25459" stopIfTrue="1" operator="lessThanOrEqual">
      <formula>5.6</formula>
    </cfRule>
  </conditionalFormatting>
  <conditionalFormatting sqref="K336">
    <cfRule type="cellIs" dxfId="20953" priority="25456" stopIfTrue="1" operator="lessThanOrEqual">
      <formula>0.02</formula>
    </cfRule>
  </conditionalFormatting>
  <conditionalFormatting sqref="G336">
    <cfRule type="cellIs" dxfId="20952" priority="25453" stopIfTrue="1" operator="lessThanOrEqual">
      <formula>0.12</formula>
    </cfRule>
    <cfRule type="cellIs" dxfId="20951" priority="25454" stopIfTrue="1" operator="between">
      <formula>0.1201</formula>
      <formula>0.2</formula>
    </cfRule>
    <cfRule type="cellIs" dxfId="20950" priority="25455" stopIfTrue="1" operator="greaterThan">
      <formula>0.2</formula>
    </cfRule>
  </conditionalFormatting>
  <conditionalFormatting sqref="N336">
    <cfRule type="cellIs" dxfId="20949" priority="25451" stopIfTrue="1" operator="between">
      <formula>50.1</formula>
      <formula>100</formula>
    </cfRule>
    <cfRule type="cellIs" dxfId="20948" priority="25452" stopIfTrue="1" operator="greaterThan">
      <formula>100</formula>
    </cfRule>
  </conditionalFormatting>
  <conditionalFormatting sqref="M336">
    <cfRule type="cellIs" dxfId="20947" priority="25449" stopIfTrue="1" operator="between">
      <formula>1250.1</formula>
      <formula>5000</formula>
    </cfRule>
    <cfRule type="cellIs" dxfId="20946" priority="25450" stopIfTrue="1" operator="greaterThan">
      <formula>5000</formula>
    </cfRule>
  </conditionalFormatting>
  <conditionalFormatting sqref="F348:G348">
    <cfRule type="cellIs" dxfId="20945" priority="25436" stopIfTrue="1" operator="lessThanOrEqual">
      <formula>60</formula>
    </cfRule>
    <cfRule type="cellIs" dxfId="20944" priority="25437" stopIfTrue="1" operator="between">
      <formula>60</formula>
      <formula>100</formula>
    </cfRule>
    <cfRule type="cellIs" dxfId="20943" priority="25438" stopIfTrue="1" operator="greaterThan">
      <formula>100</formula>
    </cfRule>
  </conditionalFormatting>
  <conditionalFormatting sqref="E348">
    <cfRule type="cellIs" dxfId="20942" priority="25439" stopIfTrue="1" operator="lessThanOrEqual">
      <formula>2.5</formula>
    </cfRule>
    <cfRule type="cellIs" dxfId="20941" priority="25440" stopIfTrue="1" operator="between">
      <formula>2.5</formula>
      <formula>7</formula>
    </cfRule>
    <cfRule type="cellIs" dxfId="20940" priority="25441" stopIfTrue="1" operator="greaterThan">
      <formula>7</formula>
    </cfRule>
  </conditionalFormatting>
  <conditionalFormatting sqref="H348">
    <cfRule type="cellIs" dxfId="20939" priority="25442" stopIfTrue="1" operator="lessThanOrEqual">
      <formula>12</formula>
    </cfRule>
    <cfRule type="cellIs" dxfId="20938" priority="25443" stopIfTrue="1" operator="between">
      <formula>12</formula>
      <formula>16</formula>
    </cfRule>
    <cfRule type="cellIs" dxfId="20937" priority="25444" stopIfTrue="1" operator="greaterThan">
      <formula>16</formula>
    </cfRule>
  </conditionalFormatting>
  <conditionalFormatting sqref="J348">
    <cfRule type="cellIs" dxfId="20936" priority="25445" stopIfTrue="1" operator="greaterThan">
      <formula>6.2</formula>
    </cfRule>
    <cfRule type="cellIs" dxfId="20935" priority="25446" stopIfTrue="1" operator="between">
      <formula>5.601</formula>
      <formula>6.2</formula>
    </cfRule>
    <cfRule type="cellIs" dxfId="20934" priority="25447" stopIfTrue="1" operator="lessThanOrEqual">
      <formula>5.6</formula>
    </cfRule>
  </conditionalFormatting>
  <conditionalFormatting sqref="K348">
    <cfRule type="cellIs" dxfId="20933" priority="25448" stopIfTrue="1" operator="lessThanOrEqual">
      <formula>0.02</formula>
    </cfRule>
  </conditionalFormatting>
  <conditionalFormatting sqref="G348">
    <cfRule type="cellIs" dxfId="20932" priority="25433" stopIfTrue="1" operator="lessThanOrEqual">
      <formula>0.12</formula>
    </cfRule>
    <cfRule type="cellIs" dxfId="20931" priority="25434" stopIfTrue="1" operator="between">
      <formula>0.1201</formula>
      <formula>0.2</formula>
    </cfRule>
    <cfRule type="cellIs" dxfId="20930" priority="25435" stopIfTrue="1" operator="greaterThan">
      <formula>0.2</formula>
    </cfRule>
  </conditionalFormatting>
  <conditionalFormatting sqref="N348">
    <cfRule type="cellIs" dxfId="20929" priority="25430" stopIfTrue="1" operator="between">
      <formula>50.1</formula>
      <formula>100</formula>
    </cfRule>
    <cfRule type="cellIs" dxfId="20928" priority="25432" stopIfTrue="1" operator="greaterThan">
      <formula>100</formula>
    </cfRule>
  </conditionalFormatting>
  <conditionalFormatting sqref="M348">
    <cfRule type="cellIs" dxfId="20927" priority="25429" stopIfTrue="1" operator="between">
      <formula>1250.1</formula>
      <formula>5000</formula>
    </cfRule>
    <cfRule type="cellIs" dxfId="20926" priority="25431" stopIfTrue="1" operator="greaterThan">
      <formula>5000</formula>
    </cfRule>
  </conditionalFormatting>
  <conditionalFormatting sqref="F348:G348">
    <cfRule type="cellIs" dxfId="20925" priority="25426" stopIfTrue="1" operator="lessThanOrEqual">
      <formula>60</formula>
    </cfRule>
    <cfRule type="cellIs" dxfId="20924" priority="25427" stopIfTrue="1" operator="between">
      <formula>60</formula>
      <formula>100</formula>
    </cfRule>
    <cfRule type="cellIs" dxfId="20923" priority="25428" stopIfTrue="1" operator="greaterThan">
      <formula>100</formula>
    </cfRule>
  </conditionalFormatting>
  <conditionalFormatting sqref="E348">
    <cfRule type="cellIs" dxfId="20922" priority="25423" stopIfTrue="1" operator="lessThanOrEqual">
      <formula>2.5</formula>
    </cfRule>
    <cfRule type="cellIs" dxfId="20921" priority="25424" stopIfTrue="1" operator="between">
      <formula>2.5</formula>
      <formula>7</formula>
    </cfRule>
    <cfRule type="cellIs" dxfId="20920" priority="25425" stopIfTrue="1" operator="greaterThan">
      <formula>7</formula>
    </cfRule>
  </conditionalFormatting>
  <conditionalFormatting sqref="H348">
    <cfRule type="cellIs" dxfId="20919" priority="25420" stopIfTrue="1" operator="lessThanOrEqual">
      <formula>12</formula>
    </cfRule>
    <cfRule type="cellIs" dxfId="20918" priority="25421" stopIfTrue="1" operator="between">
      <formula>12</formula>
      <formula>16</formula>
    </cfRule>
    <cfRule type="cellIs" dxfId="20917" priority="25422" stopIfTrue="1" operator="greaterThan">
      <formula>16</formula>
    </cfRule>
  </conditionalFormatting>
  <conditionalFormatting sqref="J348">
    <cfRule type="cellIs" dxfId="20916" priority="25417" stopIfTrue="1" operator="greaterThan">
      <formula>6.2</formula>
    </cfRule>
    <cfRule type="cellIs" dxfId="20915" priority="25418" stopIfTrue="1" operator="between">
      <formula>5.601</formula>
      <formula>6.2</formula>
    </cfRule>
    <cfRule type="cellIs" dxfId="20914" priority="25419" stopIfTrue="1" operator="lessThanOrEqual">
      <formula>5.6</formula>
    </cfRule>
  </conditionalFormatting>
  <conditionalFormatting sqref="K348">
    <cfRule type="cellIs" dxfId="20913" priority="25416" stopIfTrue="1" operator="lessThanOrEqual">
      <formula>0.02</formula>
    </cfRule>
  </conditionalFormatting>
  <conditionalFormatting sqref="G348">
    <cfRule type="cellIs" dxfId="20912" priority="25413" stopIfTrue="1" operator="lessThanOrEqual">
      <formula>0.12</formula>
    </cfRule>
    <cfRule type="cellIs" dxfId="20911" priority="25414" stopIfTrue="1" operator="between">
      <formula>0.1201</formula>
      <formula>0.2</formula>
    </cfRule>
    <cfRule type="cellIs" dxfId="20910" priority="25415" stopIfTrue="1" operator="greaterThan">
      <formula>0.2</formula>
    </cfRule>
  </conditionalFormatting>
  <conditionalFormatting sqref="N348">
    <cfRule type="cellIs" dxfId="20909" priority="25411" stopIfTrue="1" operator="between">
      <formula>50.1</formula>
      <formula>100</formula>
    </cfRule>
    <cfRule type="cellIs" dxfId="20908" priority="25412" stopIfTrue="1" operator="greaterThan">
      <formula>100</formula>
    </cfRule>
  </conditionalFormatting>
  <conditionalFormatting sqref="M348">
    <cfRule type="cellIs" dxfId="20907" priority="25409" stopIfTrue="1" operator="between">
      <formula>1250.1</formula>
      <formula>5000</formula>
    </cfRule>
    <cfRule type="cellIs" dxfId="20906" priority="25410" stopIfTrue="1" operator="greaterThan">
      <formula>5000</formula>
    </cfRule>
  </conditionalFormatting>
  <conditionalFormatting sqref="F362:G362">
    <cfRule type="cellIs" dxfId="20905" priority="25396" stopIfTrue="1" operator="lessThanOrEqual">
      <formula>60</formula>
    </cfRule>
    <cfRule type="cellIs" dxfId="20904" priority="25397" stopIfTrue="1" operator="between">
      <formula>60</formula>
      <formula>100</formula>
    </cfRule>
    <cfRule type="cellIs" dxfId="20903" priority="25398" stopIfTrue="1" operator="greaterThan">
      <formula>100</formula>
    </cfRule>
  </conditionalFormatting>
  <conditionalFormatting sqref="E362">
    <cfRule type="cellIs" dxfId="20902" priority="25399" stopIfTrue="1" operator="lessThanOrEqual">
      <formula>2.5</formula>
    </cfRule>
    <cfRule type="cellIs" dxfId="20901" priority="25400" stopIfTrue="1" operator="between">
      <formula>2.5</formula>
      <formula>7</formula>
    </cfRule>
    <cfRule type="cellIs" dxfId="20900" priority="25401" stopIfTrue="1" operator="greaterThan">
      <formula>7</formula>
    </cfRule>
  </conditionalFormatting>
  <conditionalFormatting sqref="H362">
    <cfRule type="cellIs" dxfId="20899" priority="25402" stopIfTrue="1" operator="lessThanOrEqual">
      <formula>12</formula>
    </cfRule>
    <cfRule type="cellIs" dxfId="20898" priority="25403" stopIfTrue="1" operator="between">
      <formula>12</formula>
      <formula>16</formula>
    </cfRule>
    <cfRule type="cellIs" dxfId="20897" priority="25404" stopIfTrue="1" operator="greaterThan">
      <formula>16</formula>
    </cfRule>
  </conditionalFormatting>
  <conditionalFormatting sqref="J362">
    <cfRule type="cellIs" dxfId="20896" priority="25405" stopIfTrue="1" operator="greaterThan">
      <formula>6.2</formula>
    </cfRule>
    <cfRule type="cellIs" dxfId="20895" priority="25406" stopIfTrue="1" operator="between">
      <formula>5.601</formula>
      <formula>6.2</formula>
    </cfRule>
    <cfRule type="cellIs" dxfId="20894" priority="25407" stopIfTrue="1" operator="lessThanOrEqual">
      <formula>5.6</formula>
    </cfRule>
  </conditionalFormatting>
  <conditionalFormatting sqref="K362">
    <cfRule type="cellIs" dxfId="20893" priority="25408" stopIfTrue="1" operator="lessThanOrEqual">
      <formula>0.02</formula>
    </cfRule>
  </conditionalFormatting>
  <conditionalFormatting sqref="G362">
    <cfRule type="cellIs" dxfId="20892" priority="25393" stopIfTrue="1" operator="lessThanOrEqual">
      <formula>0.12</formula>
    </cfRule>
    <cfRule type="cellIs" dxfId="20891" priority="25394" stopIfTrue="1" operator="between">
      <formula>0.1201</formula>
      <formula>0.2</formula>
    </cfRule>
    <cfRule type="cellIs" dxfId="20890" priority="25395" stopIfTrue="1" operator="greaterThan">
      <formula>0.2</formula>
    </cfRule>
  </conditionalFormatting>
  <conditionalFormatting sqref="N362">
    <cfRule type="cellIs" dxfId="20889" priority="25390" stopIfTrue="1" operator="between">
      <formula>50.1</formula>
      <formula>100</formula>
    </cfRule>
    <cfRule type="cellIs" dxfId="20888" priority="25392" stopIfTrue="1" operator="greaterThan">
      <formula>100</formula>
    </cfRule>
  </conditionalFormatting>
  <conditionalFormatting sqref="M362">
    <cfRule type="cellIs" dxfId="20887" priority="25389" stopIfTrue="1" operator="between">
      <formula>1250.1</formula>
      <formula>5000</formula>
    </cfRule>
    <cfRule type="cellIs" dxfId="20886" priority="25391" stopIfTrue="1" operator="greaterThan">
      <formula>5000</formula>
    </cfRule>
  </conditionalFormatting>
  <conditionalFormatting sqref="F362:G362">
    <cfRule type="cellIs" dxfId="20885" priority="25386" stopIfTrue="1" operator="lessThanOrEqual">
      <formula>60</formula>
    </cfRule>
    <cfRule type="cellIs" dxfId="20884" priority="25387" stopIfTrue="1" operator="between">
      <formula>60</formula>
      <formula>100</formula>
    </cfRule>
    <cfRule type="cellIs" dxfId="20883" priority="25388" stopIfTrue="1" operator="greaterThan">
      <formula>100</formula>
    </cfRule>
  </conditionalFormatting>
  <conditionalFormatting sqref="E362">
    <cfRule type="cellIs" dxfId="20882" priority="25383" stopIfTrue="1" operator="lessThanOrEqual">
      <formula>2.5</formula>
    </cfRule>
    <cfRule type="cellIs" dxfId="20881" priority="25384" stopIfTrue="1" operator="between">
      <formula>2.5</formula>
      <formula>7</formula>
    </cfRule>
    <cfRule type="cellIs" dxfId="20880" priority="25385" stopIfTrue="1" operator="greaterThan">
      <formula>7</formula>
    </cfRule>
  </conditionalFormatting>
  <conditionalFormatting sqref="H362">
    <cfRule type="cellIs" dxfId="20879" priority="25380" stopIfTrue="1" operator="lessThanOrEqual">
      <formula>12</formula>
    </cfRule>
    <cfRule type="cellIs" dxfId="20878" priority="25381" stopIfTrue="1" operator="between">
      <formula>12</formula>
      <formula>16</formula>
    </cfRule>
    <cfRule type="cellIs" dxfId="20877" priority="25382" stopIfTrue="1" operator="greaterThan">
      <formula>16</formula>
    </cfRule>
  </conditionalFormatting>
  <conditionalFormatting sqref="J362">
    <cfRule type="cellIs" dxfId="20876" priority="25377" stopIfTrue="1" operator="greaterThan">
      <formula>6.2</formula>
    </cfRule>
    <cfRule type="cellIs" dxfId="20875" priority="25378" stopIfTrue="1" operator="between">
      <formula>5.601</formula>
      <formula>6.2</formula>
    </cfRule>
    <cfRule type="cellIs" dxfId="20874" priority="25379" stopIfTrue="1" operator="lessThanOrEqual">
      <formula>5.6</formula>
    </cfRule>
  </conditionalFormatting>
  <conditionalFormatting sqref="K362">
    <cfRule type="cellIs" dxfId="20873" priority="25376" stopIfTrue="1" operator="lessThanOrEqual">
      <formula>0.02</formula>
    </cfRule>
  </conditionalFormatting>
  <conditionalFormatting sqref="G362">
    <cfRule type="cellIs" dxfId="20872" priority="25373" stopIfTrue="1" operator="lessThanOrEqual">
      <formula>0.12</formula>
    </cfRule>
    <cfRule type="cellIs" dxfId="20871" priority="25374" stopIfTrue="1" operator="between">
      <formula>0.1201</formula>
      <formula>0.2</formula>
    </cfRule>
    <cfRule type="cellIs" dxfId="20870" priority="25375" stopIfTrue="1" operator="greaterThan">
      <formula>0.2</formula>
    </cfRule>
  </conditionalFormatting>
  <conditionalFormatting sqref="N362">
    <cfRule type="cellIs" dxfId="20869" priority="25371" stopIfTrue="1" operator="between">
      <formula>50.1</formula>
      <formula>100</formula>
    </cfRule>
    <cfRule type="cellIs" dxfId="20868" priority="25372" stopIfTrue="1" operator="greaterThan">
      <formula>100</formula>
    </cfRule>
  </conditionalFormatting>
  <conditionalFormatting sqref="M362">
    <cfRule type="cellIs" dxfId="20867" priority="25369" stopIfTrue="1" operator="between">
      <formula>1250.1</formula>
      <formula>5000</formula>
    </cfRule>
    <cfRule type="cellIs" dxfId="20866" priority="25370" stopIfTrue="1" operator="greaterThan">
      <formula>5000</formula>
    </cfRule>
  </conditionalFormatting>
  <conditionalFormatting sqref="F378:G378">
    <cfRule type="cellIs" dxfId="20865" priority="25356" stopIfTrue="1" operator="lessThanOrEqual">
      <formula>60</formula>
    </cfRule>
    <cfRule type="cellIs" dxfId="20864" priority="25357" stopIfTrue="1" operator="between">
      <formula>60</formula>
      <formula>100</formula>
    </cfRule>
    <cfRule type="cellIs" dxfId="20863" priority="25358" stopIfTrue="1" operator="greaterThan">
      <formula>100</formula>
    </cfRule>
  </conditionalFormatting>
  <conditionalFormatting sqref="E378">
    <cfRule type="cellIs" dxfId="20862" priority="25359" stopIfTrue="1" operator="lessThanOrEqual">
      <formula>2.5</formula>
    </cfRule>
    <cfRule type="cellIs" dxfId="20861" priority="25360" stopIfTrue="1" operator="between">
      <formula>2.5</formula>
      <formula>7</formula>
    </cfRule>
    <cfRule type="cellIs" dxfId="20860" priority="25361" stopIfTrue="1" operator="greaterThan">
      <formula>7</formula>
    </cfRule>
  </conditionalFormatting>
  <conditionalFormatting sqref="H378">
    <cfRule type="cellIs" dxfId="20859" priority="25362" stopIfTrue="1" operator="lessThanOrEqual">
      <formula>12</formula>
    </cfRule>
    <cfRule type="cellIs" dxfId="20858" priority="25363" stopIfTrue="1" operator="between">
      <formula>12</formula>
      <formula>16</formula>
    </cfRule>
    <cfRule type="cellIs" dxfId="20857" priority="25364" stopIfTrue="1" operator="greaterThan">
      <formula>16</formula>
    </cfRule>
  </conditionalFormatting>
  <conditionalFormatting sqref="J378">
    <cfRule type="cellIs" dxfId="20856" priority="25365" stopIfTrue="1" operator="greaterThan">
      <formula>6.2</formula>
    </cfRule>
    <cfRule type="cellIs" dxfId="20855" priority="25366" stopIfTrue="1" operator="between">
      <formula>5.601</formula>
      <formula>6.2</formula>
    </cfRule>
    <cfRule type="cellIs" dxfId="20854" priority="25367" stopIfTrue="1" operator="lessThanOrEqual">
      <formula>5.6</formula>
    </cfRule>
  </conditionalFormatting>
  <conditionalFormatting sqref="K378">
    <cfRule type="cellIs" dxfId="20853" priority="25368" stopIfTrue="1" operator="lessThanOrEqual">
      <formula>0.02</formula>
    </cfRule>
  </conditionalFormatting>
  <conditionalFormatting sqref="G378">
    <cfRule type="cellIs" dxfId="20852" priority="25353" stopIfTrue="1" operator="lessThanOrEqual">
      <formula>0.12</formula>
    </cfRule>
    <cfRule type="cellIs" dxfId="20851" priority="25354" stopIfTrue="1" operator="between">
      <formula>0.1201</formula>
      <formula>0.2</formula>
    </cfRule>
    <cfRule type="cellIs" dxfId="20850" priority="25355" stopIfTrue="1" operator="greaterThan">
      <formula>0.2</formula>
    </cfRule>
  </conditionalFormatting>
  <conditionalFormatting sqref="N378">
    <cfRule type="cellIs" dxfId="20849" priority="25350" stopIfTrue="1" operator="between">
      <formula>50.1</formula>
      <formula>100</formula>
    </cfRule>
    <cfRule type="cellIs" dxfId="20848" priority="25352" stopIfTrue="1" operator="greaterThan">
      <formula>100</formula>
    </cfRule>
  </conditionalFormatting>
  <conditionalFormatting sqref="M378">
    <cfRule type="cellIs" dxfId="20847" priority="25349" stopIfTrue="1" operator="between">
      <formula>1250.1</formula>
      <formula>5000</formula>
    </cfRule>
    <cfRule type="cellIs" dxfId="20846" priority="25351" stopIfTrue="1" operator="greaterThan">
      <formula>5000</formula>
    </cfRule>
  </conditionalFormatting>
  <conditionalFormatting sqref="F378:G378">
    <cfRule type="cellIs" dxfId="20845" priority="25346" stopIfTrue="1" operator="lessThanOrEqual">
      <formula>60</formula>
    </cfRule>
    <cfRule type="cellIs" dxfId="20844" priority="25347" stopIfTrue="1" operator="between">
      <formula>60</formula>
      <formula>100</formula>
    </cfRule>
    <cfRule type="cellIs" dxfId="20843" priority="25348" stopIfTrue="1" operator="greaterThan">
      <formula>100</formula>
    </cfRule>
  </conditionalFormatting>
  <conditionalFormatting sqref="E378">
    <cfRule type="cellIs" dxfId="20842" priority="25343" stopIfTrue="1" operator="lessThanOrEqual">
      <formula>2.5</formula>
    </cfRule>
    <cfRule type="cellIs" dxfId="20841" priority="25344" stopIfTrue="1" operator="between">
      <formula>2.5</formula>
      <formula>7</formula>
    </cfRule>
    <cfRule type="cellIs" dxfId="20840" priority="25345" stopIfTrue="1" operator="greaterThan">
      <formula>7</formula>
    </cfRule>
  </conditionalFormatting>
  <conditionalFormatting sqref="H378">
    <cfRule type="cellIs" dxfId="20839" priority="25340" stopIfTrue="1" operator="lessThanOrEqual">
      <formula>12</formula>
    </cfRule>
    <cfRule type="cellIs" dxfId="20838" priority="25341" stopIfTrue="1" operator="between">
      <formula>12</formula>
      <formula>16</formula>
    </cfRule>
    <cfRule type="cellIs" dxfId="20837" priority="25342" stopIfTrue="1" operator="greaterThan">
      <formula>16</formula>
    </cfRule>
  </conditionalFormatting>
  <conditionalFormatting sqref="J378">
    <cfRule type="cellIs" dxfId="20836" priority="25337" stopIfTrue="1" operator="greaterThan">
      <formula>6.2</formula>
    </cfRule>
    <cfRule type="cellIs" dxfId="20835" priority="25338" stopIfTrue="1" operator="between">
      <formula>5.601</formula>
      <formula>6.2</formula>
    </cfRule>
    <cfRule type="cellIs" dxfId="20834" priority="25339" stopIfTrue="1" operator="lessThanOrEqual">
      <formula>5.6</formula>
    </cfRule>
  </conditionalFormatting>
  <conditionalFormatting sqref="K378">
    <cfRule type="cellIs" dxfId="20833" priority="25336" stopIfTrue="1" operator="lessThanOrEqual">
      <formula>0.02</formula>
    </cfRule>
  </conditionalFormatting>
  <conditionalFormatting sqref="G378">
    <cfRule type="cellIs" dxfId="20832" priority="25333" stopIfTrue="1" operator="lessThanOrEqual">
      <formula>0.12</formula>
    </cfRule>
    <cfRule type="cellIs" dxfId="20831" priority="25334" stopIfTrue="1" operator="between">
      <formula>0.1201</formula>
      <formula>0.2</formula>
    </cfRule>
    <cfRule type="cellIs" dxfId="20830" priority="25335" stopIfTrue="1" operator="greaterThan">
      <formula>0.2</formula>
    </cfRule>
  </conditionalFormatting>
  <conditionalFormatting sqref="N378">
    <cfRule type="cellIs" dxfId="20829" priority="25331" stopIfTrue="1" operator="between">
      <formula>50.1</formula>
      <formula>100</formula>
    </cfRule>
    <cfRule type="cellIs" dxfId="20828" priority="25332" stopIfTrue="1" operator="greaterThan">
      <formula>100</formula>
    </cfRule>
  </conditionalFormatting>
  <conditionalFormatting sqref="M378">
    <cfRule type="cellIs" dxfId="20827" priority="25329" stopIfTrue="1" operator="between">
      <formula>1250.1</formula>
      <formula>5000</formula>
    </cfRule>
    <cfRule type="cellIs" dxfId="20826" priority="25330" stopIfTrue="1" operator="greaterThan">
      <formula>5000</formula>
    </cfRule>
  </conditionalFormatting>
  <conditionalFormatting sqref="F390:G390">
    <cfRule type="cellIs" dxfId="20825" priority="25316" stopIfTrue="1" operator="lessThanOrEqual">
      <formula>60</formula>
    </cfRule>
    <cfRule type="cellIs" dxfId="20824" priority="25317" stopIfTrue="1" operator="between">
      <formula>60</formula>
      <formula>100</formula>
    </cfRule>
    <cfRule type="cellIs" dxfId="20823" priority="25318" stopIfTrue="1" operator="greaterThan">
      <formula>100</formula>
    </cfRule>
  </conditionalFormatting>
  <conditionalFormatting sqref="E390">
    <cfRule type="cellIs" dxfId="20822" priority="25319" stopIfTrue="1" operator="lessThanOrEqual">
      <formula>2.5</formula>
    </cfRule>
    <cfRule type="cellIs" dxfId="20821" priority="25320" stopIfTrue="1" operator="between">
      <formula>2.5</formula>
      <formula>7</formula>
    </cfRule>
    <cfRule type="cellIs" dxfId="20820" priority="25321" stopIfTrue="1" operator="greaterThan">
      <formula>7</formula>
    </cfRule>
  </conditionalFormatting>
  <conditionalFormatting sqref="H390">
    <cfRule type="cellIs" dxfId="20819" priority="25322" stopIfTrue="1" operator="lessThanOrEqual">
      <formula>12</formula>
    </cfRule>
    <cfRule type="cellIs" dxfId="20818" priority="25323" stopIfTrue="1" operator="between">
      <formula>12</formula>
      <formula>16</formula>
    </cfRule>
    <cfRule type="cellIs" dxfId="20817" priority="25324" stopIfTrue="1" operator="greaterThan">
      <formula>16</formula>
    </cfRule>
  </conditionalFormatting>
  <conditionalFormatting sqref="J390">
    <cfRule type="cellIs" dxfId="20816" priority="25325" stopIfTrue="1" operator="greaterThan">
      <formula>6.2</formula>
    </cfRule>
    <cfRule type="cellIs" dxfId="20815" priority="25326" stopIfTrue="1" operator="between">
      <formula>5.601</formula>
      <formula>6.2</formula>
    </cfRule>
    <cfRule type="cellIs" dxfId="20814" priority="25327" stopIfTrue="1" operator="lessThanOrEqual">
      <formula>5.6</formula>
    </cfRule>
  </conditionalFormatting>
  <conditionalFormatting sqref="K390">
    <cfRule type="cellIs" dxfId="20813" priority="25328" stopIfTrue="1" operator="lessThanOrEqual">
      <formula>0.02</formula>
    </cfRule>
  </conditionalFormatting>
  <conditionalFormatting sqref="G390">
    <cfRule type="cellIs" dxfId="20812" priority="25313" stopIfTrue="1" operator="lessThanOrEqual">
      <formula>0.12</formula>
    </cfRule>
    <cfRule type="cellIs" dxfId="20811" priority="25314" stopIfTrue="1" operator="between">
      <formula>0.1201</formula>
      <formula>0.2</formula>
    </cfRule>
    <cfRule type="cellIs" dxfId="20810" priority="25315" stopIfTrue="1" operator="greaterThan">
      <formula>0.2</formula>
    </cfRule>
  </conditionalFormatting>
  <conditionalFormatting sqref="N390">
    <cfRule type="cellIs" dxfId="20809" priority="25310" stopIfTrue="1" operator="between">
      <formula>50.1</formula>
      <formula>100</formula>
    </cfRule>
    <cfRule type="cellIs" dxfId="20808" priority="25312" stopIfTrue="1" operator="greaterThan">
      <formula>100</formula>
    </cfRule>
  </conditionalFormatting>
  <conditionalFormatting sqref="M390">
    <cfRule type="cellIs" dxfId="20807" priority="25309" stopIfTrue="1" operator="between">
      <formula>1250.1</formula>
      <formula>5000</formula>
    </cfRule>
    <cfRule type="cellIs" dxfId="20806" priority="25311" stopIfTrue="1" operator="greaterThan">
      <formula>5000</formula>
    </cfRule>
  </conditionalFormatting>
  <conditionalFormatting sqref="F390:G390">
    <cfRule type="cellIs" dxfId="20805" priority="25306" stopIfTrue="1" operator="lessThanOrEqual">
      <formula>60</formula>
    </cfRule>
    <cfRule type="cellIs" dxfId="20804" priority="25307" stopIfTrue="1" operator="between">
      <formula>60</formula>
      <formula>100</formula>
    </cfRule>
    <cfRule type="cellIs" dxfId="20803" priority="25308" stopIfTrue="1" operator="greaterThan">
      <formula>100</formula>
    </cfRule>
  </conditionalFormatting>
  <conditionalFormatting sqref="E390">
    <cfRule type="cellIs" dxfId="20802" priority="25303" stopIfTrue="1" operator="lessThanOrEqual">
      <formula>2.5</formula>
    </cfRule>
    <cfRule type="cellIs" dxfId="20801" priority="25304" stopIfTrue="1" operator="between">
      <formula>2.5</formula>
      <formula>7</formula>
    </cfRule>
    <cfRule type="cellIs" dxfId="20800" priority="25305" stopIfTrue="1" operator="greaterThan">
      <formula>7</formula>
    </cfRule>
  </conditionalFormatting>
  <conditionalFormatting sqref="H390">
    <cfRule type="cellIs" dxfId="20799" priority="25300" stopIfTrue="1" operator="lessThanOrEqual">
      <formula>12</formula>
    </cfRule>
    <cfRule type="cellIs" dxfId="20798" priority="25301" stopIfTrue="1" operator="between">
      <formula>12</formula>
      <formula>16</formula>
    </cfRule>
    <cfRule type="cellIs" dxfId="20797" priority="25302" stopIfTrue="1" operator="greaterThan">
      <formula>16</formula>
    </cfRule>
  </conditionalFormatting>
  <conditionalFormatting sqref="J390">
    <cfRule type="cellIs" dxfId="20796" priority="25297" stopIfTrue="1" operator="greaterThan">
      <formula>6.2</formula>
    </cfRule>
    <cfRule type="cellIs" dxfId="20795" priority="25298" stopIfTrue="1" operator="between">
      <formula>5.601</formula>
      <formula>6.2</formula>
    </cfRule>
    <cfRule type="cellIs" dxfId="20794" priority="25299" stopIfTrue="1" operator="lessThanOrEqual">
      <formula>5.6</formula>
    </cfRule>
  </conditionalFormatting>
  <conditionalFormatting sqref="K390">
    <cfRule type="cellIs" dxfId="20793" priority="25296" stopIfTrue="1" operator="lessThanOrEqual">
      <formula>0.02</formula>
    </cfRule>
  </conditionalFormatting>
  <conditionalFormatting sqref="G390">
    <cfRule type="cellIs" dxfId="20792" priority="25293" stopIfTrue="1" operator="lessThanOrEqual">
      <formula>0.12</formula>
    </cfRule>
    <cfRule type="cellIs" dxfId="20791" priority="25294" stopIfTrue="1" operator="between">
      <formula>0.1201</formula>
      <formula>0.2</formula>
    </cfRule>
    <cfRule type="cellIs" dxfId="20790" priority="25295" stopIfTrue="1" operator="greaterThan">
      <formula>0.2</formula>
    </cfRule>
  </conditionalFormatting>
  <conditionalFormatting sqref="N390">
    <cfRule type="cellIs" dxfId="20789" priority="25291" stopIfTrue="1" operator="between">
      <formula>50.1</formula>
      <formula>100</formula>
    </cfRule>
    <cfRule type="cellIs" dxfId="20788" priority="25292" stopIfTrue="1" operator="greaterThan">
      <formula>100</formula>
    </cfRule>
  </conditionalFormatting>
  <conditionalFormatting sqref="M390">
    <cfRule type="cellIs" dxfId="20787" priority="25289" stopIfTrue="1" operator="between">
      <formula>1250.1</formula>
      <formula>5000</formula>
    </cfRule>
    <cfRule type="cellIs" dxfId="20786" priority="25290" stopIfTrue="1" operator="greaterThan">
      <formula>5000</formula>
    </cfRule>
  </conditionalFormatting>
  <conditionalFormatting sqref="F402:G402">
    <cfRule type="cellIs" dxfId="20785" priority="25276" stopIfTrue="1" operator="lessThanOrEqual">
      <formula>60</formula>
    </cfRule>
    <cfRule type="cellIs" dxfId="20784" priority="25277" stopIfTrue="1" operator="between">
      <formula>60</formula>
      <formula>100</formula>
    </cfRule>
    <cfRule type="cellIs" dxfId="20783" priority="25278" stopIfTrue="1" operator="greaterThan">
      <formula>100</formula>
    </cfRule>
  </conditionalFormatting>
  <conditionalFormatting sqref="E402">
    <cfRule type="cellIs" dxfId="20782" priority="25279" stopIfTrue="1" operator="lessThanOrEqual">
      <formula>2.5</formula>
    </cfRule>
    <cfRule type="cellIs" dxfId="20781" priority="25280" stopIfTrue="1" operator="between">
      <formula>2.5</formula>
      <formula>7</formula>
    </cfRule>
    <cfRule type="cellIs" dxfId="20780" priority="25281" stopIfTrue="1" operator="greaterThan">
      <formula>7</formula>
    </cfRule>
  </conditionalFormatting>
  <conditionalFormatting sqref="H402">
    <cfRule type="cellIs" dxfId="20779" priority="25282" stopIfTrue="1" operator="lessThanOrEqual">
      <formula>12</formula>
    </cfRule>
    <cfRule type="cellIs" dxfId="20778" priority="25283" stopIfTrue="1" operator="between">
      <formula>12</formula>
      <formula>16</formula>
    </cfRule>
    <cfRule type="cellIs" dxfId="20777" priority="25284" stopIfTrue="1" operator="greaterThan">
      <formula>16</formula>
    </cfRule>
  </conditionalFormatting>
  <conditionalFormatting sqref="J402">
    <cfRule type="cellIs" dxfId="20776" priority="25285" stopIfTrue="1" operator="greaterThan">
      <formula>6.2</formula>
    </cfRule>
    <cfRule type="cellIs" dxfId="20775" priority="25286" stopIfTrue="1" operator="between">
      <formula>5.601</formula>
      <formula>6.2</formula>
    </cfRule>
    <cfRule type="cellIs" dxfId="20774" priority="25287" stopIfTrue="1" operator="lessThanOrEqual">
      <formula>5.6</formula>
    </cfRule>
  </conditionalFormatting>
  <conditionalFormatting sqref="K402">
    <cfRule type="cellIs" dxfId="20773" priority="25288" stopIfTrue="1" operator="lessThanOrEqual">
      <formula>0.02</formula>
    </cfRule>
  </conditionalFormatting>
  <conditionalFormatting sqref="G402">
    <cfRule type="cellIs" dxfId="20772" priority="25273" stopIfTrue="1" operator="lessThanOrEqual">
      <formula>0.12</formula>
    </cfRule>
    <cfRule type="cellIs" dxfId="20771" priority="25274" stopIfTrue="1" operator="between">
      <formula>0.1201</formula>
      <formula>0.2</formula>
    </cfRule>
    <cfRule type="cellIs" dxfId="20770" priority="25275" stopIfTrue="1" operator="greaterThan">
      <formula>0.2</formula>
    </cfRule>
  </conditionalFormatting>
  <conditionalFormatting sqref="N402">
    <cfRule type="cellIs" dxfId="20769" priority="25270" stopIfTrue="1" operator="between">
      <formula>50.1</formula>
      <formula>100</formula>
    </cfRule>
    <cfRule type="cellIs" dxfId="20768" priority="25272" stopIfTrue="1" operator="greaterThan">
      <formula>100</formula>
    </cfRule>
  </conditionalFormatting>
  <conditionalFormatting sqref="M402">
    <cfRule type="cellIs" dxfId="20767" priority="25269" stopIfTrue="1" operator="between">
      <formula>1250.1</formula>
      <formula>5000</formula>
    </cfRule>
    <cfRule type="cellIs" dxfId="20766" priority="25271" stopIfTrue="1" operator="greaterThan">
      <formula>5000</formula>
    </cfRule>
  </conditionalFormatting>
  <conditionalFormatting sqref="F402:G402">
    <cfRule type="cellIs" dxfId="20765" priority="25266" stopIfTrue="1" operator="lessThanOrEqual">
      <formula>60</formula>
    </cfRule>
    <cfRule type="cellIs" dxfId="20764" priority="25267" stopIfTrue="1" operator="between">
      <formula>60</formula>
      <formula>100</formula>
    </cfRule>
    <cfRule type="cellIs" dxfId="20763" priority="25268" stopIfTrue="1" operator="greaterThan">
      <formula>100</formula>
    </cfRule>
  </conditionalFormatting>
  <conditionalFormatting sqref="E402">
    <cfRule type="cellIs" dxfId="20762" priority="25263" stopIfTrue="1" operator="lessThanOrEqual">
      <formula>2.5</formula>
    </cfRule>
    <cfRule type="cellIs" dxfId="20761" priority="25264" stopIfTrue="1" operator="between">
      <formula>2.5</formula>
      <formula>7</formula>
    </cfRule>
    <cfRule type="cellIs" dxfId="20760" priority="25265" stopIfTrue="1" operator="greaterThan">
      <formula>7</formula>
    </cfRule>
  </conditionalFormatting>
  <conditionalFormatting sqref="H402">
    <cfRule type="cellIs" dxfId="20759" priority="25260" stopIfTrue="1" operator="lessThanOrEqual">
      <formula>12</formula>
    </cfRule>
    <cfRule type="cellIs" dxfId="20758" priority="25261" stopIfTrue="1" operator="between">
      <formula>12</formula>
      <formula>16</formula>
    </cfRule>
    <cfRule type="cellIs" dxfId="20757" priority="25262" stopIfTrue="1" operator="greaterThan">
      <formula>16</formula>
    </cfRule>
  </conditionalFormatting>
  <conditionalFormatting sqref="J402">
    <cfRule type="cellIs" dxfId="20756" priority="25257" stopIfTrue="1" operator="greaterThan">
      <formula>6.2</formula>
    </cfRule>
    <cfRule type="cellIs" dxfId="20755" priority="25258" stopIfTrue="1" operator="between">
      <formula>5.601</formula>
      <formula>6.2</formula>
    </cfRule>
    <cfRule type="cellIs" dxfId="20754" priority="25259" stopIfTrue="1" operator="lessThanOrEqual">
      <formula>5.6</formula>
    </cfRule>
  </conditionalFormatting>
  <conditionalFormatting sqref="K402">
    <cfRule type="cellIs" dxfId="20753" priority="25256" stopIfTrue="1" operator="lessThanOrEqual">
      <formula>0.02</formula>
    </cfRule>
  </conditionalFormatting>
  <conditionalFormatting sqref="G402">
    <cfRule type="cellIs" dxfId="20752" priority="25253" stopIfTrue="1" operator="lessThanOrEqual">
      <formula>0.12</formula>
    </cfRule>
    <cfRule type="cellIs" dxfId="20751" priority="25254" stopIfTrue="1" operator="between">
      <formula>0.1201</formula>
      <formula>0.2</formula>
    </cfRule>
    <cfRule type="cellIs" dxfId="20750" priority="25255" stopIfTrue="1" operator="greaterThan">
      <formula>0.2</formula>
    </cfRule>
  </conditionalFormatting>
  <conditionalFormatting sqref="N402">
    <cfRule type="cellIs" dxfId="20749" priority="25251" stopIfTrue="1" operator="between">
      <formula>50.1</formula>
      <formula>100</formula>
    </cfRule>
    <cfRule type="cellIs" dxfId="20748" priority="25252" stopIfTrue="1" operator="greaterThan">
      <formula>100</formula>
    </cfRule>
  </conditionalFormatting>
  <conditionalFormatting sqref="M402">
    <cfRule type="cellIs" dxfId="20747" priority="25249" stopIfTrue="1" operator="between">
      <formula>1250.1</formula>
      <formula>5000</formula>
    </cfRule>
    <cfRule type="cellIs" dxfId="20746" priority="25250" stopIfTrue="1" operator="greaterThan">
      <formula>5000</formula>
    </cfRule>
  </conditionalFormatting>
  <conditionalFormatting sqref="F414:G414">
    <cfRule type="cellIs" dxfId="20745" priority="25236" stopIfTrue="1" operator="lessThanOrEqual">
      <formula>60</formula>
    </cfRule>
    <cfRule type="cellIs" dxfId="20744" priority="25237" stopIfTrue="1" operator="between">
      <formula>60</formula>
      <formula>100</formula>
    </cfRule>
    <cfRule type="cellIs" dxfId="20743" priority="25238" stopIfTrue="1" operator="greaterThan">
      <formula>100</formula>
    </cfRule>
  </conditionalFormatting>
  <conditionalFormatting sqref="E414">
    <cfRule type="cellIs" dxfId="20742" priority="25239" stopIfTrue="1" operator="lessThanOrEqual">
      <formula>2.5</formula>
    </cfRule>
    <cfRule type="cellIs" dxfId="20741" priority="25240" stopIfTrue="1" operator="between">
      <formula>2.5</formula>
      <formula>7</formula>
    </cfRule>
    <cfRule type="cellIs" dxfId="20740" priority="25241" stopIfTrue="1" operator="greaterThan">
      <formula>7</formula>
    </cfRule>
  </conditionalFormatting>
  <conditionalFormatting sqref="H414">
    <cfRule type="cellIs" dxfId="20739" priority="25242" stopIfTrue="1" operator="lessThanOrEqual">
      <formula>12</formula>
    </cfRule>
    <cfRule type="cellIs" dxfId="20738" priority="25243" stopIfTrue="1" operator="between">
      <formula>12</formula>
      <formula>16</formula>
    </cfRule>
    <cfRule type="cellIs" dxfId="20737" priority="25244" stopIfTrue="1" operator="greaterThan">
      <formula>16</formula>
    </cfRule>
  </conditionalFormatting>
  <conditionalFormatting sqref="J414">
    <cfRule type="cellIs" dxfId="20736" priority="25245" stopIfTrue="1" operator="greaterThan">
      <formula>6.2</formula>
    </cfRule>
    <cfRule type="cellIs" dxfId="20735" priority="25246" stopIfTrue="1" operator="between">
      <formula>5.601</formula>
      <formula>6.2</formula>
    </cfRule>
    <cfRule type="cellIs" dxfId="20734" priority="25247" stopIfTrue="1" operator="lessThanOrEqual">
      <formula>5.6</formula>
    </cfRule>
  </conditionalFormatting>
  <conditionalFormatting sqref="K414">
    <cfRule type="cellIs" dxfId="20733" priority="25248" stopIfTrue="1" operator="lessThanOrEqual">
      <formula>0.02</formula>
    </cfRule>
  </conditionalFormatting>
  <conditionalFormatting sqref="G414">
    <cfRule type="cellIs" dxfId="20732" priority="25233" stopIfTrue="1" operator="lessThanOrEqual">
      <formula>0.12</formula>
    </cfRule>
    <cfRule type="cellIs" dxfId="20731" priority="25234" stopIfTrue="1" operator="between">
      <formula>0.1201</formula>
      <formula>0.2</formula>
    </cfRule>
    <cfRule type="cellIs" dxfId="20730" priority="25235" stopIfTrue="1" operator="greaterThan">
      <formula>0.2</formula>
    </cfRule>
  </conditionalFormatting>
  <conditionalFormatting sqref="N414">
    <cfRule type="cellIs" dxfId="20729" priority="25230" stopIfTrue="1" operator="between">
      <formula>50.1</formula>
      <formula>100</formula>
    </cfRule>
    <cfRule type="cellIs" dxfId="20728" priority="25232" stopIfTrue="1" operator="greaterThan">
      <formula>100</formula>
    </cfRule>
  </conditionalFormatting>
  <conditionalFormatting sqref="M414">
    <cfRule type="cellIs" dxfId="20727" priority="25229" stopIfTrue="1" operator="between">
      <formula>1250.1</formula>
      <formula>5000</formula>
    </cfRule>
    <cfRule type="cellIs" dxfId="20726" priority="25231" stopIfTrue="1" operator="greaterThan">
      <formula>5000</formula>
    </cfRule>
  </conditionalFormatting>
  <conditionalFormatting sqref="F414:G414">
    <cfRule type="cellIs" dxfId="20725" priority="25226" stopIfTrue="1" operator="lessThanOrEqual">
      <formula>60</formula>
    </cfRule>
    <cfRule type="cellIs" dxfId="20724" priority="25227" stopIfTrue="1" operator="between">
      <formula>60</formula>
      <formula>100</formula>
    </cfRule>
    <cfRule type="cellIs" dxfId="20723" priority="25228" stopIfTrue="1" operator="greaterThan">
      <formula>100</formula>
    </cfRule>
  </conditionalFormatting>
  <conditionalFormatting sqref="E414">
    <cfRule type="cellIs" dxfId="20722" priority="25223" stopIfTrue="1" operator="lessThanOrEqual">
      <formula>2.5</formula>
    </cfRule>
    <cfRule type="cellIs" dxfId="20721" priority="25224" stopIfTrue="1" operator="between">
      <formula>2.5</formula>
      <formula>7</formula>
    </cfRule>
    <cfRule type="cellIs" dxfId="20720" priority="25225" stopIfTrue="1" operator="greaterThan">
      <formula>7</formula>
    </cfRule>
  </conditionalFormatting>
  <conditionalFormatting sqref="H414">
    <cfRule type="cellIs" dxfId="20719" priority="25220" stopIfTrue="1" operator="lessThanOrEqual">
      <formula>12</formula>
    </cfRule>
    <cfRule type="cellIs" dxfId="20718" priority="25221" stopIfTrue="1" operator="between">
      <formula>12</formula>
      <formula>16</formula>
    </cfRule>
    <cfRule type="cellIs" dxfId="20717" priority="25222" stopIfTrue="1" operator="greaterThan">
      <formula>16</formula>
    </cfRule>
  </conditionalFormatting>
  <conditionalFormatting sqref="J414">
    <cfRule type="cellIs" dxfId="20716" priority="25217" stopIfTrue="1" operator="greaterThan">
      <formula>6.2</formula>
    </cfRule>
    <cfRule type="cellIs" dxfId="20715" priority="25218" stopIfTrue="1" operator="between">
      <formula>5.601</formula>
      <formula>6.2</formula>
    </cfRule>
    <cfRule type="cellIs" dxfId="20714" priority="25219" stopIfTrue="1" operator="lessThanOrEqual">
      <formula>5.6</formula>
    </cfRule>
  </conditionalFormatting>
  <conditionalFormatting sqref="K414">
    <cfRule type="cellIs" dxfId="20713" priority="25216" stopIfTrue="1" operator="lessThanOrEqual">
      <formula>0.02</formula>
    </cfRule>
  </conditionalFormatting>
  <conditionalFormatting sqref="G414">
    <cfRule type="cellIs" dxfId="20712" priority="25213" stopIfTrue="1" operator="lessThanOrEqual">
      <formula>0.12</formula>
    </cfRule>
    <cfRule type="cellIs" dxfId="20711" priority="25214" stopIfTrue="1" operator="between">
      <formula>0.1201</formula>
      <formula>0.2</formula>
    </cfRule>
    <cfRule type="cellIs" dxfId="20710" priority="25215" stopIfTrue="1" operator="greaterThan">
      <formula>0.2</formula>
    </cfRule>
  </conditionalFormatting>
  <conditionalFormatting sqref="N414">
    <cfRule type="cellIs" dxfId="20709" priority="25211" stopIfTrue="1" operator="between">
      <formula>50.1</formula>
      <formula>100</formula>
    </cfRule>
    <cfRule type="cellIs" dxfId="20708" priority="25212" stopIfTrue="1" operator="greaterThan">
      <formula>100</formula>
    </cfRule>
  </conditionalFormatting>
  <conditionalFormatting sqref="M414">
    <cfRule type="cellIs" dxfId="20707" priority="25209" stopIfTrue="1" operator="between">
      <formula>1250.1</formula>
      <formula>5000</formula>
    </cfRule>
    <cfRule type="cellIs" dxfId="20706" priority="25210" stopIfTrue="1" operator="greaterThan">
      <formula>5000</formula>
    </cfRule>
  </conditionalFormatting>
  <conditionalFormatting sqref="F426:G426">
    <cfRule type="cellIs" dxfId="20705" priority="25196" stopIfTrue="1" operator="lessThanOrEqual">
      <formula>60</formula>
    </cfRule>
    <cfRule type="cellIs" dxfId="20704" priority="25197" stopIfTrue="1" operator="between">
      <formula>60</formula>
      <formula>100</formula>
    </cfRule>
    <cfRule type="cellIs" dxfId="20703" priority="25198" stopIfTrue="1" operator="greaterThan">
      <formula>100</formula>
    </cfRule>
  </conditionalFormatting>
  <conditionalFormatting sqref="E426">
    <cfRule type="cellIs" dxfId="20702" priority="25199" stopIfTrue="1" operator="lessThanOrEqual">
      <formula>2.5</formula>
    </cfRule>
    <cfRule type="cellIs" dxfId="20701" priority="25200" stopIfTrue="1" operator="between">
      <formula>2.5</formula>
      <formula>7</formula>
    </cfRule>
    <cfRule type="cellIs" dxfId="20700" priority="25201" stopIfTrue="1" operator="greaterThan">
      <formula>7</formula>
    </cfRule>
  </conditionalFormatting>
  <conditionalFormatting sqref="H426">
    <cfRule type="cellIs" dxfId="20699" priority="25202" stopIfTrue="1" operator="lessThanOrEqual">
      <formula>12</formula>
    </cfRule>
    <cfRule type="cellIs" dxfId="20698" priority="25203" stopIfTrue="1" operator="between">
      <formula>12</formula>
      <formula>16</formula>
    </cfRule>
    <cfRule type="cellIs" dxfId="20697" priority="25204" stopIfTrue="1" operator="greaterThan">
      <formula>16</formula>
    </cfRule>
  </conditionalFormatting>
  <conditionalFormatting sqref="J426">
    <cfRule type="cellIs" dxfId="20696" priority="25205" stopIfTrue="1" operator="greaterThan">
      <formula>6.2</formula>
    </cfRule>
    <cfRule type="cellIs" dxfId="20695" priority="25206" stopIfTrue="1" operator="between">
      <formula>5.601</formula>
      <formula>6.2</formula>
    </cfRule>
    <cfRule type="cellIs" dxfId="20694" priority="25207" stopIfTrue="1" operator="lessThanOrEqual">
      <formula>5.6</formula>
    </cfRule>
  </conditionalFormatting>
  <conditionalFormatting sqref="K426">
    <cfRule type="cellIs" dxfId="20693" priority="25208" stopIfTrue="1" operator="lessThanOrEqual">
      <formula>0.02</formula>
    </cfRule>
  </conditionalFormatting>
  <conditionalFormatting sqref="G426">
    <cfRule type="cellIs" dxfId="20692" priority="25193" stopIfTrue="1" operator="lessThanOrEqual">
      <formula>0.12</formula>
    </cfRule>
    <cfRule type="cellIs" dxfId="20691" priority="25194" stopIfTrue="1" operator="between">
      <formula>0.1201</formula>
      <formula>0.2</formula>
    </cfRule>
    <cfRule type="cellIs" dxfId="20690" priority="25195" stopIfTrue="1" operator="greaterThan">
      <formula>0.2</formula>
    </cfRule>
  </conditionalFormatting>
  <conditionalFormatting sqref="N426">
    <cfRule type="cellIs" dxfId="20689" priority="25190" stopIfTrue="1" operator="between">
      <formula>50.1</formula>
      <formula>100</formula>
    </cfRule>
    <cfRule type="cellIs" dxfId="20688" priority="25192" stopIfTrue="1" operator="greaterThan">
      <formula>100</formula>
    </cfRule>
  </conditionalFormatting>
  <conditionalFormatting sqref="M426">
    <cfRule type="cellIs" dxfId="20687" priority="25189" stopIfTrue="1" operator="between">
      <formula>1250.1</formula>
      <formula>5000</formula>
    </cfRule>
    <cfRule type="cellIs" dxfId="20686" priority="25191" stopIfTrue="1" operator="greaterThan">
      <formula>5000</formula>
    </cfRule>
  </conditionalFormatting>
  <conditionalFormatting sqref="F426:G426">
    <cfRule type="cellIs" dxfId="20685" priority="25186" stopIfTrue="1" operator="lessThanOrEqual">
      <formula>60</formula>
    </cfRule>
    <cfRule type="cellIs" dxfId="20684" priority="25187" stopIfTrue="1" operator="between">
      <formula>60</formula>
      <formula>100</formula>
    </cfRule>
    <cfRule type="cellIs" dxfId="20683" priority="25188" stopIfTrue="1" operator="greaterThan">
      <formula>100</formula>
    </cfRule>
  </conditionalFormatting>
  <conditionalFormatting sqref="E426">
    <cfRule type="cellIs" dxfId="20682" priority="25183" stopIfTrue="1" operator="lessThanOrEqual">
      <formula>2.5</formula>
    </cfRule>
    <cfRule type="cellIs" dxfId="20681" priority="25184" stopIfTrue="1" operator="between">
      <formula>2.5</formula>
      <formula>7</formula>
    </cfRule>
    <cfRule type="cellIs" dxfId="20680" priority="25185" stopIfTrue="1" operator="greaterThan">
      <formula>7</formula>
    </cfRule>
  </conditionalFormatting>
  <conditionalFormatting sqref="H426">
    <cfRule type="cellIs" dxfId="20679" priority="25180" stopIfTrue="1" operator="lessThanOrEqual">
      <formula>12</formula>
    </cfRule>
    <cfRule type="cellIs" dxfId="20678" priority="25181" stopIfTrue="1" operator="between">
      <formula>12</formula>
      <formula>16</formula>
    </cfRule>
    <cfRule type="cellIs" dxfId="20677" priority="25182" stopIfTrue="1" operator="greaterThan">
      <formula>16</formula>
    </cfRule>
  </conditionalFormatting>
  <conditionalFormatting sqref="J426">
    <cfRule type="cellIs" dxfId="20676" priority="25177" stopIfTrue="1" operator="greaterThan">
      <formula>6.2</formula>
    </cfRule>
    <cfRule type="cellIs" dxfId="20675" priority="25178" stopIfTrue="1" operator="between">
      <formula>5.601</formula>
      <formula>6.2</formula>
    </cfRule>
    <cfRule type="cellIs" dxfId="20674" priority="25179" stopIfTrue="1" operator="lessThanOrEqual">
      <formula>5.6</formula>
    </cfRule>
  </conditionalFormatting>
  <conditionalFormatting sqref="K426">
    <cfRule type="cellIs" dxfId="20673" priority="25176" stopIfTrue="1" operator="lessThanOrEqual">
      <formula>0.02</formula>
    </cfRule>
  </conditionalFormatting>
  <conditionalFormatting sqref="G426">
    <cfRule type="cellIs" dxfId="20672" priority="25173" stopIfTrue="1" operator="lessThanOrEqual">
      <formula>0.12</formula>
    </cfRule>
    <cfRule type="cellIs" dxfId="20671" priority="25174" stopIfTrue="1" operator="between">
      <formula>0.1201</formula>
      <formula>0.2</formula>
    </cfRule>
    <cfRule type="cellIs" dxfId="20670" priority="25175" stopIfTrue="1" operator="greaterThan">
      <formula>0.2</formula>
    </cfRule>
  </conditionalFormatting>
  <conditionalFormatting sqref="N426">
    <cfRule type="cellIs" dxfId="20669" priority="25171" stopIfTrue="1" operator="between">
      <formula>50.1</formula>
      <formula>100</formula>
    </cfRule>
    <cfRule type="cellIs" dxfId="20668" priority="25172" stopIfTrue="1" operator="greaterThan">
      <formula>100</formula>
    </cfRule>
  </conditionalFormatting>
  <conditionalFormatting sqref="M426">
    <cfRule type="cellIs" dxfId="20667" priority="25169" stopIfTrue="1" operator="between">
      <formula>1250.1</formula>
      <formula>5000</formula>
    </cfRule>
    <cfRule type="cellIs" dxfId="20666" priority="25170" stopIfTrue="1" operator="greaterThan">
      <formula>5000</formula>
    </cfRule>
  </conditionalFormatting>
  <conditionalFormatting sqref="F438:G438">
    <cfRule type="cellIs" dxfId="20665" priority="25156" stopIfTrue="1" operator="lessThanOrEqual">
      <formula>60</formula>
    </cfRule>
    <cfRule type="cellIs" dxfId="20664" priority="25157" stopIfTrue="1" operator="between">
      <formula>60</formula>
      <formula>100</formula>
    </cfRule>
    <cfRule type="cellIs" dxfId="20663" priority="25158" stopIfTrue="1" operator="greaterThan">
      <formula>100</formula>
    </cfRule>
  </conditionalFormatting>
  <conditionalFormatting sqref="E438">
    <cfRule type="cellIs" dxfId="20662" priority="25159" stopIfTrue="1" operator="lessThanOrEqual">
      <formula>2.5</formula>
    </cfRule>
    <cfRule type="cellIs" dxfId="20661" priority="25160" stopIfTrue="1" operator="between">
      <formula>2.5</formula>
      <formula>7</formula>
    </cfRule>
    <cfRule type="cellIs" dxfId="20660" priority="25161" stopIfTrue="1" operator="greaterThan">
      <formula>7</formula>
    </cfRule>
  </conditionalFormatting>
  <conditionalFormatting sqref="H438">
    <cfRule type="cellIs" dxfId="20659" priority="25162" stopIfTrue="1" operator="lessThanOrEqual">
      <formula>12</formula>
    </cfRule>
    <cfRule type="cellIs" dxfId="20658" priority="25163" stopIfTrue="1" operator="between">
      <formula>12</formula>
      <formula>16</formula>
    </cfRule>
    <cfRule type="cellIs" dxfId="20657" priority="25164" stopIfTrue="1" operator="greaterThan">
      <formula>16</formula>
    </cfRule>
  </conditionalFormatting>
  <conditionalFormatting sqref="J438">
    <cfRule type="cellIs" dxfId="20656" priority="25165" stopIfTrue="1" operator="greaterThan">
      <formula>6.2</formula>
    </cfRule>
    <cfRule type="cellIs" dxfId="20655" priority="25166" stopIfTrue="1" operator="between">
      <formula>5.601</formula>
      <formula>6.2</formula>
    </cfRule>
    <cfRule type="cellIs" dxfId="20654" priority="25167" stopIfTrue="1" operator="lessThanOrEqual">
      <formula>5.6</formula>
    </cfRule>
  </conditionalFormatting>
  <conditionalFormatting sqref="K438">
    <cfRule type="cellIs" dxfId="20653" priority="25168" stopIfTrue="1" operator="lessThanOrEqual">
      <formula>0.02</formula>
    </cfRule>
  </conditionalFormatting>
  <conditionalFormatting sqref="G438">
    <cfRule type="cellIs" dxfId="20652" priority="25153" stopIfTrue="1" operator="lessThanOrEqual">
      <formula>0.12</formula>
    </cfRule>
    <cfRule type="cellIs" dxfId="20651" priority="25154" stopIfTrue="1" operator="between">
      <formula>0.1201</formula>
      <formula>0.2</formula>
    </cfRule>
    <cfRule type="cellIs" dxfId="20650" priority="25155" stopIfTrue="1" operator="greaterThan">
      <formula>0.2</formula>
    </cfRule>
  </conditionalFormatting>
  <conditionalFormatting sqref="N438">
    <cfRule type="cellIs" dxfId="20649" priority="25150" stopIfTrue="1" operator="between">
      <formula>50.1</formula>
      <formula>100</formula>
    </cfRule>
    <cfRule type="cellIs" dxfId="20648" priority="25152" stopIfTrue="1" operator="greaterThan">
      <formula>100</formula>
    </cfRule>
  </conditionalFormatting>
  <conditionalFormatting sqref="M438">
    <cfRule type="cellIs" dxfId="20647" priority="25149" stopIfTrue="1" operator="between">
      <formula>1250.1</formula>
      <formula>5000</formula>
    </cfRule>
    <cfRule type="cellIs" dxfId="20646" priority="25151" stopIfTrue="1" operator="greaterThan">
      <formula>5000</formula>
    </cfRule>
  </conditionalFormatting>
  <conditionalFormatting sqref="F438:G438">
    <cfRule type="cellIs" dxfId="20645" priority="25146" stopIfTrue="1" operator="lessThanOrEqual">
      <formula>60</formula>
    </cfRule>
    <cfRule type="cellIs" dxfId="20644" priority="25147" stopIfTrue="1" operator="between">
      <formula>60</formula>
      <formula>100</formula>
    </cfRule>
    <cfRule type="cellIs" dxfId="20643" priority="25148" stopIfTrue="1" operator="greaterThan">
      <formula>100</formula>
    </cfRule>
  </conditionalFormatting>
  <conditionalFormatting sqref="E438">
    <cfRule type="cellIs" dxfId="20642" priority="25143" stopIfTrue="1" operator="lessThanOrEqual">
      <formula>2.5</formula>
    </cfRule>
    <cfRule type="cellIs" dxfId="20641" priority="25144" stopIfTrue="1" operator="between">
      <formula>2.5</formula>
      <formula>7</formula>
    </cfRule>
    <cfRule type="cellIs" dxfId="20640" priority="25145" stopIfTrue="1" operator="greaterThan">
      <formula>7</formula>
    </cfRule>
  </conditionalFormatting>
  <conditionalFormatting sqref="H438">
    <cfRule type="cellIs" dxfId="20639" priority="25140" stopIfTrue="1" operator="lessThanOrEqual">
      <formula>12</formula>
    </cfRule>
    <cfRule type="cellIs" dxfId="20638" priority="25141" stopIfTrue="1" operator="between">
      <formula>12</formula>
      <formula>16</formula>
    </cfRule>
    <cfRule type="cellIs" dxfId="20637" priority="25142" stopIfTrue="1" operator="greaterThan">
      <formula>16</formula>
    </cfRule>
  </conditionalFormatting>
  <conditionalFormatting sqref="J438">
    <cfRule type="cellIs" dxfId="20636" priority="25137" stopIfTrue="1" operator="greaterThan">
      <formula>6.2</formula>
    </cfRule>
    <cfRule type="cellIs" dxfId="20635" priority="25138" stopIfTrue="1" operator="between">
      <formula>5.601</formula>
      <formula>6.2</formula>
    </cfRule>
    <cfRule type="cellIs" dxfId="20634" priority="25139" stopIfTrue="1" operator="lessThanOrEqual">
      <formula>5.6</formula>
    </cfRule>
  </conditionalFormatting>
  <conditionalFormatting sqref="K438">
    <cfRule type="cellIs" dxfId="20633" priority="25136" stopIfTrue="1" operator="lessThanOrEqual">
      <formula>0.02</formula>
    </cfRule>
  </conditionalFormatting>
  <conditionalFormatting sqref="G438">
    <cfRule type="cellIs" dxfId="20632" priority="25133" stopIfTrue="1" operator="lessThanOrEqual">
      <formula>0.12</formula>
    </cfRule>
    <cfRule type="cellIs" dxfId="20631" priority="25134" stopIfTrue="1" operator="between">
      <formula>0.1201</formula>
      <formula>0.2</formula>
    </cfRule>
    <cfRule type="cellIs" dxfId="20630" priority="25135" stopIfTrue="1" operator="greaterThan">
      <formula>0.2</formula>
    </cfRule>
  </conditionalFormatting>
  <conditionalFormatting sqref="N438">
    <cfRule type="cellIs" dxfId="20629" priority="25131" stopIfTrue="1" operator="between">
      <formula>50.1</formula>
      <formula>100</formula>
    </cfRule>
    <cfRule type="cellIs" dxfId="20628" priority="25132" stopIfTrue="1" operator="greaterThan">
      <formula>100</formula>
    </cfRule>
  </conditionalFormatting>
  <conditionalFormatting sqref="M438">
    <cfRule type="cellIs" dxfId="20627" priority="25129" stopIfTrue="1" operator="between">
      <formula>1250.1</formula>
      <formula>5000</formula>
    </cfRule>
    <cfRule type="cellIs" dxfId="20626" priority="25130" stopIfTrue="1" operator="greaterThan">
      <formula>5000</formula>
    </cfRule>
  </conditionalFormatting>
  <conditionalFormatting sqref="F450:G450">
    <cfRule type="cellIs" dxfId="20625" priority="25116" stopIfTrue="1" operator="lessThanOrEqual">
      <formula>60</formula>
    </cfRule>
    <cfRule type="cellIs" dxfId="20624" priority="25117" stopIfTrue="1" operator="between">
      <formula>60</formula>
      <formula>100</formula>
    </cfRule>
    <cfRule type="cellIs" dxfId="20623" priority="25118" stopIfTrue="1" operator="greaterThan">
      <formula>100</formula>
    </cfRule>
  </conditionalFormatting>
  <conditionalFormatting sqref="E450">
    <cfRule type="cellIs" dxfId="20622" priority="25119" stopIfTrue="1" operator="lessThanOrEqual">
      <formula>2.5</formula>
    </cfRule>
    <cfRule type="cellIs" dxfId="20621" priority="25120" stopIfTrue="1" operator="between">
      <formula>2.5</formula>
      <formula>7</formula>
    </cfRule>
    <cfRule type="cellIs" dxfId="20620" priority="25121" stopIfTrue="1" operator="greaterThan">
      <formula>7</formula>
    </cfRule>
  </conditionalFormatting>
  <conditionalFormatting sqref="H450">
    <cfRule type="cellIs" dxfId="20619" priority="25122" stopIfTrue="1" operator="lessThanOrEqual">
      <formula>12</formula>
    </cfRule>
    <cfRule type="cellIs" dxfId="20618" priority="25123" stopIfTrue="1" operator="between">
      <formula>12</formula>
      <formula>16</formula>
    </cfRule>
    <cfRule type="cellIs" dxfId="20617" priority="25124" stopIfTrue="1" operator="greaterThan">
      <formula>16</formula>
    </cfRule>
  </conditionalFormatting>
  <conditionalFormatting sqref="J450">
    <cfRule type="cellIs" dxfId="20616" priority="25125" stopIfTrue="1" operator="greaterThan">
      <formula>6.2</formula>
    </cfRule>
    <cfRule type="cellIs" dxfId="20615" priority="25126" stopIfTrue="1" operator="between">
      <formula>5.601</formula>
      <formula>6.2</formula>
    </cfRule>
    <cfRule type="cellIs" dxfId="20614" priority="25127" stopIfTrue="1" operator="lessThanOrEqual">
      <formula>5.6</formula>
    </cfRule>
  </conditionalFormatting>
  <conditionalFormatting sqref="K450">
    <cfRule type="cellIs" dxfId="20613" priority="25128" stopIfTrue="1" operator="lessThanOrEqual">
      <formula>0.02</formula>
    </cfRule>
  </conditionalFormatting>
  <conditionalFormatting sqref="G450">
    <cfRule type="cellIs" dxfId="20612" priority="25113" stopIfTrue="1" operator="lessThanOrEqual">
      <formula>0.12</formula>
    </cfRule>
    <cfRule type="cellIs" dxfId="20611" priority="25114" stopIfTrue="1" operator="between">
      <formula>0.1201</formula>
      <formula>0.2</formula>
    </cfRule>
    <cfRule type="cellIs" dxfId="20610" priority="25115" stopIfTrue="1" operator="greaterThan">
      <formula>0.2</formula>
    </cfRule>
  </conditionalFormatting>
  <conditionalFormatting sqref="N450">
    <cfRule type="cellIs" dxfId="20609" priority="25110" stopIfTrue="1" operator="between">
      <formula>50.1</formula>
      <formula>100</formula>
    </cfRule>
    <cfRule type="cellIs" dxfId="20608" priority="25112" stopIfTrue="1" operator="greaterThan">
      <formula>100</formula>
    </cfRule>
  </conditionalFormatting>
  <conditionalFormatting sqref="M450">
    <cfRule type="cellIs" dxfId="20607" priority="25109" stopIfTrue="1" operator="between">
      <formula>1250.1</formula>
      <formula>5000</formula>
    </cfRule>
    <cfRule type="cellIs" dxfId="20606" priority="25111" stopIfTrue="1" operator="greaterThan">
      <formula>5000</formula>
    </cfRule>
  </conditionalFormatting>
  <conditionalFormatting sqref="F450:G450">
    <cfRule type="cellIs" dxfId="20605" priority="25106" stopIfTrue="1" operator="lessThanOrEqual">
      <formula>60</formula>
    </cfRule>
    <cfRule type="cellIs" dxfId="20604" priority="25107" stopIfTrue="1" operator="between">
      <formula>60</formula>
      <formula>100</formula>
    </cfRule>
    <cfRule type="cellIs" dxfId="20603" priority="25108" stopIfTrue="1" operator="greaterThan">
      <formula>100</formula>
    </cfRule>
  </conditionalFormatting>
  <conditionalFormatting sqref="E450">
    <cfRule type="cellIs" dxfId="20602" priority="25103" stopIfTrue="1" operator="lessThanOrEqual">
      <formula>2.5</formula>
    </cfRule>
    <cfRule type="cellIs" dxfId="20601" priority="25104" stopIfTrue="1" operator="between">
      <formula>2.5</formula>
      <formula>7</formula>
    </cfRule>
    <cfRule type="cellIs" dxfId="20600" priority="25105" stopIfTrue="1" operator="greaterThan">
      <formula>7</formula>
    </cfRule>
  </conditionalFormatting>
  <conditionalFormatting sqref="H450">
    <cfRule type="cellIs" dxfId="20599" priority="25100" stopIfTrue="1" operator="lessThanOrEqual">
      <formula>12</formula>
    </cfRule>
    <cfRule type="cellIs" dxfId="20598" priority="25101" stopIfTrue="1" operator="between">
      <formula>12</formula>
      <formula>16</formula>
    </cfRule>
    <cfRule type="cellIs" dxfId="20597" priority="25102" stopIfTrue="1" operator="greaterThan">
      <formula>16</formula>
    </cfRule>
  </conditionalFormatting>
  <conditionalFormatting sqref="J450">
    <cfRule type="cellIs" dxfId="20596" priority="25097" stopIfTrue="1" operator="greaterThan">
      <formula>6.2</formula>
    </cfRule>
    <cfRule type="cellIs" dxfId="20595" priority="25098" stopIfTrue="1" operator="between">
      <formula>5.601</formula>
      <formula>6.2</formula>
    </cfRule>
    <cfRule type="cellIs" dxfId="20594" priority="25099" stopIfTrue="1" operator="lessThanOrEqual">
      <formula>5.6</formula>
    </cfRule>
  </conditionalFormatting>
  <conditionalFormatting sqref="K450">
    <cfRule type="cellIs" dxfId="20593" priority="25096" stopIfTrue="1" operator="lessThanOrEqual">
      <formula>0.02</formula>
    </cfRule>
  </conditionalFormatting>
  <conditionalFormatting sqref="G450">
    <cfRule type="cellIs" dxfId="20592" priority="25093" stopIfTrue="1" operator="lessThanOrEqual">
      <formula>0.12</formula>
    </cfRule>
    <cfRule type="cellIs" dxfId="20591" priority="25094" stopIfTrue="1" operator="between">
      <formula>0.1201</formula>
      <formula>0.2</formula>
    </cfRule>
    <cfRule type="cellIs" dxfId="20590" priority="25095" stopIfTrue="1" operator="greaterThan">
      <formula>0.2</formula>
    </cfRule>
  </conditionalFormatting>
  <conditionalFormatting sqref="N450">
    <cfRule type="cellIs" dxfId="20589" priority="25091" stopIfTrue="1" operator="between">
      <formula>50.1</formula>
      <formula>100</formula>
    </cfRule>
    <cfRule type="cellIs" dxfId="20588" priority="25092" stopIfTrue="1" operator="greaterThan">
      <formula>100</formula>
    </cfRule>
  </conditionalFormatting>
  <conditionalFormatting sqref="M450">
    <cfRule type="cellIs" dxfId="20587" priority="25089" stopIfTrue="1" operator="between">
      <formula>1250.1</formula>
      <formula>5000</formula>
    </cfRule>
    <cfRule type="cellIs" dxfId="20586" priority="25090" stopIfTrue="1" operator="greaterThan">
      <formula>5000</formula>
    </cfRule>
  </conditionalFormatting>
  <conditionalFormatting sqref="F462:G462">
    <cfRule type="cellIs" dxfId="20585" priority="25076" stopIfTrue="1" operator="lessThanOrEqual">
      <formula>60</formula>
    </cfRule>
    <cfRule type="cellIs" dxfId="20584" priority="25077" stopIfTrue="1" operator="between">
      <formula>60</formula>
      <formula>100</formula>
    </cfRule>
    <cfRule type="cellIs" dxfId="20583" priority="25078" stopIfTrue="1" operator="greaterThan">
      <formula>100</formula>
    </cfRule>
  </conditionalFormatting>
  <conditionalFormatting sqref="E462">
    <cfRule type="cellIs" dxfId="20582" priority="25079" stopIfTrue="1" operator="lessThanOrEqual">
      <formula>2.5</formula>
    </cfRule>
    <cfRule type="cellIs" dxfId="20581" priority="25080" stopIfTrue="1" operator="between">
      <formula>2.5</formula>
      <formula>7</formula>
    </cfRule>
    <cfRule type="cellIs" dxfId="20580" priority="25081" stopIfTrue="1" operator="greaterThan">
      <formula>7</formula>
    </cfRule>
  </conditionalFormatting>
  <conditionalFormatting sqref="H462">
    <cfRule type="cellIs" dxfId="20579" priority="25082" stopIfTrue="1" operator="lessThanOrEqual">
      <formula>12</formula>
    </cfRule>
    <cfRule type="cellIs" dxfId="20578" priority="25083" stopIfTrue="1" operator="between">
      <formula>12</formula>
      <formula>16</formula>
    </cfRule>
    <cfRule type="cellIs" dxfId="20577" priority="25084" stopIfTrue="1" operator="greaterThan">
      <formula>16</formula>
    </cfRule>
  </conditionalFormatting>
  <conditionalFormatting sqref="J462">
    <cfRule type="cellIs" dxfId="20576" priority="25085" stopIfTrue="1" operator="greaterThan">
      <formula>6.2</formula>
    </cfRule>
    <cfRule type="cellIs" dxfId="20575" priority="25086" stopIfTrue="1" operator="between">
      <formula>5.601</formula>
      <formula>6.2</formula>
    </cfRule>
    <cfRule type="cellIs" dxfId="20574" priority="25087" stopIfTrue="1" operator="lessThanOrEqual">
      <formula>5.6</formula>
    </cfRule>
  </conditionalFormatting>
  <conditionalFormatting sqref="K462">
    <cfRule type="cellIs" dxfId="20573" priority="25088" stopIfTrue="1" operator="lessThanOrEqual">
      <formula>0.02</formula>
    </cfRule>
  </conditionalFormatting>
  <conditionalFormatting sqref="G462">
    <cfRule type="cellIs" dxfId="20572" priority="25073" stopIfTrue="1" operator="lessThanOrEqual">
      <formula>0.12</formula>
    </cfRule>
    <cfRule type="cellIs" dxfId="20571" priority="25074" stopIfTrue="1" operator="between">
      <formula>0.1201</formula>
      <formula>0.2</formula>
    </cfRule>
    <cfRule type="cellIs" dxfId="20570" priority="25075" stopIfTrue="1" operator="greaterThan">
      <formula>0.2</formula>
    </cfRule>
  </conditionalFormatting>
  <conditionalFormatting sqref="N462">
    <cfRule type="cellIs" dxfId="20569" priority="25070" stopIfTrue="1" operator="between">
      <formula>50.1</formula>
      <formula>100</formula>
    </cfRule>
    <cfRule type="cellIs" dxfId="20568" priority="25072" stopIfTrue="1" operator="greaterThan">
      <formula>100</formula>
    </cfRule>
  </conditionalFormatting>
  <conditionalFormatting sqref="M462">
    <cfRule type="cellIs" dxfId="20567" priority="25069" stopIfTrue="1" operator="between">
      <formula>1250.1</formula>
      <formula>5000</formula>
    </cfRule>
    <cfRule type="cellIs" dxfId="20566" priority="25071" stopIfTrue="1" operator="greaterThan">
      <formula>5000</formula>
    </cfRule>
  </conditionalFormatting>
  <conditionalFormatting sqref="F462:G462">
    <cfRule type="cellIs" dxfId="20565" priority="25066" stopIfTrue="1" operator="lessThanOrEqual">
      <formula>60</formula>
    </cfRule>
    <cfRule type="cellIs" dxfId="20564" priority="25067" stopIfTrue="1" operator="between">
      <formula>60</formula>
      <formula>100</formula>
    </cfRule>
    <cfRule type="cellIs" dxfId="20563" priority="25068" stopIfTrue="1" operator="greaterThan">
      <formula>100</formula>
    </cfRule>
  </conditionalFormatting>
  <conditionalFormatting sqref="E462">
    <cfRule type="cellIs" dxfId="20562" priority="25063" stopIfTrue="1" operator="lessThanOrEqual">
      <formula>2.5</formula>
    </cfRule>
    <cfRule type="cellIs" dxfId="20561" priority="25064" stopIfTrue="1" operator="between">
      <formula>2.5</formula>
      <formula>7</formula>
    </cfRule>
    <cfRule type="cellIs" dxfId="20560" priority="25065" stopIfTrue="1" operator="greaterThan">
      <formula>7</formula>
    </cfRule>
  </conditionalFormatting>
  <conditionalFormatting sqref="H462">
    <cfRule type="cellIs" dxfId="20559" priority="25060" stopIfTrue="1" operator="lessThanOrEqual">
      <formula>12</formula>
    </cfRule>
    <cfRule type="cellIs" dxfId="20558" priority="25061" stopIfTrue="1" operator="between">
      <formula>12</formula>
      <formula>16</formula>
    </cfRule>
    <cfRule type="cellIs" dxfId="20557" priority="25062" stopIfTrue="1" operator="greaterThan">
      <formula>16</formula>
    </cfRule>
  </conditionalFormatting>
  <conditionalFormatting sqref="J462">
    <cfRule type="cellIs" dxfId="20556" priority="25057" stopIfTrue="1" operator="greaterThan">
      <formula>6.2</formula>
    </cfRule>
    <cfRule type="cellIs" dxfId="20555" priority="25058" stopIfTrue="1" operator="between">
      <formula>5.601</formula>
      <formula>6.2</formula>
    </cfRule>
    <cfRule type="cellIs" dxfId="20554" priority="25059" stopIfTrue="1" operator="lessThanOrEqual">
      <formula>5.6</formula>
    </cfRule>
  </conditionalFormatting>
  <conditionalFormatting sqref="K462">
    <cfRule type="cellIs" dxfId="20553" priority="25056" stopIfTrue="1" operator="lessThanOrEqual">
      <formula>0.02</formula>
    </cfRule>
  </conditionalFormatting>
  <conditionalFormatting sqref="G462">
    <cfRule type="cellIs" dxfId="20552" priority="25053" stopIfTrue="1" operator="lessThanOrEqual">
      <formula>0.12</formula>
    </cfRule>
    <cfRule type="cellIs" dxfId="20551" priority="25054" stopIfTrue="1" operator="between">
      <formula>0.1201</formula>
      <formula>0.2</formula>
    </cfRule>
    <cfRule type="cellIs" dxfId="20550" priority="25055" stopIfTrue="1" operator="greaterThan">
      <formula>0.2</formula>
    </cfRule>
  </conditionalFormatting>
  <conditionalFormatting sqref="N462">
    <cfRule type="cellIs" dxfId="20549" priority="25051" stopIfTrue="1" operator="between">
      <formula>50.1</formula>
      <formula>100</formula>
    </cfRule>
    <cfRule type="cellIs" dxfId="20548" priority="25052" stopIfTrue="1" operator="greaterThan">
      <formula>100</formula>
    </cfRule>
  </conditionalFormatting>
  <conditionalFormatting sqref="M462">
    <cfRule type="cellIs" dxfId="20547" priority="25049" stopIfTrue="1" operator="between">
      <formula>1250.1</formula>
      <formula>5000</formula>
    </cfRule>
    <cfRule type="cellIs" dxfId="20546" priority="25050" stopIfTrue="1" operator="greaterThan">
      <formula>5000</formula>
    </cfRule>
  </conditionalFormatting>
  <conditionalFormatting sqref="F474:G474">
    <cfRule type="cellIs" dxfId="20545" priority="25036" stopIfTrue="1" operator="lessThanOrEqual">
      <formula>60</formula>
    </cfRule>
    <cfRule type="cellIs" dxfId="20544" priority="25037" stopIfTrue="1" operator="between">
      <formula>60</formula>
      <formula>100</formula>
    </cfRule>
    <cfRule type="cellIs" dxfId="20543" priority="25038" stopIfTrue="1" operator="greaterThan">
      <formula>100</formula>
    </cfRule>
  </conditionalFormatting>
  <conditionalFormatting sqref="E474">
    <cfRule type="cellIs" dxfId="20542" priority="25039" stopIfTrue="1" operator="lessThanOrEqual">
      <formula>2.5</formula>
    </cfRule>
    <cfRule type="cellIs" dxfId="20541" priority="25040" stopIfTrue="1" operator="between">
      <formula>2.5</formula>
      <formula>7</formula>
    </cfRule>
    <cfRule type="cellIs" dxfId="20540" priority="25041" stopIfTrue="1" operator="greaterThan">
      <formula>7</formula>
    </cfRule>
  </conditionalFormatting>
  <conditionalFormatting sqref="H474">
    <cfRule type="cellIs" dxfId="20539" priority="25042" stopIfTrue="1" operator="lessThanOrEqual">
      <formula>12</formula>
    </cfRule>
    <cfRule type="cellIs" dxfId="20538" priority="25043" stopIfTrue="1" operator="between">
      <formula>12</formula>
      <formula>16</formula>
    </cfRule>
    <cfRule type="cellIs" dxfId="20537" priority="25044" stopIfTrue="1" operator="greaterThan">
      <formula>16</formula>
    </cfRule>
  </conditionalFormatting>
  <conditionalFormatting sqref="J474">
    <cfRule type="cellIs" dxfId="20536" priority="25045" stopIfTrue="1" operator="greaterThan">
      <formula>6.2</formula>
    </cfRule>
    <cfRule type="cellIs" dxfId="20535" priority="25046" stopIfTrue="1" operator="between">
      <formula>5.601</formula>
      <formula>6.2</formula>
    </cfRule>
    <cfRule type="cellIs" dxfId="20534" priority="25047" stopIfTrue="1" operator="lessThanOrEqual">
      <formula>5.6</formula>
    </cfRule>
  </conditionalFormatting>
  <conditionalFormatting sqref="K474">
    <cfRule type="cellIs" dxfId="20533" priority="25048" stopIfTrue="1" operator="lessThanOrEqual">
      <formula>0.02</formula>
    </cfRule>
  </conditionalFormatting>
  <conditionalFormatting sqref="G474">
    <cfRule type="cellIs" dxfId="20532" priority="25033" stopIfTrue="1" operator="lessThanOrEqual">
      <formula>0.12</formula>
    </cfRule>
    <cfRule type="cellIs" dxfId="20531" priority="25034" stopIfTrue="1" operator="between">
      <formula>0.1201</formula>
      <formula>0.2</formula>
    </cfRule>
    <cfRule type="cellIs" dxfId="20530" priority="25035" stopIfTrue="1" operator="greaterThan">
      <formula>0.2</formula>
    </cfRule>
  </conditionalFormatting>
  <conditionalFormatting sqref="N474">
    <cfRule type="cellIs" dxfId="20529" priority="25030" stopIfTrue="1" operator="between">
      <formula>50.1</formula>
      <formula>100</formula>
    </cfRule>
    <cfRule type="cellIs" dxfId="20528" priority="25032" stopIfTrue="1" operator="greaterThan">
      <formula>100</formula>
    </cfRule>
  </conditionalFormatting>
  <conditionalFormatting sqref="M474">
    <cfRule type="cellIs" dxfId="20527" priority="25029" stopIfTrue="1" operator="between">
      <formula>1250.1</formula>
      <formula>5000</formula>
    </cfRule>
    <cfRule type="cellIs" dxfId="20526" priority="25031" stopIfTrue="1" operator="greaterThan">
      <formula>5000</formula>
    </cfRule>
  </conditionalFormatting>
  <conditionalFormatting sqref="F474:G474">
    <cfRule type="cellIs" dxfId="20525" priority="25026" stopIfTrue="1" operator="lessThanOrEqual">
      <formula>60</formula>
    </cfRule>
    <cfRule type="cellIs" dxfId="20524" priority="25027" stopIfTrue="1" operator="between">
      <formula>60</formula>
      <formula>100</formula>
    </cfRule>
    <cfRule type="cellIs" dxfId="20523" priority="25028" stopIfTrue="1" operator="greaterThan">
      <formula>100</formula>
    </cfRule>
  </conditionalFormatting>
  <conditionalFormatting sqref="E474">
    <cfRule type="cellIs" dxfId="20522" priority="25023" stopIfTrue="1" operator="lessThanOrEqual">
      <formula>2.5</formula>
    </cfRule>
    <cfRule type="cellIs" dxfId="20521" priority="25024" stopIfTrue="1" operator="between">
      <formula>2.5</formula>
      <formula>7</formula>
    </cfRule>
    <cfRule type="cellIs" dxfId="20520" priority="25025" stopIfTrue="1" operator="greaterThan">
      <formula>7</formula>
    </cfRule>
  </conditionalFormatting>
  <conditionalFormatting sqref="H474">
    <cfRule type="cellIs" dxfId="20519" priority="25020" stopIfTrue="1" operator="lessThanOrEqual">
      <formula>12</formula>
    </cfRule>
    <cfRule type="cellIs" dxfId="20518" priority="25021" stopIfTrue="1" operator="between">
      <formula>12</formula>
      <formula>16</formula>
    </cfRule>
    <cfRule type="cellIs" dxfId="20517" priority="25022" stopIfTrue="1" operator="greaterThan">
      <formula>16</formula>
    </cfRule>
  </conditionalFormatting>
  <conditionalFormatting sqref="J474">
    <cfRule type="cellIs" dxfId="20516" priority="25017" stopIfTrue="1" operator="greaterThan">
      <formula>6.2</formula>
    </cfRule>
    <cfRule type="cellIs" dxfId="20515" priority="25018" stopIfTrue="1" operator="between">
      <formula>5.601</formula>
      <formula>6.2</formula>
    </cfRule>
    <cfRule type="cellIs" dxfId="20514" priority="25019" stopIfTrue="1" operator="lessThanOrEqual">
      <formula>5.6</formula>
    </cfRule>
  </conditionalFormatting>
  <conditionalFormatting sqref="K474">
    <cfRule type="cellIs" dxfId="20513" priority="25016" stopIfTrue="1" operator="lessThanOrEqual">
      <formula>0.02</formula>
    </cfRule>
  </conditionalFormatting>
  <conditionalFormatting sqref="G474">
    <cfRule type="cellIs" dxfId="20512" priority="25013" stopIfTrue="1" operator="lessThanOrEqual">
      <formula>0.12</formula>
    </cfRule>
    <cfRule type="cellIs" dxfId="20511" priority="25014" stopIfTrue="1" operator="between">
      <formula>0.1201</formula>
      <formula>0.2</formula>
    </cfRule>
    <cfRule type="cellIs" dxfId="20510" priority="25015" stopIfTrue="1" operator="greaterThan">
      <formula>0.2</formula>
    </cfRule>
  </conditionalFormatting>
  <conditionalFormatting sqref="N474">
    <cfRule type="cellIs" dxfId="20509" priority="25011" stopIfTrue="1" operator="between">
      <formula>50.1</formula>
      <formula>100</formula>
    </cfRule>
    <cfRule type="cellIs" dxfId="20508" priority="25012" stopIfTrue="1" operator="greaterThan">
      <formula>100</formula>
    </cfRule>
  </conditionalFormatting>
  <conditionalFormatting sqref="M474">
    <cfRule type="cellIs" dxfId="20507" priority="25009" stopIfTrue="1" operator="between">
      <formula>1250.1</formula>
      <formula>5000</formula>
    </cfRule>
    <cfRule type="cellIs" dxfId="20506" priority="25010" stopIfTrue="1" operator="greaterThan">
      <formula>5000</formula>
    </cfRule>
  </conditionalFormatting>
  <conditionalFormatting sqref="F486:G486">
    <cfRule type="cellIs" dxfId="20505" priority="24996" stopIfTrue="1" operator="lessThanOrEqual">
      <formula>60</formula>
    </cfRule>
    <cfRule type="cellIs" dxfId="20504" priority="24997" stopIfTrue="1" operator="between">
      <formula>60</formula>
      <formula>100</formula>
    </cfRule>
    <cfRule type="cellIs" dxfId="20503" priority="24998" stopIfTrue="1" operator="greaterThan">
      <formula>100</formula>
    </cfRule>
  </conditionalFormatting>
  <conditionalFormatting sqref="E486">
    <cfRule type="cellIs" dxfId="20502" priority="24999" stopIfTrue="1" operator="lessThanOrEqual">
      <formula>2.5</formula>
    </cfRule>
    <cfRule type="cellIs" dxfId="20501" priority="25000" stopIfTrue="1" operator="between">
      <formula>2.5</formula>
      <formula>7</formula>
    </cfRule>
    <cfRule type="cellIs" dxfId="20500" priority="25001" stopIfTrue="1" operator="greaterThan">
      <formula>7</formula>
    </cfRule>
  </conditionalFormatting>
  <conditionalFormatting sqref="H486">
    <cfRule type="cellIs" dxfId="20499" priority="25002" stopIfTrue="1" operator="lessThanOrEqual">
      <formula>12</formula>
    </cfRule>
    <cfRule type="cellIs" dxfId="20498" priority="25003" stopIfTrue="1" operator="between">
      <formula>12</formula>
      <formula>16</formula>
    </cfRule>
    <cfRule type="cellIs" dxfId="20497" priority="25004" stopIfTrue="1" operator="greaterThan">
      <formula>16</formula>
    </cfRule>
  </conditionalFormatting>
  <conditionalFormatting sqref="J486">
    <cfRule type="cellIs" dxfId="20496" priority="25005" stopIfTrue="1" operator="greaterThan">
      <formula>6.2</formula>
    </cfRule>
    <cfRule type="cellIs" dxfId="20495" priority="25006" stopIfTrue="1" operator="between">
      <formula>5.601</formula>
      <formula>6.2</formula>
    </cfRule>
    <cfRule type="cellIs" dxfId="20494" priority="25007" stopIfTrue="1" operator="lessThanOrEqual">
      <formula>5.6</formula>
    </cfRule>
  </conditionalFormatting>
  <conditionalFormatting sqref="K486">
    <cfRule type="cellIs" dxfId="20493" priority="25008" stopIfTrue="1" operator="lessThanOrEqual">
      <formula>0.02</formula>
    </cfRule>
  </conditionalFormatting>
  <conditionalFormatting sqref="G486">
    <cfRule type="cellIs" dxfId="20492" priority="24993" stopIfTrue="1" operator="lessThanOrEqual">
      <formula>0.12</formula>
    </cfRule>
    <cfRule type="cellIs" dxfId="20491" priority="24994" stopIfTrue="1" operator="between">
      <formula>0.1201</formula>
      <formula>0.2</formula>
    </cfRule>
    <cfRule type="cellIs" dxfId="20490" priority="24995" stopIfTrue="1" operator="greaterThan">
      <formula>0.2</formula>
    </cfRule>
  </conditionalFormatting>
  <conditionalFormatting sqref="N486">
    <cfRule type="cellIs" dxfId="20489" priority="24990" stopIfTrue="1" operator="between">
      <formula>50.1</formula>
      <formula>100</formula>
    </cfRule>
    <cfRule type="cellIs" dxfId="20488" priority="24992" stopIfTrue="1" operator="greaterThan">
      <formula>100</formula>
    </cfRule>
  </conditionalFormatting>
  <conditionalFormatting sqref="M486">
    <cfRule type="cellIs" dxfId="20487" priority="24989" stopIfTrue="1" operator="between">
      <formula>1250.1</formula>
      <formula>5000</formula>
    </cfRule>
    <cfRule type="cellIs" dxfId="20486" priority="24991" stopIfTrue="1" operator="greaterThan">
      <formula>5000</formula>
    </cfRule>
  </conditionalFormatting>
  <conditionalFormatting sqref="F486:G486">
    <cfRule type="cellIs" dxfId="20485" priority="24986" stopIfTrue="1" operator="lessThanOrEqual">
      <formula>60</formula>
    </cfRule>
    <cfRule type="cellIs" dxfId="20484" priority="24987" stopIfTrue="1" operator="between">
      <formula>60</formula>
      <formula>100</formula>
    </cfRule>
    <cfRule type="cellIs" dxfId="20483" priority="24988" stopIfTrue="1" operator="greaterThan">
      <formula>100</formula>
    </cfRule>
  </conditionalFormatting>
  <conditionalFormatting sqref="E486">
    <cfRule type="cellIs" dxfId="20482" priority="24983" stopIfTrue="1" operator="lessThanOrEqual">
      <formula>2.5</formula>
    </cfRule>
    <cfRule type="cellIs" dxfId="20481" priority="24984" stopIfTrue="1" operator="between">
      <formula>2.5</formula>
      <formula>7</formula>
    </cfRule>
    <cfRule type="cellIs" dxfId="20480" priority="24985" stopIfTrue="1" operator="greaterThan">
      <formula>7</formula>
    </cfRule>
  </conditionalFormatting>
  <conditionalFormatting sqref="H486">
    <cfRule type="cellIs" dxfId="20479" priority="24980" stopIfTrue="1" operator="lessThanOrEqual">
      <formula>12</formula>
    </cfRule>
    <cfRule type="cellIs" dxfId="20478" priority="24981" stopIfTrue="1" operator="between">
      <formula>12</formula>
      <formula>16</formula>
    </cfRule>
    <cfRule type="cellIs" dxfId="20477" priority="24982" stopIfTrue="1" operator="greaterThan">
      <formula>16</formula>
    </cfRule>
  </conditionalFormatting>
  <conditionalFormatting sqref="J486">
    <cfRule type="cellIs" dxfId="20476" priority="24977" stopIfTrue="1" operator="greaterThan">
      <formula>6.2</formula>
    </cfRule>
    <cfRule type="cellIs" dxfId="20475" priority="24978" stopIfTrue="1" operator="between">
      <formula>5.601</formula>
      <formula>6.2</formula>
    </cfRule>
    <cfRule type="cellIs" dxfId="20474" priority="24979" stopIfTrue="1" operator="lessThanOrEqual">
      <formula>5.6</formula>
    </cfRule>
  </conditionalFormatting>
  <conditionalFormatting sqref="K486">
    <cfRule type="cellIs" dxfId="20473" priority="24976" stopIfTrue="1" operator="lessThanOrEqual">
      <formula>0.02</formula>
    </cfRule>
  </conditionalFormatting>
  <conditionalFormatting sqref="G486">
    <cfRule type="cellIs" dxfId="20472" priority="24973" stopIfTrue="1" operator="lessThanOrEqual">
      <formula>0.12</formula>
    </cfRule>
    <cfRule type="cellIs" dxfId="20471" priority="24974" stopIfTrue="1" operator="between">
      <formula>0.1201</formula>
      <formula>0.2</formula>
    </cfRule>
    <cfRule type="cellIs" dxfId="20470" priority="24975" stopIfTrue="1" operator="greaterThan">
      <formula>0.2</formula>
    </cfRule>
  </conditionalFormatting>
  <conditionalFormatting sqref="N486">
    <cfRule type="cellIs" dxfId="20469" priority="24971" stopIfTrue="1" operator="between">
      <formula>50.1</formula>
      <formula>100</formula>
    </cfRule>
    <cfRule type="cellIs" dxfId="20468" priority="24972" stopIfTrue="1" operator="greaterThan">
      <formula>100</formula>
    </cfRule>
  </conditionalFormatting>
  <conditionalFormatting sqref="M486">
    <cfRule type="cellIs" dxfId="20467" priority="24969" stopIfTrue="1" operator="between">
      <formula>1250.1</formula>
      <formula>5000</formula>
    </cfRule>
    <cfRule type="cellIs" dxfId="20466" priority="24970" stopIfTrue="1" operator="greaterThan">
      <formula>5000</formula>
    </cfRule>
  </conditionalFormatting>
  <conditionalFormatting sqref="F498:G498">
    <cfRule type="cellIs" dxfId="20465" priority="24956" stopIfTrue="1" operator="lessThanOrEqual">
      <formula>60</formula>
    </cfRule>
    <cfRule type="cellIs" dxfId="20464" priority="24957" stopIfTrue="1" operator="between">
      <formula>60</formula>
      <formula>100</formula>
    </cfRule>
    <cfRule type="cellIs" dxfId="20463" priority="24958" stopIfTrue="1" operator="greaterThan">
      <formula>100</formula>
    </cfRule>
  </conditionalFormatting>
  <conditionalFormatting sqref="E498">
    <cfRule type="cellIs" dxfId="20462" priority="24959" stopIfTrue="1" operator="lessThanOrEqual">
      <formula>2.5</formula>
    </cfRule>
    <cfRule type="cellIs" dxfId="20461" priority="24960" stopIfTrue="1" operator="between">
      <formula>2.5</formula>
      <formula>7</formula>
    </cfRule>
    <cfRule type="cellIs" dxfId="20460" priority="24961" stopIfTrue="1" operator="greaterThan">
      <formula>7</formula>
    </cfRule>
  </conditionalFormatting>
  <conditionalFormatting sqref="H498">
    <cfRule type="cellIs" dxfId="20459" priority="24962" stopIfTrue="1" operator="lessThanOrEqual">
      <formula>12</formula>
    </cfRule>
    <cfRule type="cellIs" dxfId="20458" priority="24963" stopIfTrue="1" operator="between">
      <formula>12</formula>
      <formula>16</formula>
    </cfRule>
    <cfRule type="cellIs" dxfId="20457" priority="24964" stopIfTrue="1" operator="greaterThan">
      <formula>16</formula>
    </cfRule>
  </conditionalFormatting>
  <conditionalFormatting sqref="J498">
    <cfRule type="cellIs" dxfId="20456" priority="24965" stopIfTrue="1" operator="greaterThan">
      <formula>6.2</formula>
    </cfRule>
    <cfRule type="cellIs" dxfId="20455" priority="24966" stopIfTrue="1" operator="between">
      <formula>5.601</formula>
      <formula>6.2</formula>
    </cfRule>
    <cfRule type="cellIs" dxfId="20454" priority="24967" stopIfTrue="1" operator="lessThanOrEqual">
      <formula>5.6</formula>
    </cfRule>
  </conditionalFormatting>
  <conditionalFormatting sqref="K498">
    <cfRule type="cellIs" dxfId="20453" priority="24968" stopIfTrue="1" operator="lessThanOrEqual">
      <formula>0.02</formula>
    </cfRule>
  </conditionalFormatting>
  <conditionalFormatting sqref="G498">
    <cfRule type="cellIs" dxfId="20452" priority="24953" stopIfTrue="1" operator="lessThanOrEqual">
      <formula>0.12</formula>
    </cfRule>
    <cfRule type="cellIs" dxfId="20451" priority="24954" stopIfTrue="1" operator="between">
      <formula>0.1201</formula>
      <formula>0.2</formula>
    </cfRule>
    <cfRule type="cellIs" dxfId="20450" priority="24955" stopIfTrue="1" operator="greaterThan">
      <formula>0.2</formula>
    </cfRule>
  </conditionalFormatting>
  <conditionalFormatting sqref="N498">
    <cfRule type="cellIs" dxfId="20449" priority="24950" stopIfTrue="1" operator="between">
      <formula>50.1</formula>
      <formula>100</formula>
    </cfRule>
    <cfRule type="cellIs" dxfId="20448" priority="24952" stopIfTrue="1" operator="greaterThan">
      <formula>100</formula>
    </cfRule>
  </conditionalFormatting>
  <conditionalFormatting sqref="M498">
    <cfRule type="cellIs" dxfId="20447" priority="24949" stopIfTrue="1" operator="between">
      <formula>1250.1</formula>
      <formula>5000</formula>
    </cfRule>
    <cfRule type="cellIs" dxfId="20446" priority="24951" stopIfTrue="1" operator="greaterThan">
      <formula>5000</formula>
    </cfRule>
  </conditionalFormatting>
  <conditionalFormatting sqref="F498:G498">
    <cfRule type="cellIs" dxfId="20445" priority="24946" stopIfTrue="1" operator="lessThanOrEqual">
      <formula>60</formula>
    </cfRule>
    <cfRule type="cellIs" dxfId="20444" priority="24947" stopIfTrue="1" operator="between">
      <formula>60</formula>
      <formula>100</formula>
    </cfRule>
    <cfRule type="cellIs" dxfId="20443" priority="24948" stopIfTrue="1" operator="greaterThan">
      <formula>100</formula>
    </cfRule>
  </conditionalFormatting>
  <conditionalFormatting sqref="E498">
    <cfRule type="cellIs" dxfId="20442" priority="24943" stopIfTrue="1" operator="lessThanOrEqual">
      <formula>2.5</formula>
    </cfRule>
    <cfRule type="cellIs" dxfId="20441" priority="24944" stopIfTrue="1" operator="between">
      <formula>2.5</formula>
      <formula>7</formula>
    </cfRule>
    <cfRule type="cellIs" dxfId="20440" priority="24945" stopIfTrue="1" operator="greaterThan">
      <formula>7</formula>
    </cfRule>
  </conditionalFormatting>
  <conditionalFormatting sqref="H498">
    <cfRule type="cellIs" dxfId="20439" priority="24940" stopIfTrue="1" operator="lessThanOrEqual">
      <formula>12</formula>
    </cfRule>
    <cfRule type="cellIs" dxfId="20438" priority="24941" stopIfTrue="1" operator="between">
      <formula>12</formula>
      <formula>16</formula>
    </cfRule>
    <cfRule type="cellIs" dxfId="20437" priority="24942" stopIfTrue="1" operator="greaterThan">
      <formula>16</formula>
    </cfRule>
  </conditionalFormatting>
  <conditionalFormatting sqref="J498">
    <cfRule type="cellIs" dxfId="20436" priority="24937" stopIfTrue="1" operator="greaterThan">
      <formula>6.2</formula>
    </cfRule>
    <cfRule type="cellIs" dxfId="20435" priority="24938" stopIfTrue="1" operator="between">
      <formula>5.601</formula>
      <formula>6.2</formula>
    </cfRule>
    <cfRule type="cellIs" dxfId="20434" priority="24939" stopIfTrue="1" operator="lessThanOrEqual">
      <formula>5.6</formula>
    </cfRule>
  </conditionalFormatting>
  <conditionalFormatting sqref="K498">
    <cfRule type="cellIs" dxfId="20433" priority="24936" stopIfTrue="1" operator="lessThanOrEqual">
      <formula>0.02</formula>
    </cfRule>
  </conditionalFormatting>
  <conditionalFormatting sqref="G498">
    <cfRule type="cellIs" dxfId="20432" priority="24933" stopIfTrue="1" operator="lessThanOrEqual">
      <formula>0.12</formula>
    </cfRule>
    <cfRule type="cellIs" dxfId="20431" priority="24934" stopIfTrue="1" operator="between">
      <formula>0.1201</formula>
      <formula>0.2</formula>
    </cfRule>
    <cfRule type="cellIs" dxfId="20430" priority="24935" stopIfTrue="1" operator="greaterThan">
      <formula>0.2</formula>
    </cfRule>
  </conditionalFormatting>
  <conditionalFormatting sqref="N498">
    <cfRule type="cellIs" dxfId="20429" priority="24931" stopIfTrue="1" operator="between">
      <formula>50.1</formula>
      <formula>100</formula>
    </cfRule>
    <cfRule type="cellIs" dxfId="20428" priority="24932" stopIfTrue="1" operator="greaterThan">
      <formula>100</formula>
    </cfRule>
  </conditionalFormatting>
  <conditionalFormatting sqref="M498">
    <cfRule type="cellIs" dxfId="20427" priority="24929" stopIfTrue="1" operator="between">
      <formula>1250.1</formula>
      <formula>5000</formula>
    </cfRule>
    <cfRule type="cellIs" dxfId="20426" priority="24930" stopIfTrue="1" operator="greaterThan">
      <formula>5000</formula>
    </cfRule>
  </conditionalFormatting>
  <conditionalFormatting sqref="F510:G510">
    <cfRule type="cellIs" dxfId="20425" priority="24916" stopIfTrue="1" operator="lessThanOrEqual">
      <formula>60</formula>
    </cfRule>
    <cfRule type="cellIs" dxfId="20424" priority="24917" stopIfTrue="1" operator="between">
      <formula>60</formula>
      <formula>100</formula>
    </cfRule>
    <cfRule type="cellIs" dxfId="20423" priority="24918" stopIfTrue="1" operator="greaterThan">
      <formula>100</formula>
    </cfRule>
  </conditionalFormatting>
  <conditionalFormatting sqref="E510">
    <cfRule type="cellIs" dxfId="20422" priority="24919" stopIfTrue="1" operator="lessThanOrEqual">
      <formula>2.5</formula>
    </cfRule>
    <cfRule type="cellIs" dxfId="20421" priority="24920" stopIfTrue="1" operator="between">
      <formula>2.5</formula>
      <formula>7</formula>
    </cfRule>
    <cfRule type="cellIs" dxfId="20420" priority="24921" stopIfTrue="1" operator="greaterThan">
      <formula>7</formula>
    </cfRule>
  </conditionalFormatting>
  <conditionalFormatting sqref="H510">
    <cfRule type="cellIs" dxfId="20419" priority="24922" stopIfTrue="1" operator="lessThanOrEqual">
      <formula>12</formula>
    </cfRule>
    <cfRule type="cellIs" dxfId="20418" priority="24923" stopIfTrue="1" operator="between">
      <formula>12</formula>
      <formula>16</formula>
    </cfRule>
    <cfRule type="cellIs" dxfId="20417" priority="24924" stopIfTrue="1" operator="greaterThan">
      <formula>16</formula>
    </cfRule>
  </conditionalFormatting>
  <conditionalFormatting sqref="J510">
    <cfRule type="cellIs" dxfId="20416" priority="24925" stopIfTrue="1" operator="greaterThan">
      <formula>6.2</formula>
    </cfRule>
    <cfRule type="cellIs" dxfId="20415" priority="24926" stopIfTrue="1" operator="between">
      <formula>5.601</formula>
      <formula>6.2</formula>
    </cfRule>
    <cfRule type="cellIs" dxfId="20414" priority="24927" stopIfTrue="1" operator="lessThanOrEqual">
      <formula>5.6</formula>
    </cfRule>
  </conditionalFormatting>
  <conditionalFormatting sqref="K510">
    <cfRule type="cellIs" dxfId="20413" priority="24928" stopIfTrue="1" operator="lessThanOrEqual">
      <formula>0.02</formula>
    </cfRule>
  </conditionalFormatting>
  <conditionalFormatting sqref="G510">
    <cfRule type="cellIs" dxfId="20412" priority="24913" stopIfTrue="1" operator="lessThanOrEqual">
      <formula>0.12</formula>
    </cfRule>
    <cfRule type="cellIs" dxfId="20411" priority="24914" stopIfTrue="1" operator="between">
      <formula>0.1201</formula>
      <formula>0.2</formula>
    </cfRule>
    <cfRule type="cellIs" dxfId="20410" priority="24915" stopIfTrue="1" operator="greaterThan">
      <formula>0.2</formula>
    </cfRule>
  </conditionalFormatting>
  <conditionalFormatting sqref="N510">
    <cfRule type="cellIs" dxfId="20409" priority="24910" stopIfTrue="1" operator="between">
      <formula>50.1</formula>
      <formula>100</formula>
    </cfRule>
    <cfRule type="cellIs" dxfId="20408" priority="24912" stopIfTrue="1" operator="greaterThan">
      <formula>100</formula>
    </cfRule>
  </conditionalFormatting>
  <conditionalFormatting sqref="M510">
    <cfRule type="cellIs" dxfId="20407" priority="24909" stopIfTrue="1" operator="between">
      <formula>1250.1</formula>
      <formula>5000</formula>
    </cfRule>
    <cfRule type="cellIs" dxfId="20406" priority="24911" stopIfTrue="1" operator="greaterThan">
      <formula>5000</formula>
    </cfRule>
  </conditionalFormatting>
  <conditionalFormatting sqref="F510:G510">
    <cfRule type="cellIs" dxfId="20405" priority="24906" stopIfTrue="1" operator="lessThanOrEqual">
      <formula>60</formula>
    </cfRule>
    <cfRule type="cellIs" dxfId="20404" priority="24907" stopIfTrue="1" operator="between">
      <formula>60</formula>
      <formula>100</formula>
    </cfRule>
    <cfRule type="cellIs" dxfId="20403" priority="24908" stopIfTrue="1" operator="greaterThan">
      <formula>100</formula>
    </cfRule>
  </conditionalFormatting>
  <conditionalFormatting sqref="E510">
    <cfRule type="cellIs" dxfId="20402" priority="24903" stopIfTrue="1" operator="lessThanOrEqual">
      <formula>2.5</formula>
    </cfRule>
    <cfRule type="cellIs" dxfId="20401" priority="24904" stopIfTrue="1" operator="between">
      <formula>2.5</formula>
      <formula>7</formula>
    </cfRule>
    <cfRule type="cellIs" dxfId="20400" priority="24905" stopIfTrue="1" operator="greaterThan">
      <formula>7</formula>
    </cfRule>
  </conditionalFormatting>
  <conditionalFormatting sqref="H510">
    <cfRule type="cellIs" dxfId="20399" priority="24900" stopIfTrue="1" operator="lessThanOrEqual">
      <formula>12</formula>
    </cfRule>
    <cfRule type="cellIs" dxfId="20398" priority="24901" stopIfTrue="1" operator="between">
      <formula>12</formula>
      <formula>16</formula>
    </cfRule>
    <cfRule type="cellIs" dxfId="20397" priority="24902" stopIfTrue="1" operator="greaterThan">
      <formula>16</formula>
    </cfRule>
  </conditionalFormatting>
  <conditionalFormatting sqref="J510">
    <cfRule type="cellIs" dxfId="20396" priority="24897" stopIfTrue="1" operator="greaterThan">
      <formula>6.2</formula>
    </cfRule>
    <cfRule type="cellIs" dxfId="20395" priority="24898" stopIfTrue="1" operator="between">
      <formula>5.601</formula>
      <formula>6.2</formula>
    </cfRule>
    <cfRule type="cellIs" dxfId="20394" priority="24899" stopIfTrue="1" operator="lessThanOrEqual">
      <formula>5.6</formula>
    </cfRule>
  </conditionalFormatting>
  <conditionalFormatting sqref="K510">
    <cfRule type="cellIs" dxfId="20393" priority="24896" stopIfTrue="1" operator="lessThanOrEqual">
      <formula>0.02</formula>
    </cfRule>
  </conditionalFormatting>
  <conditionalFormatting sqref="G510">
    <cfRule type="cellIs" dxfId="20392" priority="24893" stopIfTrue="1" operator="lessThanOrEqual">
      <formula>0.12</formula>
    </cfRule>
    <cfRule type="cellIs" dxfId="20391" priority="24894" stopIfTrue="1" operator="between">
      <formula>0.1201</formula>
      <formula>0.2</formula>
    </cfRule>
    <cfRule type="cellIs" dxfId="20390" priority="24895" stopIfTrue="1" operator="greaterThan">
      <formula>0.2</formula>
    </cfRule>
  </conditionalFormatting>
  <conditionalFormatting sqref="N510">
    <cfRule type="cellIs" dxfId="20389" priority="24891" stopIfTrue="1" operator="between">
      <formula>50.1</formula>
      <formula>100</formula>
    </cfRule>
    <cfRule type="cellIs" dxfId="20388" priority="24892" stopIfTrue="1" operator="greaterThan">
      <formula>100</formula>
    </cfRule>
  </conditionalFormatting>
  <conditionalFormatting sqref="M510">
    <cfRule type="cellIs" dxfId="20387" priority="24889" stopIfTrue="1" operator="between">
      <formula>1250.1</formula>
      <formula>5000</formula>
    </cfRule>
    <cfRule type="cellIs" dxfId="20386" priority="24890" stopIfTrue="1" operator="greaterThan">
      <formula>5000</formula>
    </cfRule>
  </conditionalFormatting>
  <conditionalFormatting sqref="F522:G522">
    <cfRule type="cellIs" dxfId="20385" priority="24876" stopIfTrue="1" operator="lessThanOrEqual">
      <formula>60</formula>
    </cfRule>
    <cfRule type="cellIs" dxfId="20384" priority="24877" stopIfTrue="1" operator="between">
      <formula>60</formula>
      <formula>100</formula>
    </cfRule>
    <cfRule type="cellIs" dxfId="20383" priority="24878" stopIfTrue="1" operator="greaterThan">
      <formula>100</formula>
    </cfRule>
  </conditionalFormatting>
  <conditionalFormatting sqref="E522">
    <cfRule type="cellIs" dxfId="20382" priority="24879" stopIfTrue="1" operator="lessThanOrEqual">
      <formula>2.5</formula>
    </cfRule>
    <cfRule type="cellIs" dxfId="20381" priority="24880" stopIfTrue="1" operator="between">
      <formula>2.5</formula>
      <formula>7</formula>
    </cfRule>
    <cfRule type="cellIs" dxfId="20380" priority="24881" stopIfTrue="1" operator="greaterThan">
      <formula>7</formula>
    </cfRule>
  </conditionalFormatting>
  <conditionalFormatting sqref="H522">
    <cfRule type="cellIs" dxfId="20379" priority="24882" stopIfTrue="1" operator="lessThanOrEqual">
      <formula>12</formula>
    </cfRule>
    <cfRule type="cellIs" dxfId="20378" priority="24883" stopIfTrue="1" operator="between">
      <formula>12</formula>
      <formula>16</formula>
    </cfRule>
    <cfRule type="cellIs" dxfId="20377" priority="24884" stopIfTrue="1" operator="greaterThan">
      <formula>16</formula>
    </cfRule>
  </conditionalFormatting>
  <conditionalFormatting sqref="J522">
    <cfRule type="cellIs" dxfId="20376" priority="24885" stopIfTrue="1" operator="greaterThan">
      <formula>6.2</formula>
    </cfRule>
    <cfRule type="cellIs" dxfId="20375" priority="24886" stopIfTrue="1" operator="between">
      <formula>5.601</formula>
      <formula>6.2</formula>
    </cfRule>
    <cfRule type="cellIs" dxfId="20374" priority="24887" stopIfTrue="1" operator="lessThanOrEqual">
      <formula>5.6</formula>
    </cfRule>
  </conditionalFormatting>
  <conditionalFormatting sqref="K522">
    <cfRule type="cellIs" dxfId="20373" priority="24888" stopIfTrue="1" operator="lessThanOrEqual">
      <formula>0.02</formula>
    </cfRule>
  </conditionalFormatting>
  <conditionalFormatting sqref="G522">
    <cfRule type="cellIs" dxfId="20372" priority="24873" stopIfTrue="1" operator="lessThanOrEqual">
      <formula>0.12</formula>
    </cfRule>
    <cfRule type="cellIs" dxfId="20371" priority="24874" stopIfTrue="1" operator="between">
      <formula>0.1201</formula>
      <formula>0.2</formula>
    </cfRule>
    <cfRule type="cellIs" dxfId="20370" priority="24875" stopIfTrue="1" operator="greaterThan">
      <formula>0.2</formula>
    </cfRule>
  </conditionalFormatting>
  <conditionalFormatting sqref="N522">
    <cfRule type="cellIs" dxfId="20369" priority="24870" stopIfTrue="1" operator="between">
      <formula>50.1</formula>
      <formula>100</formula>
    </cfRule>
    <cfRule type="cellIs" dxfId="20368" priority="24872" stopIfTrue="1" operator="greaterThan">
      <formula>100</formula>
    </cfRule>
  </conditionalFormatting>
  <conditionalFormatting sqref="M522">
    <cfRule type="cellIs" dxfId="20367" priority="24869" stopIfTrue="1" operator="between">
      <formula>1250.1</formula>
      <formula>5000</formula>
    </cfRule>
    <cfRule type="cellIs" dxfId="20366" priority="24871" stopIfTrue="1" operator="greaterThan">
      <formula>5000</formula>
    </cfRule>
  </conditionalFormatting>
  <conditionalFormatting sqref="F522:G522">
    <cfRule type="cellIs" dxfId="20365" priority="24866" stopIfTrue="1" operator="lessThanOrEqual">
      <formula>60</formula>
    </cfRule>
    <cfRule type="cellIs" dxfId="20364" priority="24867" stopIfTrue="1" operator="between">
      <formula>60</formula>
      <formula>100</formula>
    </cfRule>
    <cfRule type="cellIs" dxfId="20363" priority="24868" stopIfTrue="1" operator="greaterThan">
      <formula>100</formula>
    </cfRule>
  </conditionalFormatting>
  <conditionalFormatting sqref="E522">
    <cfRule type="cellIs" dxfId="20362" priority="24863" stopIfTrue="1" operator="lessThanOrEqual">
      <formula>2.5</formula>
    </cfRule>
    <cfRule type="cellIs" dxfId="20361" priority="24864" stopIfTrue="1" operator="between">
      <formula>2.5</formula>
      <formula>7</formula>
    </cfRule>
    <cfRule type="cellIs" dxfId="20360" priority="24865" stopIfTrue="1" operator="greaterThan">
      <formula>7</formula>
    </cfRule>
  </conditionalFormatting>
  <conditionalFormatting sqref="H522">
    <cfRule type="cellIs" dxfId="20359" priority="24860" stopIfTrue="1" operator="lessThanOrEqual">
      <formula>12</formula>
    </cfRule>
    <cfRule type="cellIs" dxfId="20358" priority="24861" stopIfTrue="1" operator="between">
      <formula>12</formula>
      <formula>16</formula>
    </cfRule>
    <cfRule type="cellIs" dxfId="20357" priority="24862" stopIfTrue="1" operator="greaterThan">
      <formula>16</formula>
    </cfRule>
  </conditionalFormatting>
  <conditionalFormatting sqref="J522">
    <cfRule type="cellIs" dxfId="20356" priority="24857" stopIfTrue="1" operator="greaterThan">
      <formula>6.2</formula>
    </cfRule>
    <cfRule type="cellIs" dxfId="20355" priority="24858" stopIfTrue="1" operator="between">
      <formula>5.601</formula>
      <formula>6.2</formula>
    </cfRule>
    <cfRule type="cellIs" dxfId="20354" priority="24859" stopIfTrue="1" operator="lessThanOrEqual">
      <formula>5.6</formula>
    </cfRule>
  </conditionalFormatting>
  <conditionalFormatting sqref="K522">
    <cfRule type="cellIs" dxfId="20353" priority="24856" stopIfTrue="1" operator="lessThanOrEqual">
      <formula>0.02</formula>
    </cfRule>
  </conditionalFormatting>
  <conditionalFormatting sqref="G522">
    <cfRule type="cellIs" dxfId="20352" priority="24853" stopIfTrue="1" operator="lessThanOrEqual">
      <formula>0.12</formula>
    </cfRule>
    <cfRule type="cellIs" dxfId="20351" priority="24854" stopIfTrue="1" operator="between">
      <formula>0.1201</formula>
      <formula>0.2</formula>
    </cfRule>
    <cfRule type="cellIs" dxfId="20350" priority="24855" stopIfTrue="1" operator="greaterThan">
      <formula>0.2</formula>
    </cfRule>
  </conditionalFormatting>
  <conditionalFormatting sqref="N522">
    <cfRule type="cellIs" dxfId="20349" priority="24851" stopIfTrue="1" operator="between">
      <formula>50.1</formula>
      <formula>100</formula>
    </cfRule>
    <cfRule type="cellIs" dxfId="20348" priority="24852" stopIfTrue="1" operator="greaterThan">
      <formula>100</formula>
    </cfRule>
  </conditionalFormatting>
  <conditionalFormatting sqref="M522">
    <cfRule type="cellIs" dxfId="20347" priority="24849" stopIfTrue="1" operator="between">
      <formula>1250.1</formula>
      <formula>5000</formula>
    </cfRule>
    <cfRule type="cellIs" dxfId="20346" priority="24850" stopIfTrue="1" operator="greaterThan">
      <formula>5000</formula>
    </cfRule>
  </conditionalFormatting>
  <conditionalFormatting sqref="F534:G534">
    <cfRule type="cellIs" dxfId="20345" priority="24836" stopIfTrue="1" operator="lessThanOrEqual">
      <formula>60</formula>
    </cfRule>
    <cfRule type="cellIs" dxfId="20344" priority="24837" stopIfTrue="1" operator="between">
      <formula>60</formula>
      <formula>100</formula>
    </cfRule>
    <cfRule type="cellIs" dxfId="20343" priority="24838" stopIfTrue="1" operator="greaterThan">
      <formula>100</formula>
    </cfRule>
  </conditionalFormatting>
  <conditionalFormatting sqref="E534">
    <cfRule type="cellIs" dxfId="20342" priority="24839" stopIfTrue="1" operator="lessThanOrEqual">
      <formula>2.5</formula>
    </cfRule>
    <cfRule type="cellIs" dxfId="20341" priority="24840" stopIfTrue="1" operator="between">
      <formula>2.5</formula>
      <formula>7</formula>
    </cfRule>
    <cfRule type="cellIs" dxfId="20340" priority="24841" stopIfTrue="1" operator="greaterThan">
      <formula>7</formula>
    </cfRule>
  </conditionalFormatting>
  <conditionalFormatting sqref="H534">
    <cfRule type="cellIs" dxfId="20339" priority="24842" stopIfTrue="1" operator="lessThanOrEqual">
      <formula>12</formula>
    </cfRule>
    <cfRule type="cellIs" dxfId="20338" priority="24843" stopIfTrue="1" operator="between">
      <formula>12</formula>
      <formula>16</formula>
    </cfRule>
    <cfRule type="cellIs" dxfId="20337" priority="24844" stopIfTrue="1" operator="greaterThan">
      <formula>16</formula>
    </cfRule>
  </conditionalFormatting>
  <conditionalFormatting sqref="J534">
    <cfRule type="cellIs" dxfId="20336" priority="24845" stopIfTrue="1" operator="greaterThan">
      <formula>6.2</formula>
    </cfRule>
    <cfRule type="cellIs" dxfId="20335" priority="24846" stopIfTrue="1" operator="between">
      <formula>5.601</formula>
      <formula>6.2</formula>
    </cfRule>
    <cfRule type="cellIs" dxfId="20334" priority="24847" stopIfTrue="1" operator="lessThanOrEqual">
      <formula>5.6</formula>
    </cfRule>
  </conditionalFormatting>
  <conditionalFormatting sqref="K534">
    <cfRule type="cellIs" dxfId="20333" priority="24848" stopIfTrue="1" operator="lessThanOrEqual">
      <formula>0.02</formula>
    </cfRule>
  </conditionalFormatting>
  <conditionalFormatting sqref="G534">
    <cfRule type="cellIs" dxfId="20332" priority="24833" stopIfTrue="1" operator="lessThanOrEqual">
      <formula>0.12</formula>
    </cfRule>
    <cfRule type="cellIs" dxfId="20331" priority="24834" stopIfTrue="1" operator="between">
      <formula>0.1201</formula>
      <formula>0.2</formula>
    </cfRule>
    <cfRule type="cellIs" dxfId="20330" priority="24835" stopIfTrue="1" operator="greaterThan">
      <formula>0.2</formula>
    </cfRule>
  </conditionalFormatting>
  <conditionalFormatting sqref="N534">
    <cfRule type="cellIs" dxfId="20329" priority="24830" stopIfTrue="1" operator="between">
      <formula>50.1</formula>
      <formula>100</formula>
    </cfRule>
    <cfRule type="cellIs" dxfId="20328" priority="24832" stopIfTrue="1" operator="greaterThan">
      <formula>100</formula>
    </cfRule>
  </conditionalFormatting>
  <conditionalFormatting sqref="M534">
    <cfRule type="cellIs" dxfId="20327" priority="24829" stopIfTrue="1" operator="between">
      <formula>1250.1</formula>
      <formula>5000</formula>
    </cfRule>
    <cfRule type="cellIs" dxfId="20326" priority="24831" stopIfTrue="1" operator="greaterThan">
      <formula>5000</formula>
    </cfRule>
  </conditionalFormatting>
  <conditionalFormatting sqref="F534:G534">
    <cfRule type="cellIs" dxfId="20325" priority="24826" stopIfTrue="1" operator="lessThanOrEqual">
      <formula>60</formula>
    </cfRule>
    <cfRule type="cellIs" dxfId="20324" priority="24827" stopIfTrue="1" operator="between">
      <formula>60</formula>
      <formula>100</formula>
    </cfRule>
    <cfRule type="cellIs" dxfId="20323" priority="24828" stopIfTrue="1" operator="greaterThan">
      <formula>100</formula>
    </cfRule>
  </conditionalFormatting>
  <conditionalFormatting sqref="E534">
    <cfRule type="cellIs" dxfId="20322" priority="24823" stopIfTrue="1" operator="lessThanOrEqual">
      <formula>2.5</formula>
    </cfRule>
    <cfRule type="cellIs" dxfId="20321" priority="24824" stopIfTrue="1" operator="between">
      <formula>2.5</formula>
      <formula>7</formula>
    </cfRule>
    <cfRule type="cellIs" dxfId="20320" priority="24825" stopIfTrue="1" operator="greaterThan">
      <formula>7</formula>
    </cfRule>
  </conditionalFormatting>
  <conditionalFormatting sqref="H534">
    <cfRule type="cellIs" dxfId="20319" priority="24820" stopIfTrue="1" operator="lessThanOrEqual">
      <formula>12</formula>
    </cfRule>
    <cfRule type="cellIs" dxfId="20318" priority="24821" stopIfTrue="1" operator="between">
      <formula>12</formula>
      <formula>16</formula>
    </cfRule>
    <cfRule type="cellIs" dxfId="20317" priority="24822" stopIfTrue="1" operator="greaterThan">
      <formula>16</formula>
    </cfRule>
  </conditionalFormatting>
  <conditionalFormatting sqref="J534">
    <cfRule type="cellIs" dxfId="20316" priority="24817" stopIfTrue="1" operator="greaterThan">
      <formula>6.2</formula>
    </cfRule>
    <cfRule type="cellIs" dxfId="20315" priority="24818" stopIfTrue="1" operator="between">
      <formula>5.601</formula>
      <formula>6.2</formula>
    </cfRule>
    <cfRule type="cellIs" dxfId="20314" priority="24819" stopIfTrue="1" operator="lessThanOrEqual">
      <formula>5.6</formula>
    </cfRule>
  </conditionalFormatting>
  <conditionalFormatting sqref="K534">
    <cfRule type="cellIs" dxfId="20313" priority="24816" stopIfTrue="1" operator="lessThanOrEqual">
      <formula>0.02</formula>
    </cfRule>
  </conditionalFormatting>
  <conditionalFormatting sqref="G534">
    <cfRule type="cellIs" dxfId="20312" priority="24813" stopIfTrue="1" operator="lessThanOrEqual">
      <formula>0.12</formula>
    </cfRule>
    <cfRule type="cellIs" dxfId="20311" priority="24814" stopIfTrue="1" operator="between">
      <formula>0.1201</formula>
      <formula>0.2</formula>
    </cfRule>
    <cfRule type="cellIs" dxfId="20310" priority="24815" stopIfTrue="1" operator="greaterThan">
      <formula>0.2</formula>
    </cfRule>
  </conditionalFormatting>
  <conditionalFormatting sqref="N534">
    <cfRule type="cellIs" dxfId="20309" priority="24811" stopIfTrue="1" operator="between">
      <formula>50.1</formula>
      <formula>100</formula>
    </cfRule>
    <cfRule type="cellIs" dxfId="20308" priority="24812" stopIfTrue="1" operator="greaterThan">
      <formula>100</formula>
    </cfRule>
  </conditionalFormatting>
  <conditionalFormatting sqref="M534">
    <cfRule type="cellIs" dxfId="20307" priority="24809" stopIfTrue="1" operator="between">
      <formula>1250.1</formula>
      <formula>5000</formula>
    </cfRule>
    <cfRule type="cellIs" dxfId="20306" priority="24810" stopIfTrue="1" operator="greaterThan">
      <formula>5000</formula>
    </cfRule>
  </conditionalFormatting>
  <conditionalFormatting sqref="F546:G546">
    <cfRule type="cellIs" dxfId="20305" priority="24796" stopIfTrue="1" operator="lessThanOrEqual">
      <formula>60</formula>
    </cfRule>
    <cfRule type="cellIs" dxfId="20304" priority="24797" stopIfTrue="1" operator="between">
      <formula>60</formula>
      <formula>100</formula>
    </cfRule>
    <cfRule type="cellIs" dxfId="20303" priority="24798" stopIfTrue="1" operator="greaterThan">
      <formula>100</formula>
    </cfRule>
  </conditionalFormatting>
  <conditionalFormatting sqref="E546">
    <cfRule type="cellIs" dxfId="20302" priority="24799" stopIfTrue="1" operator="lessThanOrEqual">
      <formula>2.5</formula>
    </cfRule>
    <cfRule type="cellIs" dxfId="20301" priority="24800" stopIfTrue="1" operator="between">
      <formula>2.5</formula>
      <formula>7</formula>
    </cfRule>
    <cfRule type="cellIs" dxfId="20300" priority="24801" stopIfTrue="1" operator="greaterThan">
      <formula>7</formula>
    </cfRule>
  </conditionalFormatting>
  <conditionalFormatting sqref="H546">
    <cfRule type="cellIs" dxfId="20299" priority="24802" stopIfTrue="1" operator="lessThanOrEqual">
      <formula>12</formula>
    </cfRule>
    <cfRule type="cellIs" dxfId="20298" priority="24803" stopIfTrue="1" operator="between">
      <formula>12</formula>
      <formula>16</formula>
    </cfRule>
    <cfRule type="cellIs" dxfId="20297" priority="24804" stopIfTrue="1" operator="greaterThan">
      <formula>16</formula>
    </cfRule>
  </conditionalFormatting>
  <conditionalFormatting sqref="J546">
    <cfRule type="cellIs" dxfId="20296" priority="24805" stopIfTrue="1" operator="greaterThan">
      <formula>6.2</formula>
    </cfRule>
    <cfRule type="cellIs" dxfId="20295" priority="24806" stopIfTrue="1" operator="between">
      <formula>5.601</formula>
      <formula>6.2</formula>
    </cfRule>
    <cfRule type="cellIs" dxfId="20294" priority="24807" stopIfTrue="1" operator="lessThanOrEqual">
      <formula>5.6</formula>
    </cfRule>
  </conditionalFormatting>
  <conditionalFormatting sqref="K546">
    <cfRule type="cellIs" dxfId="20293" priority="24808" stopIfTrue="1" operator="lessThanOrEqual">
      <formula>0.02</formula>
    </cfRule>
  </conditionalFormatting>
  <conditionalFormatting sqref="G546">
    <cfRule type="cellIs" dxfId="20292" priority="24793" stopIfTrue="1" operator="lessThanOrEqual">
      <formula>0.12</formula>
    </cfRule>
    <cfRule type="cellIs" dxfId="20291" priority="24794" stopIfTrue="1" operator="between">
      <formula>0.1201</formula>
      <formula>0.2</formula>
    </cfRule>
    <cfRule type="cellIs" dxfId="20290" priority="24795" stopIfTrue="1" operator="greaterThan">
      <formula>0.2</formula>
    </cfRule>
  </conditionalFormatting>
  <conditionalFormatting sqref="N546">
    <cfRule type="cellIs" dxfId="20289" priority="24790" stopIfTrue="1" operator="between">
      <formula>50.1</formula>
      <formula>100</formula>
    </cfRule>
    <cfRule type="cellIs" dxfId="20288" priority="24792" stopIfTrue="1" operator="greaterThan">
      <formula>100</formula>
    </cfRule>
  </conditionalFormatting>
  <conditionalFormatting sqref="M546">
    <cfRule type="cellIs" dxfId="20287" priority="24789" stopIfTrue="1" operator="between">
      <formula>1250.1</formula>
      <formula>5000</formula>
    </cfRule>
    <cfRule type="cellIs" dxfId="20286" priority="24791" stopIfTrue="1" operator="greaterThan">
      <formula>5000</formula>
    </cfRule>
  </conditionalFormatting>
  <conditionalFormatting sqref="F546:G546">
    <cfRule type="cellIs" dxfId="20285" priority="24786" stopIfTrue="1" operator="lessThanOrEqual">
      <formula>60</formula>
    </cfRule>
    <cfRule type="cellIs" dxfId="20284" priority="24787" stopIfTrue="1" operator="between">
      <formula>60</formula>
      <formula>100</formula>
    </cfRule>
    <cfRule type="cellIs" dxfId="20283" priority="24788" stopIfTrue="1" operator="greaterThan">
      <formula>100</formula>
    </cfRule>
  </conditionalFormatting>
  <conditionalFormatting sqref="E546">
    <cfRule type="cellIs" dxfId="20282" priority="24783" stopIfTrue="1" operator="lessThanOrEqual">
      <formula>2.5</formula>
    </cfRule>
    <cfRule type="cellIs" dxfId="20281" priority="24784" stopIfTrue="1" operator="between">
      <formula>2.5</formula>
      <formula>7</formula>
    </cfRule>
    <cfRule type="cellIs" dxfId="20280" priority="24785" stopIfTrue="1" operator="greaterThan">
      <formula>7</formula>
    </cfRule>
  </conditionalFormatting>
  <conditionalFormatting sqref="H546">
    <cfRule type="cellIs" dxfId="20279" priority="24780" stopIfTrue="1" operator="lessThanOrEqual">
      <formula>12</formula>
    </cfRule>
    <cfRule type="cellIs" dxfId="20278" priority="24781" stopIfTrue="1" operator="between">
      <formula>12</formula>
      <formula>16</formula>
    </cfRule>
    <cfRule type="cellIs" dxfId="20277" priority="24782" stopIfTrue="1" operator="greaterThan">
      <formula>16</formula>
    </cfRule>
  </conditionalFormatting>
  <conditionalFormatting sqref="J546">
    <cfRule type="cellIs" dxfId="20276" priority="24777" stopIfTrue="1" operator="greaterThan">
      <formula>6.2</formula>
    </cfRule>
    <cfRule type="cellIs" dxfId="20275" priority="24778" stopIfTrue="1" operator="between">
      <formula>5.601</formula>
      <formula>6.2</formula>
    </cfRule>
    <cfRule type="cellIs" dxfId="20274" priority="24779" stopIfTrue="1" operator="lessThanOrEqual">
      <formula>5.6</formula>
    </cfRule>
  </conditionalFormatting>
  <conditionalFormatting sqref="K546">
    <cfRule type="cellIs" dxfId="20273" priority="24776" stopIfTrue="1" operator="lessThanOrEqual">
      <formula>0.02</formula>
    </cfRule>
  </conditionalFormatting>
  <conditionalFormatting sqref="G546">
    <cfRule type="cellIs" dxfId="20272" priority="24773" stopIfTrue="1" operator="lessThanOrEqual">
      <formula>0.12</formula>
    </cfRule>
    <cfRule type="cellIs" dxfId="20271" priority="24774" stopIfTrue="1" operator="between">
      <formula>0.1201</formula>
      <formula>0.2</formula>
    </cfRule>
    <cfRule type="cellIs" dxfId="20270" priority="24775" stopIfTrue="1" operator="greaterThan">
      <formula>0.2</formula>
    </cfRule>
  </conditionalFormatting>
  <conditionalFormatting sqref="N546">
    <cfRule type="cellIs" dxfId="20269" priority="24771" stopIfTrue="1" operator="between">
      <formula>50.1</formula>
      <formula>100</formula>
    </cfRule>
    <cfRule type="cellIs" dxfId="20268" priority="24772" stopIfTrue="1" operator="greaterThan">
      <formula>100</formula>
    </cfRule>
  </conditionalFormatting>
  <conditionalFormatting sqref="M546">
    <cfRule type="cellIs" dxfId="20267" priority="24769" stopIfTrue="1" operator="between">
      <formula>1250.1</formula>
      <formula>5000</formula>
    </cfRule>
    <cfRule type="cellIs" dxfId="20266" priority="24770" stopIfTrue="1" operator="greaterThan">
      <formula>5000</formula>
    </cfRule>
  </conditionalFormatting>
  <conditionalFormatting sqref="F558:G558">
    <cfRule type="cellIs" dxfId="20265" priority="24756" stopIfTrue="1" operator="lessThanOrEqual">
      <formula>60</formula>
    </cfRule>
    <cfRule type="cellIs" dxfId="20264" priority="24757" stopIfTrue="1" operator="between">
      <formula>60</formula>
      <formula>100</formula>
    </cfRule>
    <cfRule type="cellIs" dxfId="20263" priority="24758" stopIfTrue="1" operator="greaterThan">
      <formula>100</formula>
    </cfRule>
  </conditionalFormatting>
  <conditionalFormatting sqref="E558">
    <cfRule type="cellIs" dxfId="20262" priority="24759" stopIfTrue="1" operator="lessThanOrEqual">
      <formula>2.5</formula>
    </cfRule>
    <cfRule type="cellIs" dxfId="20261" priority="24760" stopIfTrue="1" operator="between">
      <formula>2.5</formula>
      <formula>7</formula>
    </cfRule>
    <cfRule type="cellIs" dxfId="20260" priority="24761" stopIfTrue="1" operator="greaterThan">
      <formula>7</formula>
    </cfRule>
  </conditionalFormatting>
  <conditionalFormatting sqref="H558">
    <cfRule type="cellIs" dxfId="20259" priority="24762" stopIfTrue="1" operator="lessThanOrEqual">
      <formula>12</formula>
    </cfRule>
    <cfRule type="cellIs" dxfId="20258" priority="24763" stopIfTrue="1" operator="between">
      <formula>12</formula>
      <formula>16</formula>
    </cfRule>
    <cfRule type="cellIs" dxfId="20257" priority="24764" stopIfTrue="1" operator="greaterThan">
      <formula>16</formula>
    </cfRule>
  </conditionalFormatting>
  <conditionalFormatting sqref="J558">
    <cfRule type="cellIs" dxfId="20256" priority="24765" stopIfTrue="1" operator="greaterThan">
      <formula>6.2</formula>
    </cfRule>
    <cfRule type="cellIs" dxfId="20255" priority="24766" stopIfTrue="1" operator="between">
      <formula>5.601</formula>
      <formula>6.2</formula>
    </cfRule>
    <cfRule type="cellIs" dxfId="20254" priority="24767" stopIfTrue="1" operator="lessThanOrEqual">
      <formula>5.6</formula>
    </cfRule>
  </conditionalFormatting>
  <conditionalFormatting sqref="K558">
    <cfRule type="cellIs" dxfId="20253" priority="24768" stopIfTrue="1" operator="lessThanOrEqual">
      <formula>0.02</formula>
    </cfRule>
  </conditionalFormatting>
  <conditionalFormatting sqref="G558">
    <cfRule type="cellIs" dxfId="20252" priority="24753" stopIfTrue="1" operator="lessThanOrEqual">
      <formula>0.12</formula>
    </cfRule>
    <cfRule type="cellIs" dxfId="20251" priority="24754" stopIfTrue="1" operator="between">
      <formula>0.1201</formula>
      <formula>0.2</formula>
    </cfRule>
    <cfRule type="cellIs" dxfId="20250" priority="24755" stopIfTrue="1" operator="greaterThan">
      <formula>0.2</formula>
    </cfRule>
  </conditionalFormatting>
  <conditionalFormatting sqref="N558">
    <cfRule type="cellIs" dxfId="20249" priority="24750" stopIfTrue="1" operator="between">
      <formula>50.1</formula>
      <formula>100</formula>
    </cfRule>
    <cfRule type="cellIs" dxfId="20248" priority="24752" stopIfTrue="1" operator="greaterThan">
      <formula>100</formula>
    </cfRule>
  </conditionalFormatting>
  <conditionalFormatting sqref="M558">
    <cfRule type="cellIs" dxfId="20247" priority="24749" stopIfTrue="1" operator="between">
      <formula>1250.1</formula>
      <formula>5000</formula>
    </cfRule>
    <cfRule type="cellIs" dxfId="20246" priority="24751" stopIfTrue="1" operator="greaterThan">
      <formula>5000</formula>
    </cfRule>
  </conditionalFormatting>
  <conditionalFormatting sqref="F558:G558">
    <cfRule type="cellIs" dxfId="20245" priority="24746" stopIfTrue="1" operator="lessThanOrEqual">
      <formula>60</formula>
    </cfRule>
    <cfRule type="cellIs" dxfId="20244" priority="24747" stopIfTrue="1" operator="between">
      <formula>60</formula>
      <formula>100</formula>
    </cfRule>
    <cfRule type="cellIs" dxfId="20243" priority="24748" stopIfTrue="1" operator="greaterThan">
      <formula>100</formula>
    </cfRule>
  </conditionalFormatting>
  <conditionalFormatting sqref="E558">
    <cfRule type="cellIs" dxfId="20242" priority="24743" stopIfTrue="1" operator="lessThanOrEqual">
      <formula>2.5</formula>
    </cfRule>
    <cfRule type="cellIs" dxfId="20241" priority="24744" stopIfTrue="1" operator="between">
      <formula>2.5</formula>
      <formula>7</formula>
    </cfRule>
    <cfRule type="cellIs" dxfId="20240" priority="24745" stopIfTrue="1" operator="greaterThan">
      <formula>7</formula>
    </cfRule>
  </conditionalFormatting>
  <conditionalFormatting sqref="H558">
    <cfRule type="cellIs" dxfId="20239" priority="24740" stopIfTrue="1" operator="lessThanOrEqual">
      <formula>12</formula>
    </cfRule>
    <cfRule type="cellIs" dxfId="20238" priority="24741" stopIfTrue="1" operator="between">
      <formula>12</formula>
      <formula>16</formula>
    </cfRule>
    <cfRule type="cellIs" dxfId="20237" priority="24742" stopIfTrue="1" operator="greaterThan">
      <formula>16</formula>
    </cfRule>
  </conditionalFormatting>
  <conditionalFormatting sqref="J558">
    <cfRule type="cellIs" dxfId="20236" priority="24737" stopIfTrue="1" operator="greaterThan">
      <formula>6.2</formula>
    </cfRule>
    <cfRule type="cellIs" dxfId="20235" priority="24738" stopIfTrue="1" operator="between">
      <formula>5.601</formula>
      <formula>6.2</formula>
    </cfRule>
    <cfRule type="cellIs" dxfId="20234" priority="24739" stopIfTrue="1" operator="lessThanOrEqual">
      <formula>5.6</formula>
    </cfRule>
  </conditionalFormatting>
  <conditionalFormatting sqref="K558">
    <cfRule type="cellIs" dxfId="20233" priority="24736" stopIfTrue="1" operator="lessThanOrEqual">
      <formula>0.02</formula>
    </cfRule>
  </conditionalFormatting>
  <conditionalFormatting sqref="G558">
    <cfRule type="cellIs" dxfId="20232" priority="24733" stopIfTrue="1" operator="lessThanOrEqual">
      <formula>0.12</formula>
    </cfRule>
    <cfRule type="cellIs" dxfId="20231" priority="24734" stopIfTrue="1" operator="between">
      <formula>0.1201</formula>
      <formula>0.2</formula>
    </cfRule>
    <cfRule type="cellIs" dxfId="20230" priority="24735" stopIfTrue="1" operator="greaterThan">
      <formula>0.2</formula>
    </cfRule>
  </conditionalFormatting>
  <conditionalFormatting sqref="N558">
    <cfRule type="cellIs" dxfId="20229" priority="24731" stopIfTrue="1" operator="between">
      <formula>50.1</formula>
      <formula>100</formula>
    </cfRule>
    <cfRule type="cellIs" dxfId="20228" priority="24732" stopIfTrue="1" operator="greaterThan">
      <formula>100</formula>
    </cfRule>
  </conditionalFormatting>
  <conditionalFormatting sqref="M558">
    <cfRule type="cellIs" dxfId="20227" priority="24729" stopIfTrue="1" operator="between">
      <formula>1250.1</formula>
      <formula>5000</formula>
    </cfRule>
    <cfRule type="cellIs" dxfId="20226" priority="24730" stopIfTrue="1" operator="greaterThan">
      <formula>5000</formula>
    </cfRule>
  </conditionalFormatting>
  <conditionalFormatting sqref="F570:G570">
    <cfRule type="cellIs" dxfId="20225" priority="24716" stopIfTrue="1" operator="lessThanOrEqual">
      <formula>60</formula>
    </cfRule>
    <cfRule type="cellIs" dxfId="20224" priority="24717" stopIfTrue="1" operator="between">
      <formula>60</formula>
      <formula>100</formula>
    </cfRule>
    <cfRule type="cellIs" dxfId="20223" priority="24718" stopIfTrue="1" operator="greaterThan">
      <formula>100</formula>
    </cfRule>
  </conditionalFormatting>
  <conditionalFormatting sqref="E570">
    <cfRule type="cellIs" dxfId="20222" priority="24719" stopIfTrue="1" operator="lessThanOrEqual">
      <formula>2.5</formula>
    </cfRule>
    <cfRule type="cellIs" dxfId="20221" priority="24720" stopIfTrue="1" operator="between">
      <formula>2.5</formula>
      <formula>7</formula>
    </cfRule>
    <cfRule type="cellIs" dxfId="20220" priority="24721" stopIfTrue="1" operator="greaterThan">
      <formula>7</formula>
    </cfRule>
  </conditionalFormatting>
  <conditionalFormatting sqref="H570">
    <cfRule type="cellIs" dxfId="20219" priority="24722" stopIfTrue="1" operator="lessThanOrEqual">
      <formula>12</formula>
    </cfRule>
    <cfRule type="cellIs" dxfId="20218" priority="24723" stopIfTrue="1" operator="between">
      <formula>12</formula>
      <formula>16</formula>
    </cfRule>
    <cfRule type="cellIs" dxfId="20217" priority="24724" stopIfTrue="1" operator="greaterThan">
      <formula>16</formula>
    </cfRule>
  </conditionalFormatting>
  <conditionalFormatting sqref="J570">
    <cfRule type="cellIs" dxfId="20216" priority="24725" stopIfTrue="1" operator="greaterThan">
      <formula>6.2</formula>
    </cfRule>
    <cfRule type="cellIs" dxfId="20215" priority="24726" stopIfTrue="1" operator="between">
      <formula>5.601</formula>
      <formula>6.2</formula>
    </cfRule>
    <cfRule type="cellIs" dxfId="20214" priority="24727" stopIfTrue="1" operator="lessThanOrEqual">
      <formula>5.6</formula>
    </cfRule>
  </conditionalFormatting>
  <conditionalFormatting sqref="K570">
    <cfRule type="cellIs" dxfId="20213" priority="24728" stopIfTrue="1" operator="lessThanOrEqual">
      <formula>0.02</formula>
    </cfRule>
  </conditionalFormatting>
  <conditionalFormatting sqref="G570">
    <cfRule type="cellIs" dxfId="20212" priority="24713" stopIfTrue="1" operator="lessThanOrEqual">
      <formula>0.12</formula>
    </cfRule>
    <cfRule type="cellIs" dxfId="20211" priority="24714" stopIfTrue="1" operator="between">
      <formula>0.1201</formula>
      <formula>0.2</formula>
    </cfRule>
    <cfRule type="cellIs" dxfId="20210" priority="24715" stopIfTrue="1" operator="greaterThan">
      <formula>0.2</formula>
    </cfRule>
  </conditionalFormatting>
  <conditionalFormatting sqref="N570">
    <cfRule type="cellIs" dxfId="20209" priority="24710" stopIfTrue="1" operator="between">
      <formula>50.1</formula>
      <formula>100</formula>
    </cfRule>
    <cfRule type="cellIs" dxfId="20208" priority="24712" stopIfTrue="1" operator="greaterThan">
      <formula>100</formula>
    </cfRule>
  </conditionalFormatting>
  <conditionalFormatting sqref="M570">
    <cfRule type="cellIs" dxfId="20207" priority="24709" stopIfTrue="1" operator="between">
      <formula>1250.1</formula>
      <formula>5000</formula>
    </cfRule>
    <cfRule type="cellIs" dxfId="20206" priority="24711" stopIfTrue="1" operator="greaterThan">
      <formula>5000</formula>
    </cfRule>
  </conditionalFormatting>
  <conditionalFormatting sqref="F570:G570">
    <cfRule type="cellIs" dxfId="20205" priority="24706" stopIfTrue="1" operator="lessThanOrEqual">
      <formula>60</formula>
    </cfRule>
    <cfRule type="cellIs" dxfId="20204" priority="24707" stopIfTrue="1" operator="between">
      <formula>60</formula>
      <formula>100</formula>
    </cfRule>
    <cfRule type="cellIs" dxfId="20203" priority="24708" stopIfTrue="1" operator="greaterThan">
      <formula>100</formula>
    </cfRule>
  </conditionalFormatting>
  <conditionalFormatting sqref="E570">
    <cfRule type="cellIs" dxfId="20202" priority="24703" stopIfTrue="1" operator="lessThanOrEqual">
      <formula>2.5</formula>
    </cfRule>
    <cfRule type="cellIs" dxfId="20201" priority="24704" stopIfTrue="1" operator="between">
      <formula>2.5</formula>
      <formula>7</formula>
    </cfRule>
    <cfRule type="cellIs" dxfId="20200" priority="24705" stopIfTrue="1" operator="greaterThan">
      <formula>7</formula>
    </cfRule>
  </conditionalFormatting>
  <conditionalFormatting sqref="H570">
    <cfRule type="cellIs" dxfId="20199" priority="24700" stopIfTrue="1" operator="lessThanOrEqual">
      <formula>12</formula>
    </cfRule>
    <cfRule type="cellIs" dxfId="20198" priority="24701" stopIfTrue="1" operator="between">
      <formula>12</formula>
      <formula>16</formula>
    </cfRule>
    <cfRule type="cellIs" dxfId="20197" priority="24702" stopIfTrue="1" operator="greaterThan">
      <formula>16</formula>
    </cfRule>
  </conditionalFormatting>
  <conditionalFormatting sqref="J570">
    <cfRule type="cellIs" dxfId="20196" priority="24697" stopIfTrue="1" operator="greaterThan">
      <formula>6.2</formula>
    </cfRule>
    <cfRule type="cellIs" dxfId="20195" priority="24698" stopIfTrue="1" operator="between">
      <formula>5.601</formula>
      <formula>6.2</formula>
    </cfRule>
    <cfRule type="cellIs" dxfId="20194" priority="24699" stopIfTrue="1" operator="lessThanOrEqual">
      <formula>5.6</formula>
    </cfRule>
  </conditionalFormatting>
  <conditionalFormatting sqref="K570">
    <cfRule type="cellIs" dxfId="20193" priority="24696" stopIfTrue="1" operator="lessThanOrEqual">
      <formula>0.02</formula>
    </cfRule>
  </conditionalFormatting>
  <conditionalFormatting sqref="G570">
    <cfRule type="cellIs" dxfId="20192" priority="24693" stopIfTrue="1" operator="lessThanOrEqual">
      <formula>0.12</formula>
    </cfRule>
    <cfRule type="cellIs" dxfId="20191" priority="24694" stopIfTrue="1" operator="between">
      <formula>0.1201</formula>
      <formula>0.2</formula>
    </cfRule>
    <cfRule type="cellIs" dxfId="20190" priority="24695" stopIfTrue="1" operator="greaterThan">
      <formula>0.2</formula>
    </cfRule>
  </conditionalFormatting>
  <conditionalFormatting sqref="N570">
    <cfRule type="cellIs" dxfId="20189" priority="24691" stopIfTrue="1" operator="between">
      <formula>50.1</formula>
      <formula>100</formula>
    </cfRule>
    <cfRule type="cellIs" dxfId="20188" priority="24692" stopIfTrue="1" operator="greaterThan">
      <formula>100</formula>
    </cfRule>
  </conditionalFormatting>
  <conditionalFormatting sqref="M570">
    <cfRule type="cellIs" dxfId="20187" priority="24689" stopIfTrue="1" operator="between">
      <formula>1250.1</formula>
      <formula>5000</formula>
    </cfRule>
    <cfRule type="cellIs" dxfId="20186" priority="24690" stopIfTrue="1" operator="greaterThan">
      <formula>5000</formula>
    </cfRule>
  </conditionalFormatting>
  <conditionalFormatting sqref="F582:G582">
    <cfRule type="cellIs" dxfId="20185" priority="24676" stopIfTrue="1" operator="lessThanOrEqual">
      <formula>60</formula>
    </cfRule>
    <cfRule type="cellIs" dxfId="20184" priority="24677" stopIfTrue="1" operator="between">
      <formula>60</formula>
      <formula>100</formula>
    </cfRule>
    <cfRule type="cellIs" dxfId="20183" priority="24678" stopIfTrue="1" operator="greaterThan">
      <formula>100</formula>
    </cfRule>
  </conditionalFormatting>
  <conditionalFormatting sqref="E582">
    <cfRule type="cellIs" dxfId="20182" priority="24679" stopIfTrue="1" operator="lessThanOrEqual">
      <formula>2.5</formula>
    </cfRule>
    <cfRule type="cellIs" dxfId="20181" priority="24680" stopIfTrue="1" operator="between">
      <formula>2.5</formula>
      <formula>7</formula>
    </cfRule>
    <cfRule type="cellIs" dxfId="20180" priority="24681" stopIfTrue="1" operator="greaterThan">
      <formula>7</formula>
    </cfRule>
  </conditionalFormatting>
  <conditionalFormatting sqref="H582">
    <cfRule type="cellIs" dxfId="20179" priority="24682" stopIfTrue="1" operator="lessThanOrEqual">
      <formula>12</formula>
    </cfRule>
    <cfRule type="cellIs" dxfId="20178" priority="24683" stopIfTrue="1" operator="between">
      <formula>12</formula>
      <formula>16</formula>
    </cfRule>
    <cfRule type="cellIs" dxfId="20177" priority="24684" stopIfTrue="1" operator="greaterThan">
      <formula>16</formula>
    </cfRule>
  </conditionalFormatting>
  <conditionalFormatting sqref="J582">
    <cfRule type="cellIs" dxfId="20176" priority="24685" stopIfTrue="1" operator="greaterThan">
      <formula>6.2</formula>
    </cfRule>
    <cfRule type="cellIs" dxfId="20175" priority="24686" stopIfTrue="1" operator="between">
      <formula>5.601</formula>
      <formula>6.2</formula>
    </cfRule>
    <cfRule type="cellIs" dxfId="20174" priority="24687" stopIfTrue="1" operator="lessThanOrEqual">
      <formula>5.6</formula>
    </cfRule>
  </conditionalFormatting>
  <conditionalFormatting sqref="K582">
    <cfRule type="cellIs" dxfId="20173" priority="24688" stopIfTrue="1" operator="lessThanOrEqual">
      <formula>0.02</formula>
    </cfRule>
  </conditionalFormatting>
  <conditionalFormatting sqref="G582">
    <cfRule type="cellIs" dxfId="20172" priority="24673" stopIfTrue="1" operator="lessThanOrEqual">
      <formula>0.12</formula>
    </cfRule>
    <cfRule type="cellIs" dxfId="20171" priority="24674" stopIfTrue="1" operator="between">
      <formula>0.1201</formula>
      <formula>0.2</formula>
    </cfRule>
    <cfRule type="cellIs" dxfId="20170" priority="24675" stopIfTrue="1" operator="greaterThan">
      <formula>0.2</formula>
    </cfRule>
  </conditionalFormatting>
  <conditionalFormatting sqref="N582">
    <cfRule type="cellIs" dxfId="20169" priority="24670" stopIfTrue="1" operator="between">
      <formula>50.1</formula>
      <formula>100</formula>
    </cfRule>
    <cfRule type="cellIs" dxfId="20168" priority="24672" stopIfTrue="1" operator="greaterThan">
      <formula>100</formula>
    </cfRule>
  </conditionalFormatting>
  <conditionalFormatting sqref="M582">
    <cfRule type="cellIs" dxfId="20167" priority="24669" stopIfTrue="1" operator="between">
      <formula>1250.1</formula>
      <formula>5000</formula>
    </cfRule>
    <cfRule type="cellIs" dxfId="20166" priority="24671" stopIfTrue="1" operator="greaterThan">
      <formula>5000</formula>
    </cfRule>
  </conditionalFormatting>
  <conditionalFormatting sqref="F582:G582">
    <cfRule type="cellIs" dxfId="20165" priority="24666" stopIfTrue="1" operator="lessThanOrEqual">
      <formula>60</formula>
    </cfRule>
    <cfRule type="cellIs" dxfId="20164" priority="24667" stopIfTrue="1" operator="between">
      <formula>60</formula>
      <formula>100</formula>
    </cfRule>
    <cfRule type="cellIs" dxfId="20163" priority="24668" stopIfTrue="1" operator="greaterThan">
      <formula>100</formula>
    </cfRule>
  </conditionalFormatting>
  <conditionalFormatting sqref="E582">
    <cfRule type="cellIs" dxfId="20162" priority="24663" stopIfTrue="1" operator="lessThanOrEqual">
      <formula>2.5</formula>
    </cfRule>
    <cfRule type="cellIs" dxfId="20161" priority="24664" stopIfTrue="1" operator="between">
      <formula>2.5</formula>
      <formula>7</formula>
    </cfRule>
    <cfRule type="cellIs" dxfId="20160" priority="24665" stopIfTrue="1" operator="greaterThan">
      <formula>7</formula>
    </cfRule>
  </conditionalFormatting>
  <conditionalFormatting sqref="H582">
    <cfRule type="cellIs" dxfId="20159" priority="24660" stopIfTrue="1" operator="lessThanOrEqual">
      <formula>12</formula>
    </cfRule>
    <cfRule type="cellIs" dxfId="20158" priority="24661" stopIfTrue="1" operator="between">
      <formula>12</formula>
      <formula>16</formula>
    </cfRule>
    <cfRule type="cellIs" dxfId="20157" priority="24662" stopIfTrue="1" operator="greaterThan">
      <formula>16</formula>
    </cfRule>
  </conditionalFormatting>
  <conditionalFormatting sqref="J582">
    <cfRule type="cellIs" dxfId="20156" priority="24657" stopIfTrue="1" operator="greaterThan">
      <formula>6.2</formula>
    </cfRule>
    <cfRule type="cellIs" dxfId="20155" priority="24658" stopIfTrue="1" operator="between">
      <formula>5.601</formula>
      <formula>6.2</formula>
    </cfRule>
    <cfRule type="cellIs" dxfId="20154" priority="24659" stopIfTrue="1" operator="lessThanOrEqual">
      <formula>5.6</formula>
    </cfRule>
  </conditionalFormatting>
  <conditionalFormatting sqref="K582">
    <cfRule type="cellIs" dxfId="20153" priority="24656" stopIfTrue="1" operator="lessThanOrEqual">
      <formula>0.02</formula>
    </cfRule>
  </conditionalFormatting>
  <conditionalFormatting sqref="G582">
    <cfRule type="cellIs" dxfId="20152" priority="24653" stopIfTrue="1" operator="lessThanOrEqual">
      <formula>0.12</formula>
    </cfRule>
    <cfRule type="cellIs" dxfId="20151" priority="24654" stopIfTrue="1" operator="between">
      <formula>0.1201</formula>
      <formula>0.2</formula>
    </cfRule>
    <cfRule type="cellIs" dxfId="20150" priority="24655" stopIfTrue="1" operator="greaterThan">
      <formula>0.2</formula>
    </cfRule>
  </conditionalFormatting>
  <conditionalFormatting sqref="N582">
    <cfRule type="cellIs" dxfId="20149" priority="24651" stopIfTrue="1" operator="between">
      <formula>50.1</formula>
      <formula>100</formula>
    </cfRule>
    <cfRule type="cellIs" dxfId="20148" priority="24652" stopIfTrue="1" operator="greaterThan">
      <formula>100</formula>
    </cfRule>
  </conditionalFormatting>
  <conditionalFormatting sqref="M582">
    <cfRule type="cellIs" dxfId="20147" priority="24649" stopIfTrue="1" operator="between">
      <formula>1250.1</formula>
      <formula>5000</formula>
    </cfRule>
    <cfRule type="cellIs" dxfId="20146" priority="24650" stopIfTrue="1" operator="greaterThan">
      <formula>5000</formula>
    </cfRule>
  </conditionalFormatting>
  <conditionalFormatting sqref="F594:G594">
    <cfRule type="cellIs" dxfId="20145" priority="24636" stopIfTrue="1" operator="lessThanOrEqual">
      <formula>60</formula>
    </cfRule>
    <cfRule type="cellIs" dxfId="20144" priority="24637" stopIfTrue="1" operator="between">
      <formula>60</formula>
      <formula>100</formula>
    </cfRule>
    <cfRule type="cellIs" dxfId="20143" priority="24638" stopIfTrue="1" operator="greaterThan">
      <formula>100</formula>
    </cfRule>
  </conditionalFormatting>
  <conditionalFormatting sqref="E594">
    <cfRule type="cellIs" dxfId="20142" priority="24639" stopIfTrue="1" operator="lessThanOrEqual">
      <formula>2.5</formula>
    </cfRule>
    <cfRule type="cellIs" dxfId="20141" priority="24640" stopIfTrue="1" operator="between">
      <formula>2.5</formula>
      <formula>7</formula>
    </cfRule>
    <cfRule type="cellIs" dxfId="20140" priority="24641" stopIfTrue="1" operator="greaterThan">
      <formula>7</formula>
    </cfRule>
  </conditionalFormatting>
  <conditionalFormatting sqref="H594">
    <cfRule type="cellIs" dxfId="20139" priority="24642" stopIfTrue="1" operator="lessThanOrEqual">
      <formula>12</formula>
    </cfRule>
    <cfRule type="cellIs" dxfId="20138" priority="24643" stopIfTrue="1" operator="between">
      <formula>12</formula>
      <formula>16</formula>
    </cfRule>
    <cfRule type="cellIs" dxfId="20137" priority="24644" stopIfTrue="1" operator="greaterThan">
      <formula>16</formula>
    </cfRule>
  </conditionalFormatting>
  <conditionalFormatting sqref="J594">
    <cfRule type="cellIs" dxfId="20136" priority="24645" stopIfTrue="1" operator="greaterThan">
      <formula>6.2</formula>
    </cfRule>
    <cfRule type="cellIs" dxfId="20135" priority="24646" stopIfTrue="1" operator="between">
      <formula>5.601</formula>
      <formula>6.2</formula>
    </cfRule>
    <cfRule type="cellIs" dxfId="20134" priority="24647" stopIfTrue="1" operator="lessThanOrEqual">
      <formula>5.6</formula>
    </cfRule>
  </conditionalFormatting>
  <conditionalFormatting sqref="K594">
    <cfRule type="cellIs" dxfId="20133" priority="24648" stopIfTrue="1" operator="lessThanOrEqual">
      <formula>0.02</formula>
    </cfRule>
  </conditionalFormatting>
  <conditionalFormatting sqref="G594">
    <cfRule type="cellIs" dxfId="20132" priority="24633" stopIfTrue="1" operator="lessThanOrEqual">
      <formula>0.12</formula>
    </cfRule>
    <cfRule type="cellIs" dxfId="20131" priority="24634" stopIfTrue="1" operator="between">
      <formula>0.1201</formula>
      <formula>0.2</formula>
    </cfRule>
    <cfRule type="cellIs" dxfId="20130" priority="24635" stopIfTrue="1" operator="greaterThan">
      <formula>0.2</formula>
    </cfRule>
  </conditionalFormatting>
  <conditionalFormatting sqref="N594">
    <cfRule type="cellIs" dxfId="20129" priority="24630" stopIfTrue="1" operator="between">
      <formula>50.1</formula>
      <formula>100</formula>
    </cfRule>
    <cfRule type="cellIs" dxfId="20128" priority="24632" stopIfTrue="1" operator="greaterThan">
      <formula>100</formula>
    </cfRule>
  </conditionalFormatting>
  <conditionalFormatting sqref="M594">
    <cfRule type="cellIs" dxfId="20127" priority="24629" stopIfTrue="1" operator="between">
      <formula>1250.1</formula>
      <formula>5000</formula>
    </cfRule>
    <cfRule type="cellIs" dxfId="20126" priority="24631" stopIfTrue="1" operator="greaterThan">
      <formula>5000</formula>
    </cfRule>
  </conditionalFormatting>
  <conditionalFormatting sqref="F594:G594">
    <cfRule type="cellIs" dxfId="20125" priority="24626" stopIfTrue="1" operator="lessThanOrEqual">
      <formula>60</formula>
    </cfRule>
    <cfRule type="cellIs" dxfId="20124" priority="24627" stopIfTrue="1" operator="between">
      <formula>60</formula>
      <formula>100</formula>
    </cfRule>
    <cfRule type="cellIs" dxfId="20123" priority="24628" stopIfTrue="1" operator="greaterThan">
      <formula>100</formula>
    </cfRule>
  </conditionalFormatting>
  <conditionalFormatting sqref="E594">
    <cfRule type="cellIs" dxfId="20122" priority="24623" stopIfTrue="1" operator="lessThanOrEqual">
      <formula>2.5</formula>
    </cfRule>
    <cfRule type="cellIs" dxfId="20121" priority="24624" stopIfTrue="1" operator="between">
      <formula>2.5</formula>
      <formula>7</formula>
    </cfRule>
    <cfRule type="cellIs" dxfId="20120" priority="24625" stopIfTrue="1" operator="greaterThan">
      <formula>7</formula>
    </cfRule>
  </conditionalFormatting>
  <conditionalFormatting sqref="H594">
    <cfRule type="cellIs" dxfId="20119" priority="24620" stopIfTrue="1" operator="lessThanOrEqual">
      <formula>12</formula>
    </cfRule>
    <cfRule type="cellIs" dxfId="20118" priority="24621" stopIfTrue="1" operator="between">
      <formula>12</formula>
      <formula>16</formula>
    </cfRule>
    <cfRule type="cellIs" dxfId="20117" priority="24622" stopIfTrue="1" operator="greaterThan">
      <formula>16</formula>
    </cfRule>
  </conditionalFormatting>
  <conditionalFormatting sqref="J594">
    <cfRule type="cellIs" dxfId="20116" priority="24617" stopIfTrue="1" operator="greaterThan">
      <formula>6.2</formula>
    </cfRule>
    <cfRule type="cellIs" dxfId="20115" priority="24618" stopIfTrue="1" operator="between">
      <formula>5.601</formula>
      <formula>6.2</formula>
    </cfRule>
    <cfRule type="cellIs" dxfId="20114" priority="24619" stopIfTrue="1" operator="lessThanOrEqual">
      <formula>5.6</formula>
    </cfRule>
  </conditionalFormatting>
  <conditionalFormatting sqref="K594">
    <cfRule type="cellIs" dxfId="20113" priority="24616" stopIfTrue="1" operator="lessThanOrEqual">
      <formula>0.02</formula>
    </cfRule>
  </conditionalFormatting>
  <conditionalFormatting sqref="G594">
    <cfRule type="cellIs" dxfId="20112" priority="24613" stopIfTrue="1" operator="lessThanOrEqual">
      <formula>0.12</formula>
    </cfRule>
    <cfRule type="cellIs" dxfId="20111" priority="24614" stopIfTrue="1" operator="between">
      <formula>0.1201</formula>
      <formula>0.2</formula>
    </cfRule>
    <cfRule type="cellIs" dxfId="20110" priority="24615" stopIfTrue="1" operator="greaterThan">
      <formula>0.2</formula>
    </cfRule>
  </conditionalFormatting>
  <conditionalFormatting sqref="N594">
    <cfRule type="cellIs" dxfId="20109" priority="24611" stopIfTrue="1" operator="between">
      <formula>50.1</formula>
      <formula>100</formula>
    </cfRule>
    <cfRule type="cellIs" dxfId="20108" priority="24612" stopIfTrue="1" operator="greaterThan">
      <formula>100</formula>
    </cfRule>
  </conditionalFormatting>
  <conditionalFormatting sqref="M594">
    <cfRule type="cellIs" dxfId="20107" priority="24609" stopIfTrue="1" operator="between">
      <formula>1250.1</formula>
      <formula>5000</formula>
    </cfRule>
    <cfRule type="cellIs" dxfId="20106" priority="24610" stopIfTrue="1" operator="greaterThan">
      <formula>5000</formula>
    </cfRule>
  </conditionalFormatting>
  <conditionalFormatting sqref="F608:G608">
    <cfRule type="cellIs" dxfId="20105" priority="24596" stopIfTrue="1" operator="lessThanOrEqual">
      <formula>60</formula>
    </cfRule>
    <cfRule type="cellIs" dxfId="20104" priority="24597" stopIfTrue="1" operator="between">
      <formula>60</formula>
      <formula>100</formula>
    </cfRule>
    <cfRule type="cellIs" dxfId="20103" priority="24598" stopIfTrue="1" operator="greaterThan">
      <formula>100</formula>
    </cfRule>
  </conditionalFormatting>
  <conditionalFormatting sqref="E608">
    <cfRule type="cellIs" dxfId="20102" priority="24599" stopIfTrue="1" operator="lessThanOrEqual">
      <formula>2.5</formula>
    </cfRule>
    <cfRule type="cellIs" dxfId="20101" priority="24600" stopIfTrue="1" operator="between">
      <formula>2.5</formula>
      <formula>7</formula>
    </cfRule>
    <cfRule type="cellIs" dxfId="20100" priority="24601" stopIfTrue="1" operator="greaterThan">
      <formula>7</formula>
    </cfRule>
  </conditionalFormatting>
  <conditionalFormatting sqref="H608">
    <cfRule type="cellIs" dxfId="20099" priority="24602" stopIfTrue="1" operator="lessThanOrEqual">
      <formula>12</formula>
    </cfRule>
    <cfRule type="cellIs" dxfId="20098" priority="24603" stopIfTrue="1" operator="between">
      <formula>12</formula>
      <formula>16</formula>
    </cfRule>
    <cfRule type="cellIs" dxfId="20097" priority="24604" stopIfTrue="1" operator="greaterThan">
      <formula>16</formula>
    </cfRule>
  </conditionalFormatting>
  <conditionalFormatting sqref="J608">
    <cfRule type="cellIs" dxfId="20096" priority="24605" stopIfTrue="1" operator="greaterThan">
      <formula>6.2</formula>
    </cfRule>
    <cfRule type="cellIs" dxfId="20095" priority="24606" stopIfTrue="1" operator="between">
      <formula>5.601</formula>
      <formula>6.2</formula>
    </cfRule>
    <cfRule type="cellIs" dxfId="20094" priority="24607" stopIfTrue="1" operator="lessThanOrEqual">
      <formula>5.6</formula>
    </cfRule>
  </conditionalFormatting>
  <conditionalFormatting sqref="K608">
    <cfRule type="cellIs" dxfId="20093" priority="24608" stopIfTrue="1" operator="lessThanOrEqual">
      <formula>0.02</formula>
    </cfRule>
  </conditionalFormatting>
  <conditionalFormatting sqref="G608">
    <cfRule type="cellIs" dxfId="20092" priority="24593" stopIfTrue="1" operator="lessThanOrEqual">
      <formula>0.12</formula>
    </cfRule>
    <cfRule type="cellIs" dxfId="20091" priority="24594" stopIfTrue="1" operator="between">
      <formula>0.1201</formula>
      <formula>0.2</formula>
    </cfRule>
    <cfRule type="cellIs" dxfId="20090" priority="24595" stopIfTrue="1" operator="greaterThan">
      <formula>0.2</formula>
    </cfRule>
  </conditionalFormatting>
  <conditionalFormatting sqref="N608">
    <cfRule type="cellIs" dxfId="20089" priority="24590" stopIfTrue="1" operator="between">
      <formula>50.1</formula>
      <formula>100</formula>
    </cfRule>
    <cfRule type="cellIs" dxfId="20088" priority="24592" stopIfTrue="1" operator="greaterThan">
      <formula>100</formula>
    </cfRule>
  </conditionalFormatting>
  <conditionalFormatting sqref="M608">
    <cfRule type="cellIs" dxfId="20087" priority="24589" stopIfTrue="1" operator="between">
      <formula>1250.1</formula>
      <formula>5000</formula>
    </cfRule>
    <cfRule type="cellIs" dxfId="20086" priority="24591" stopIfTrue="1" operator="greaterThan">
      <formula>5000</formula>
    </cfRule>
  </conditionalFormatting>
  <conditionalFormatting sqref="F608:G608">
    <cfRule type="cellIs" dxfId="20085" priority="24586" stopIfTrue="1" operator="lessThanOrEqual">
      <formula>60</formula>
    </cfRule>
    <cfRule type="cellIs" dxfId="20084" priority="24587" stopIfTrue="1" operator="between">
      <formula>60</formula>
      <formula>100</formula>
    </cfRule>
    <cfRule type="cellIs" dxfId="20083" priority="24588" stopIfTrue="1" operator="greaterThan">
      <formula>100</formula>
    </cfRule>
  </conditionalFormatting>
  <conditionalFormatting sqref="E608">
    <cfRule type="cellIs" dxfId="20082" priority="24583" stopIfTrue="1" operator="lessThanOrEqual">
      <formula>2.5</formula>
    </cfRule>
    <cfRule type="cellIs" dxfId="20081" priority="24584" stopIfTrue="1" operator="between">
      <formula>2.5</formula>
      <formula>7</formula>
    </cfRule>
    <cfRule type="cellIs" dxfId="20080" priority="24585" stopIfTrue="1" operator="greaterThan">
      <formula>7</formula>
    </cfRule>
  </conditionalFormatting>
  <conditionalFormatting sqref="H608">
    <cfRule type="cellIs" dxfId="20079" priority="24580" stopIfTrue="1" operator="lessThanOrEqual">
      <formula>12</formula>
    </cfRule>
    <cfRule type="cellIs" dxfId="20078" priority="24581" stopIfTrue="1" operator="between">
      <formula>12</formula>
      <formula>16</formula>
    </cfRule>
    <cfRule type="cellIs" dxfId="20077" priority="24582" stopIfTrue="1" operator="greaterThan">
      <formula>16</formula>
    </cfRule>
  </conditionalFormatting>
  <conditionalFormatting sqref="J608">
    <cfRule type="cellIs" dxfId="20076" priority="24577" stopIfTrue="1" operator="greaterThan">
      <formula>6.2</formula>
    </cfRule>
    <cfRule type="cellIs" dxfId="20075" priority="24578" stopIfTrue="1" operator="between">
      <formula>5.601</formula>
      <formula>6.2</formula>
    </cfRule>
    <cfRule type="cellIs" dxfId="20074" priority="24579" stopIfTrue="1" operator="lessThanOrEqual">
      <formula>5.6</formula>
    </cfRule>
  </conditionalFormatting>
  <conditionalFormatting sqref="K608">
    <cfRule type="cellIs" dxfId="20073" priority="24576" stopIfTrue="1" operator="lessThanOrEqual">
      <formula>0.02</formula>
    </cfRule>
  </conditionalFormatting>
  <conditionalFormatting sqref="G608">
    <cfRule type="cellIs" dxfId="20072" priority="24573" stopIfTrue="1" operator="lessThanOrEqual">
      <formula>0.12</formula>
    </cfRule>
    <cfRule type="cellIs" dxfId="20071" priority="24574" stopIfTrue="1" operator="between">
      <formula>0.1201</formula>
      <formula>0.2</formula>
    </cfRule>
    <cfRule type="cellIs" dxfId="20070" priority="24575" stopIfTrue="1" operator="greaterThan">
      <formula>0.2</formula>
    </cfRule>
  </conditionalFormatting>
  <conditionalFormatting sqref="N608">
    <cfRule type="cellIs" dxfId="20069" priority="24571" stopIfTrue="1" operator="between">
      <formula>50.1</formula>
      <formula>100</formula>
    </cfRule>
    <cfRule type="cellIs" dxfId="20068" priority="24572" stopIfTrue="1" operator="greaterThan">
      <formula>100</formula>
    </cfRule>
  </conditionalFormatting>
  <conditionalFormatting sqref="M608">
    <cfRule type="cellIs" dxfId="20067" priority="24569" stopIfTrue="1" operator="between">
      <formula>1250.1</formula>
      <formula>5000</formula>
    </cfRule>
    <cfRule type="cellIs" dxfId="20066" priority="24570" stopIfTrue="1" operator="greaterThan">
      <formula>5000</formula>
    </cfRule>
  </conditionalFormatting>
  <conditionalFormatting sqref="F624:G624">
    <cfRule type="cellIs" dxfId="20065" priority="24556" stopIfTrue="1" operator="lessThanOrEqual">
      <formula>60</formula>
    </cfRule>
    <cfRule type="cellIs" dxfId="20064" priority="24557" stopIfTrue="1" operator="between">
      <formula>60</formula>
      <formula>100</formula>
    </cfRule>
    <cfRule type="cellIs" dxfId="20063" priority="24558" stopIfTrue="1" operator="greaterThan">
      <formula>100</formula>
    </cfRule>
  </conditionalFormatting>
  <conditionalFormatting sqref="E624">
    <cfRule type="cellIs" dxfId="20062" priority="24559" stopIfTrue="1" operator="lessThanOrEqual">
      <formula>2.5</formula>
    </cfRule>
    <cfRule type="cellIs" dxfId="20061" priority="24560" stopIfTrue="1" operator="between">
      <formula>2.5</formula>
      <formula>7</formula>
    </cfRule>
    <cfRule type="cellIs" dxfId="20060" priority="24561" stopIfTrue="1" operator="greaterThan">
      <formula>7</formula>
    </cfRule>
  </conditionalFormatting>
  <conditionalFormatting sqref="H624">
    <cfRule type="cellIs" dxfId="20059" priority="24562" stopIfTrue="1" operator="lessThanOrEqual">
      <formula>12</formula>
    </cfRule>
    <cfRule type="cellIs" dxfId="20058" priority="24563" stopIfTrue="1" operator="between">
      <formula>12</formula>
      <formula>16</formula>
    </cfRule>
    <cfRule type="cellIs" dxfId="20057" priority="24564" stopIfTrue="1" operator="greaterThan">
      <formula>16</formula>
    </cfRule>
  </conditionalFormatting>
  <conditionalFormatting sqref="J624">
    <cfRule type="cellIs" dxfId="20056" priority="24565" stopIfTrue="1" operator="greaterThan">
      <formula>6.2</formula>
    </cfRule>
    <cfRule type="cellIs" dxfId="20055" priority="24566" stopIfTrue="1" operator="between">
      <formula>5.601</formula>
      <formula>6.2</formula>
    </cfRule>
    <cfRule type="cellIs" dxfId="20054" priority="24567" stopIfTrue="1" operator="lessThanOrEqual">
      <formula>5.6</formula>
    </cfRule>
  </conditionalFormatting>
  <conditionalFormatting sqref="K624">
    <cfRule type="cellIs" dxfId="20053" priority="24568" stopIfTrue="1" operator="lessThanOrEqual">
      <formula>0.02</formula>
    </cfRule>
  </conditionalFormatting>
  <conditionalFormatting sqref="G624">
    <cfRule type="cellIs" dxfId="20052" priority="24553" stopIfTrue="1" operator="lessThanOrEqual">
      <formula>0.12</formula>
    </cfRule>
    <cfRule type="cellIs" dxfId="20051" priority="24554" stopIfTrue="1" operator="between">
      <formula>0.1201</formula>
      <formula>0.2</formula>
    </cfRule>
    <cfRule type="cellIs" dxfId="20050" priority="24555" stopIfTrue="1" operator="greaterThan">
      <formula>0.2</formula>
    </cfRule>
  </conditionalFormatting>
  <conditionalFormatting sqref="N624">
    <cfRule type="cellIs" dxfId="20049" priority="24550" stopIfTrue="1" operator="between">
      <formula>50.1</formula>
      <formula>100</formula>
    </cfRule>
    <cfRule type="cellIs" dxfId="20048" priority="24552" stopIfTrue="1" operator="greaterThan">
      <formula>100</formula>
    </cfRule>
  </conditionalFormatting>
  <conditionalFormatting sqref="M624">
    <cfRule type="cellIs" dxfId="20047" priority="24549" stopIfTrue="1" operator="between">
      <formula>1250.1</formula>
      <formula>5000</formula>
    </cfRule>
    <cfRule type="cellIs" dxfId="20046" priority="24551" stopIfTrue="1" operator="greaterThan">
      <formula>5000</formula>
    </cfRule>
  </conditionalFormatting>
  <conditionalFormatting sqref="F624:G624">
    <cfRule type="cellIs" dxfId="20045" priority="24546" stopIfTrue="1" operator="lessThanOrEqual">
      <formula>60</formula>
    </cfRule>
    <cfRule type="cellIs" dxfId="20044" priority="24547" stopIfTrue="1" operator="between">
      <formula>60</formula>
      <formula>100</formula>
    </cfRule>
    <cfRule type="cellIs" dxfId="20043" priority="24548" stopIfTrue="1" operator="greaterThan">
      <formula>100</formula>
    </cfRule>
  </conditionalFormatting>
  <conditionalFormatting sqref="E624">
    <cfRule type="cellIs" dxfId="20042" priority="24543" stopIfTrue="1" operator="lessThanOrEqual">
      <formula>2.5</formula>
    </cfRule>
    <cfRule type="cellIs" dxfId="20041" priority="24544" stopIfTrue="1" operator="between">
      <formula>2.5</formula>
      <formula>7</formula>
    </cfRule>
    <cfRule type="cellIs" dxfId="20040" priority="24545" stopIfTrue="1" operator="greaterThan">
      <formula>7</formula>
    </cfRule>
  </conditionalFormatting>
  <conditionalFormatting sqref="H624">
    <cfRule type="cellIs" dxfId="20039" priority="24540" stopIfTrue="1" operator="lessThanOrEqual">
      <formula>12</formula>
    </cfRule>
    <cfRule type="cellIs" dxfId="20038" priority="24541" stopIfTrue="1" operator="between">
      <formula>12</formula>
      <formula>16</formula>
    </cfRule>
    <cfRule type="cellIs" dxfId="20037" priority="24542" stopIfTrue="1" operator="greaterThan">
      <formula>16</formula>
    </cfRule>
  </conditionalFormatting>
  <conditionalFormatting sqref="J624">
    <cfRule type="cellIs" dxfId="20036" priority="24537" stopIfTrue="1" operator="greaterThan">
      <formula>6.2</formula>
    </cfRule>
    <cfRule type="cellIs" dxfId="20035" priority="24538" stopIfTrue="1" operator="between">
      <formula>5.601</formula>
      <formula>6.2</formula>
    </cfRule>
    <cfRule type="cellIs" dxfId="20034" priority="24539" stopIfTrue="1" operator="lessThanOrEqual">
      <formula>5.6</formula>
    </cfRule>
  </conditionalFormatting>
  <conditionalFormatting sqref="K624">
    <cfRule type="cellIs" dxfId="20033" priority="24536" stopIfTrue="1" operator="lessThanOrEqual">
      <formula>0.02</formula>
    </cfRule>
  </conditionalFormatting>
  <conditionalFormatting sqref="G624">
    <cfRule type="cellIs" dxfId="20032" priority="24533" stopIfTrue="1" operator="lessThanOrEqual">
      <formula>0.12</formula>
    </cfRule>
    <cfRule type="cellIs" dxfId="20031" priority="24534" stopIfTrue="1" operator="between">
      <formula>0.1201</formula>
      <formula>0.2</formula>
    </cfRule>
    <cfRule type="cellIs" dxfId="20030" priority="24535" stopIfTrue="1" operator="greaterThan">
      <formula>0.2</formula>
    </cfRule>
  </conditionalFormatting>
  <conditionalFormatting sqref="N624">
    <cfRule type="cellIs" dxfId="20029" priority="24531" stopIfTrue="1" operator="between">
      <formula>50.1</formula>
      <formula>100</formula>
    </cfRule>
    <cfRule type="cellIs" dxfId="20028" priority="24532" stopIfTrue="1" operator="greaterThan">
      <formula>100</formula>
    </cfRule>
  </conditionalFormatting>
  <conditionalFormatting sqref="M624">
    <cfRule type="cellIs" dxfId="20027" priority="24529" stopIfTrue="1" operator="between">
      <formula>1250.1</formula>
      <formula>5000</formula>
    </cfRule>
    <cfRule type="cellIs" dxfId="20026" priority="24530" stopIfTrue="1" operator="greaterThan">
      <formula>5000</formula>
    </cfRule>
  </conditionalFormatting>
  <conditionalFormatting sqref="F636:G636">
    <cfRule type="cellIs" dxfId="20025" priority="24516" stopIfTrue="1" operator="lessThanOrEqual">
      <formula>60</formula>
    </cfRule>
    <cfRule type="cellIs" dxfId="20024" priority="24517" stopIfTrue="1" operator="between">
      <formula>60</formula>
      <formula>100</formula>
    </cfRule>
    <cfRule type="cellIs" dxfId="20023" priority="24518" stopIfTrue="1" operator="greaterThan">
      <formula>100</formula>
    </cfRule>
  </conditionalFormatting>
  <conditionalFormatting sqref="E636">
    <cfRule type="cellIs" dxfId="20022" priority="24519" stopIfTrue="1" operator="lessThanOrEqual">
      <formula>2.5</formula>
    </cfRule>
    <cfRule type="cellIs" dxfId="20021" priority="24520" stopIfTrue="1" operator="between">
      <formula>2.5</formula>
      <formula>7</formula>
    </cfRule>
    <cfRule type="cellIs" dxfId="20020" priority="24521" stopIfTrue="1" operator="greaterThan">
      <formula>7</formula>
    </cfRule>
  </conditionalFormatting>
  <conditionalFormatting sqref="H636">
    <cfRule type="cellIs" dxfId="20019" priority="24522" stopIfTrue="1" operator="lessThanOrEqual">
      <formula>12</formula>
    </cfRule>
    <cfRule type="cellIs" dxfId="20018" priority="24523" stopIfTrue="1" operator="between">
      <formula>12</formula>
      <formula>16</formula>
    </cfRule>
    <cfRule type="cellIs" dxfId="20017" priority="24524" stopIfTrue="1" operator="greaterThan">
      <formula>16</formula>
    </cfRule>
  </conditionalFormatting>
  <conditionalFormatting sqref="J636">
    <cfRule type="cellIs" dxfId="20016" priority="24525" stopIfTrue="1" operator="greaterThan">
      <formula>6.2</formula>
    </cfRule>
    <cfRule type="cellIs" dxfId="20015" priority="24526" stopIfTrue="1" operator="between">
      <formula>5.601</formula>
      <formula>6.2</formula>
    </cfRule>
    <cfRule type="cellIs" dxfId="20014" priority="24527" stopIfTrue="1" operator="lessThanOrEqual">
      <formula>5.6</formula>
    </cfRule>
  </conditionalFormatting>
  <conditionalFormatting sqref="K636">
    <cfRule type="cellIs" dxfId="20013" priority="24528" stopIfTrue="1" operator="lessThanOrEqual">
      <formula>0.02</formula>
    </cfRule>
  </conditionalFormatting>
  <conditionalFormatting sqref="G636">
    <cfRule type="cellIs" dxfId="20012" priority="24513" stopIfTrue="1" operator="lessThanOrEqual">
      <formula>0.12</formula>
    </cfRule>
    <cfRule type="cellIs" dxfId="20011" priority="24514" stopIfTrue="1" operator="between">
      <formula>0.1201</formula>
      <formula>0.2</formula>
    </cfRule>
    <cfRule type="cellIs" dxfId="20010" priority="24515" stopIfTrue="1" operator="greaterThan">
      <formula>0.2</formula>
    </cfRule>
  </conditionalFormatting>
  <conditionalFormatting sqref="N636">
    <cfRule type="cellIs" dxfId="20009" priority="24510" stopIfTrue="1" operator="between">
      <formula>50.1</formula>
      <formula>100</formula>
    </cfRule>
    <cfRule type="cellIs" dxfId="20008" priority="24512" stopIfTrue="1" operator="greaterThan">
      <formula>100</formula>
    </cfRule>
  </conditionalFormatting>
  <conditionalFormatting sqref="M636">
    <cfRule type="cellIs" dxfId="20007" priority="24509" stopIfTrue="1" operator="between">
      <formula>1250.1</formula>
      <formula>5000</formula>
    </cfRule>
    <cfRule type="cellIs" dxfId="20006" priority="24511" stopIfTrue="1" operator="greaterThan">
      <formula>5000</formula>
    </cfRule>
  </conditionalFormatting>
  <conditionalFormatting sqref="F636:G636">
    <cfRule type="cellIs" dxfId="20005" priority="24506" stopIfTrue="1" operator="lessThanOrEqual">
      <formula>60</formula>
    </cfRule>
    <cfRule type="cellIs" dxfId="20004" priority="24507" stopIfTrue="1" operator="between">
      <formula>60</formula>
      <formula>100</formula>
    </cfRule>
    <cfRule type="cellIs" dxfId="20003" priority="24508" stopIfTrue="1" operator="greaterThan">
      <formula>100</formula>
    </cfRule>
  </conditionalFormatting>
  <conditionalFormatting sqref="E636">
    <cfRule type="cellIs" dxfId="20002" priority="24503" stopIfTrue="1" operator="lessThanOrEqual">
      <formula>2.5</formula>
    </cfRule>
    <cfRule type="cellIs" dxfId="20001" priority="24504" stopIfTrue="1" operator="between">
      <formula>2.5</formula>
      <formula>7</formula>
    </cfRule>
    <cfRule type="cellIs" dxfId="20000" priority="24505" stopIfTrue="1" operator="greaterThan">
      <formula>7</formula>
    </cfRule>
  </conditionalFormatting>
  <conditionalFormatting sqref="H636">
    <cfRule type="cellIs" dxfId="19999" priority="24500" stopIfTrue="1" operator="lessThanOrEqual">
      <formula>12</formula>
    </cfRule>
    <cfRule type="cellIs" dxfId="19998" priority="24501" stopIfTrue="1" operator="between">
      <formula>12</formula>
      <formula>16</formula>
    </cfRule>
    <cfRule type="cellIs" dxfId="19997" priority="24502" stopIfTrue="1" operator="greaterThan">
      <formula>16</formula>
    </cfRule>
  </conditionalFormatting>
  <conditionalFormatting sqref="J636">
    <cfRule type="cellIs" dxfId="19996" priority="24497" stopIfTrue="1" operator="greaterThan">
      <formula>6.2</formula>
    </cfRule>
    <cfRule type="cellIs" dxfId="19995" priority="24498" stopIfTrue="1" operator="between">
      <formula>5.601</formula>
      <formula>6.2</formula>
    </cfRule>
    <cfRule type="cellIs" dxfId="19994" priority="24499" stopIfTrue="1" operator="lessThanOrEqual">
      <formula>5.6</formula>
    </cfRule>
  </conditionalFormatting>
  <conditionalFormatting sqref="K636">
    <cfRule type="cellIs" dxfId="19993" priority="24496" stopIfTrue="1" operator="lessThanOrEqual">
      <formula>0.02</formula>
    </cfRule>
  </conditionalFormatting>
  <conditionalFormatting sqref="G636">
    <cfRule type="cellIs" dxfId="19992" priority="24493" stopIfTrue="1" operator="lessThanOrEqual">
      <formula>0.12</formula>
    </cfRule>
    <cfRule type="cellIs" dxfId="19991" priority="24494" stopIfTrue="1" operator="between">
      <formula>0.1201</formula>
      <formula>0.2</formula>
    </cfRule>
    <cfRule type="cellIs" dxfId="19990" priority="24495" stopIfTrue="1" operator="greaterThan">
      <formula>0.2</formula>
    </cfRule>
  </conditionalFormatting>
  <conditionalFormatting sqref="N636">
    <cfRule type="cellIs" dxfId="19989" priority="24491" stopIfTrue="1" operator="between">
      <formula>50.1</formula>
      <formula>100</formula>
    </cfRule>
    <cfRule type="cellIs" dxfId="19988" priority="24492" stopIfTrue="1" operator="greaterThan">
      <formula>100</formula>
    </cfRule>
  </conditionalFormatting>
  <conditionalFormatting sqref="M636">
    <cfRule type="cellIs" dxfId="19987" priority="24489" stopIfTrue="1" operator="between">
      <formula>1250.1</formula>
      <formula>5000</formula>
    </cfRule>
    <cfRule type="cellIs" dxfId="19986" priority="24490" stopIfTrue="1" operator="greaterThan">
      <formula>5000</formula>
    </cfRule>
  </conditionalFormatting>
  <conditionalFormatting sqref="F648:G648">
    <cfRule type="cellIs" dxfId="19985" priority="24476" stopIfTrue="1" operator="lessThanOrEqual">
      <formula>60</formula>
    </cfRule>
    <cfRule type="cellIs" dxfId="19984" priority="24477" stopIfTrue="1" operator="between">
      <formula>60</formula>
      <formula>100</formula>
    </cfRule>
    <cfRule type="cellIs" dxfId="19983" priority="24478" stopIfTrue="1" operator="greaterThan">
      <formula>100</formula>
    </cfRule>
  </conditionalFormatting>
  <conditionalFormatting sqref="E648">
    <cfRule type="cellIs" dxfId="19982" priority="24479" stopIfTrue="1" operator="lessThanOrEqual">
      <formula>2.5</formula>
    </cfRule>
    <cfRule type="cellIs" dxfId="19981" priority="24480" stopIfTrue="1" operator="between">
      <formula>2.5</formula>
      <formula>7</formula>
    </cfRule>
    <cfRule type="cellIs" dxfId="19980" priority="24481" stopIfTrue="1" operator="greaterThan">
      <formula>7</formula>
    </cfRule>
  </conditionalFormatting>
  <conditionalFormatting sqref="H648">
    <cfRule type="cellIs" dxfId="19979" priority="24482" stopIfTrue="1" operator="lessThanOrEqual">
      <formula>12</formula>
    </cfRule>
    <cfRule type="cellIs" dxfId="19978" priority="24483" stopIfTrue="1" operator="between">
      <formula>12</formula>
      <formula>16</formula>
    </cfRule>
    <cfRule type="cellIs" dxfId="19977" priority="24484" stopIfTrue="1" operator="greaterThan">
      <formula>16</formula>
    </cfRule>
  </conditionalFormatting>
  <conditionalFormatting sqref="J648">
    <cfRule type="cellIs" dxfId="19976" priority="24485" stopIfTrue="1" operator="greaterThan">
      <formula>6.2</formula>
    </cfRule>
    <cfRule type="cellIs" dxfId="19975" priority="24486" stopIfTrue="1" operator="between">
      <formula>5.601</formula>
      <formula>6.2</formula>
    </cfRule>
    <cfRule type="cellIs" dxfId="19974" priority="24487" stopIfTrue="1" operator="lessThanOrEqual">
      <formula>5.6</formula>
    </cfRule>
  </conditionalFormatting>
  <conditionalFormatting sqref="K648">
    <cfRule type="cellIs" dxfId="19973" priority="24488" stopIfTrue="1" operator="lessThanOrEqual">
      <formula>0.02</formula>
    </cfRule>
  </conditionalFormatting>
  <conditionalFormatting sqref="G648">
    <cfRule type="cellIs" dxfId="19972" priority="24473" stopIfTrue="1" operator="lessThanOrEqual">
      <formula>0.12</formula>
    </cfRule>
    <cfRule type="cellIs" dxfId="19971" priority="24474" stopIfTrue="1" operator="between">
      <formula>0.1201</formula>
      <formula>0.2</formula>
    </cfRule>
    <cfRule type="cellIs" dxfId="19970" priority="24475" stopIfTrue="1" operator="greaterThan">
      <formula>0.2</formula>
    </cfRule>
  </conditionalFormatting>
  <conditionalFormatting sqref="N648">
    <cfRule type="cellIs" dxfId="19969" priority="24470" stopIfTrue="1" operator="between">
      <formula>50.1</formula>
      <formula>100</formula>
    </cfRule>
    <cfRule type="cellIs" dxfId="19968" priority="24472" stopIfTrue="1" operator="greaterThan">
      <formula>100</formula>
    </cfRule>
  </conditionalFormatting>
  <conditionalFormatting sqref="M648">
    <cfRule type="cellIs" dxfId="19967" priority="24469" stopIfTrue="1" operator="between">
      <formula>1250.1</formula>
      <formula>5000</formula>
    </cfRule>
    <cfRule type="cellIs" dxfId="19966" priority="24471" stopIfTrue="1" operator="greaterThan">
      <formula>5000</formula>
    </cfRule>
  </conditionalFormatting>
  <conditionalFormatting sqref="F648:G648">
    <cfRule type="cellIs" dxfId="19965" priority="24466" stopIfTrue="1" operator="lessThanOrEqual">
      <formula>60</formula>
    </cfRule>
    <cfRule type="cellIs" dxfId="19964" priority="24467" stopIfTrue="1" operator="between">
      <formula>60</formula>
      <formula>100</formula>
    </cfRule>
    <cfRule type="cellIs" dxfId="19963" priority="24468" stopIfTrue="1" operator="greaterThan">
      <formula>100</formula>
    </cfRule>
  </conditionalFormatting>
  <conditionalFormatting sqref="E648">
    <cfRule type="cellIs" dxfId="19962" priority="24463" stopIfTrue="1" operator="lessThanOrEqual">
      <formula>2.5</formula>
    </cfRule>
    <cfRule type="cellIs" dxfId="19961" priority="24464" stopIfTrue="1" operator="between">
      <formula>2.5</formula>
      <formula>7</formula>
    </cfRule>
    <cfRule type="cellIs" dxfId="19960" priority="24465" stopIfTrue="1" operator="greaterThan">
      <formula>7</formula>
    </cfRule>
  </conditionalFormatting>
  <conditionalFormatting sqref="H648">
    <cfRule type="cellIs" dxfId="19959" priority="24460" stopIfTrue="1" operator="lessThanOrEqual">
      <formula>12</formula>
    </cfRule>
    <cfRule type="cellIs" dxfId="19958" priority="24461" stopIfTrue="1" operator="between">
      <formula>12</formula>
      <formula>16</formula>
    </cfRule>
    <cfRule type="cellIs" dxfId="19957" priority="24462" stopIfTrue="1" operator="greaterThan">
      <formula>16</formula>
    </cfRule>
  </conditionalFormatting>
  <conditionalFormatting sqref="J648">
    <cfRule type="cellIs" dxfId="19956" priority="24457" stopIfTrue="1" operator="greaterThan">
      <formula>6.2</formula>
    </cfRule>
    <cfRule type="cellIs" dxfId="19955" priority="24458" stopIfTrue="1" operator="between">
      <formula>5.601</formula>
      <formula>6.2</formula>
    </cfRule>
    <cfRule type="cellIs" dxfId="19954" priority="24459" stopIfTrue="1" operator="lessThanOrEqual">
      <formula>5.6</formula>
    </cfRule>
  </conditionalFormatting>
  <conditionalFormatting sqref="K648">
    <cfRule type="cellIs" dxfId="19953" priority="24456" stopIfTrue="1" operator="lessThanOrEqual">
      <formula>0.02</formula>
    </cfRule>
  </conditionalFormatting>
  <conditionalFormatting sqref="G648">
    <cfRule type="cellIs" dxfId="19952" priority="24453" stopIfTrue="1" operator="lessThanOrEqual">
      <formula>0.12</formula>
    </cfRule>
    <cfRule type="cellIs" dxfId="19951" priority="24454" stopIfTrue="1" operator="between">
      <formula>0.1201</formula>
      <formula>0.2</formula>
    </cfRule>
    <cfRule type="cellIs" dxfId="19950" priority="24455" stopIfTrue="1" operator="greaterThan">
      <formula>0.2</formula>
    </cfRule>
  </conditionalFormatting>
  <conditionalFormatting sqref="N648">
    <cfRule type="cellIs" dxfId="19949" priority="24451" stopIfTrue="1" operator="between">
      <formula>50.1</formula>
      <formula>100</formula>
    </cfRule>
    <cfRule type="cellIs" dxfId="19948" priority="24452" stopIfTrue="1" operator="greaterThan">
      <formula>100</formula>
    </cfRule>
  </conditionalFormatting>
  <conditionalFormatting sqref="M648">
    <cfRule type="cellIs" dxfId="19947" priority="24449" stopIfTrue="1" operator="between">
      <formula>1250.1</formula>
      <formula>5000</formula>
    </cfRule>
    <cfRule type="cellIs" dxfId="19946" priority="24450" stopIfTrue="1" operator="greaterThan">
      <formula>5000</formula>
    </cfRule>
  </conditionalFormatting>
  <conditionalFormatting sqref="F660:G660">
    <cfRule type="cellIs" dxfId="19945" priority="24436" stopIfTrue="1" operator="lessThanOrEqual">
      <formula>60</formula>
    </cfRule>
    <cfRule type="cellIs" dxfId="19944" priority="24437" stopIfTrue="1" operator="between">
      <formula>60</formula>
      <formula>100</formula>
    </cfRule>
    <cfRule type="cellIs" dxfId="19943" priority="24438" stopIfTrue="1" operator="greaterThan">
      <formula>100</formula>
    </cfRule>
  </conditionalFormatting>
  <conditionalFormatting sqref="E660">
    <cfRule type="cellIs" dxfId="19942" priority="24439" stopIfTrue="1" operator="lessThanOrEqual">
      <formula>2.5</formula>
    </cfRule>
    <cfRule type="cellIs" dxfId="19941" priority="24440" stopIfTrue="1" operator="between">
      <formula>2.5</formula>
      <formula>7</formula>
    </cfRule>
    <cfRule type="cellIs" dxfId="19940" priority="24441" stopIfTrue="1" operator="greaterThan">
      <formula>7</formula>
    </cfRule>
  </conditionalFormatting>
  <conditionalFormatting sqref="H660">
    <cfRule type="cellIs" dxfId="19939" priority="24442" stopIfTrue="1" operator="lessThanOrEqual">
      <formula>12</formula>
    </cfRule>
    <cfRule type="cellIs" dxfId="19938" priority="24443" stopIfTrue="1" operator="between">
      <formula>12</formula>
      <formula>16</formula>
    </cfRule>
    <cfRule type="cellIs" dxfId="19937" priority="24444" stopIfTrue="1" operator="greaterThan">
      <formula>16</formula>
    </cfRule>
  </conditionalFormatting>
  <conditionalFormatting sqref="J660">
    <cfRule type="cellIs" dxfId="19936" priority="24445" stopIfTrue="1" operator="greaterThan">
      <formula>6.2</formula>
    </cfRule>
    <cfRule type="cellIs" dxfId="19935" priority="24446" stopIfTrue="1" operator="between">
      <formula>5.601</formula>
      <formula>6.2</formula>
    </cfRule>
    <cfRule type="cellIs" dxfId="19934" priority="24447" stopIfTrue="1" operator="lessThanOrEqual">
      <formula>5.6</formula>
    </cfRule>
  </conditionalFormatting>
  <conditionalFormatting sqref="K660">
    <cfRule type="cellIs" dxfId="19933" priority="24448" stopIfTrue="1" operator="lessThanOrEqual">
      <formula>0.02</formula>
    </cfRule>
  </conditionalFormatting>
  <conditionalFormatting sqref="G660">
    <cfRule type="cellIs" dxfId="19932" priority="24433" stopIfTrue="1" operator="lessThanOrEqual">
      <formula>0.12</formula>
    </cfRule>
    <cfRule type="cellIs" dxfId="19931" priority="24434" stopIfTrue="1" operator="between">
      <formula>0.1201</formula>
      <formula>0.2</formula>
    </cfRule>
    <cfRule type="cellIs" dxfId="19930" priority="24435" stopIfTrue="1" operator="greaterThan">
      <formula>0.2</formula>
    </cfRule>
  </conditionalFormatting>
  <conditionalFormatting sqref="N660">
    <cfRule type="cellIs" dxfId="19929" priority="24430" stopIfTrue="1" operator="between">
      <formula>50.1</formula>
      <formula>100</formula>
    </cfRule>
    <cfRule type="cellIs" dxfId="19928" priority="24432" stopIfTrue="1" operator="greaterThan">
      <formula>100</formula>
    </cfRule>
  </conditionalFormatting>
  <conditionalFormatting sqref="M660">
    <cfRule type="cellIs" dxfId="19927" priority="24429" stopIfTrue="1" operator="between">
      <formula>1250.1</formula>
      <formula>5000</formula>
    </cfRule>
    <cfRule type="cellIs" dxfId="19926" priority="24431" stopIfTrue="1" operator="greaterThan">
      <formula>5000</formula>
    </cfRule>
  </conditionalFormatting>
  <conditionalFormatting sqref="F660:G660">
    <cfRule type="cellIs" dxfId="19925" priority="24426" stopIfTrue="1" operator="lessThanOrEqual">
      <formula>60</formula>
    </cfRule>
    <cfRule type="cellIs" dxfId="19924" priority="24427" stopIfTrue="1" operator="between">
      <formula>60</formula>
      <formula>100</formula>
    </cfRule>
    <cfRule type="cellIs" dxfId="19923" priority="24428" stopIfTrue="1" operator="greaterThan">
      <formula>100</formula>
    </cfRule>
  </conditionalFormatting>
  <conditionalFormatting sqref="E660">
    <cfRule type="cellIs" dxfId="19922" priority="24423" stopIfTrue="1" operator="lessThanOrEqual">
      <formula>2.5</formula>
    </cfRule>
    <cfRule type="cellIs" dxfId="19921" priority="24424" stopIfTrue="1" operator="between">
      <formula>2.5</formula>
      <formula>7</formula>
    </cfRule>
    <cfRule type="cellIs" dxfId="19920" priority="24425" stopIfTrue="1" operator="greaterThan">
      <formula>7</formula>
    </cfRule>
  </conditionalFormatting>
  <conditionalFormatting sqref="H660">
    <cfRule type="cellIs" dxfId="19919" priority="24420" stopIfTrue="1" operator="lessThanOrEqual">
      <formula>12</formula>
    </cfRule>
    <cfRule type="cellIs" dxfId="19918" priority="24421" stopIfTrue="1" operator="between">
      <formula>12</formula>
      <formula>16</formula>
    </cfRule>
    <cfRule type="cellIs" dxfId="19917" priority="24422" stopIfTrue="1" operator="greaterThan">
      <formula>16</formula>
    </cfRule>
  </conditionalFormatting>
  <conditionalFormatting sqref="J660">
    <cfRule type="cellIs" dxfId="19916" priority="24417" stopIfTrue="1" operator="greaterThan">
      <formula>6.2</formula>
    </cfRule>
    <cfRule type="cellIs" dxfId="19915" priority="24418" stopIfTrue="1" operator="between">
      <formula>5.601</formula>
      <formula>6.2</formula>
    </cfRule>
    <cfRule type="cellIs" dxfId="19914" priority="24419" stopIfTrue="1" operator="lessThanOrEqual">
      <formula>5.6</formula>
    </cfRule>
  </conditionalFormatting>
  <conditionalFormatting sqref="K660">
    <cfRule type="cellIs" dxfId="19913" priority="24416" stopIfTrue="1" operator="lessThanOrEqual">
      <formula>0.02</formula>
    </cfRule>
  </conditionalFormatting>
  <conditionalFormatting sqref="G660">
    <cfRule type="cellIs" dxfId="19912" priority="24413" stopIfTrue="1" operator="lessThanOrEqual">
      <formula>0.12</formula>
    </cfRule>
    <cfRule type="cellIs" dxfId="19911" priority="24414" stopIfTrue="1" operator="between">
      <formula>0.1201</formula>
      <formula>0.2</formula>
    </cfRule>
    <cfRule type="cellIs" dxfId="19910" priority="24415" stopIfTrue="1" operator="greaterThan">
      <formula>0.2</formula>
    </cfRule>
  </conditionalFormatting>
  <conditionalFormatting sqref="N660">
    <cfRule type="cellIs" dxfId="19909" priority="24411" stopIfTrue="1" operator="between">
      <formula>50.1</formula>
      <formula>100</formula>
    </cfRule>
    <cfRule type="cellIs" dxfId="19908" priority="24412" stopIfTrue="1" operator="greaterThan">
      <formula>100</formula>
    </cfRule>
  </conditionalFormatting>
  <conditionalFormatting sqref="M660">
    <cfRule type="cellIs" dxfId="19907" priority="24409" stopIfTrue="1" operator="between">
      <formula>1250.1</formula>
      <formula>5000</formula>
    </cfRule>
    <cfRule type="cellIs" dxfId="19906" priority="24410" stopIfTrue="1" operator="greaterThan">
      <formula>5000</formula>
    </cfRule>
  </conditionalFormatting>
  <conditionalFormatting sqref="F674:G674">
    <cfRule type="cellIs" dxfId="19905" priority="24396" stopIfTrue="1" operator="lessThanOrEqual">
      <formula>60</formula>
    </cfRule>
    <cfRule type="cellIs" dxfId="19904" priority="24397" stopIfTrue="1" operator="between">
      <formula>60</formula>
      <formula>100</formula>
    </cfRule>
    <cfRule type="cellIs" dxfId="19903" priority="24398" stopIfTrue="1" operator="greaterThan">
      <formula>100</formula>
    </cfRule>
  </conditionalFormatting>
  <conditionalFormatting sqref="E674">
    <cfRule type="cellIs" dxfId="19902" priority="24399" stopIfTrue="1" operator="lessThanOrEqual">
      <formula>2.5</formula>
    </cfRule>
    <cfRule type="cellIs" dxfId="19901" priority="24400" stopIfTrue="1" operator="between">
      <formula>2.5</formula>
      <formula>7</formula>
    </cfRule>
    <cfRule type="cellIs" dxfId="19900" priority="24401" stopIfTrue="1" operator="greaterThan">
      <formula>7</formula>
    </cfRule>
  </conditionalFormatting>
  <conditionalFormatting sqref="H674">
    <cfRule type="cellIs" dxfId="19899" priority="24402" stopIfTrue="1" operator="lessThanOrEqual">
      <formula>12</formula>
    </cfRule>
    <cfRule type="cellIs" dxfId="19898" priority="24403" stopIfTrue="1" operator="between">
      <formula>12</formula>
      <formula>16</formula>
    </cfRule>
    <cfRule type="cellIs" dxfId="19897" priority="24404" stopIfTrue="1" operator="greaterThan">
      <formula>16</formula>
    </cfRule>
  </conditionalFormatting>
  <conditionalFormatting sqref="J674">
    <cfRule type="cellIs" dxfId="19896" priority="24405" stopIfTrue="1" operator="greaterThan">
      <formula>6.2</formula>
    </cfRule>
    <cfRule type="cellIs" dxfId="19895" priority="24406" stopIfTrue="1" operator="between">
      <formula>5.601</formula>
      <formula>6.2</formula>
    </cfRule>
    <cfRule type="cellIs" dxfId="19894" priority="24407" stopIfTrue="1" operator="lessThanOrEqual">
      <formula>5.6</formula>
    </cfRule>
  </conditionalFormatting>
  <conditionalFormatting sqref="K674">
    <cfRule type="cellIs" dxfId="19893" priority="24408" stopIfTrue="1" operator="lessThanOrEqual">
      <formula>0.02</formula>
    </cfRule>
  </conditionalFormatting>
  <conditionalFormatting sqref="G674">
    <cfRule type="cellIs" dxfId="19892" priority="24393" stopIfTrue="1" operator="lessThanOrEqual">
      <formula>0.12</formula>
    </cfRule>
    <cfRule type="cellIs" dxfId="19891" priority="24394" stopIfTrue="1" operator="between">
      <formula>0.1201</formula>
      <formula>0.2</formula>
    </cfRule>
    <cfRule type="cellIs" dxfId="19890" priority="24395" stopIfTrue="1" operator="greaterThan">
      <formula>0.2</formula>
    </cfRule>
  </conditionalFormatting>
  <conditionalFormatting sqref="N674">
    <cfRule type="cellIs" dxfId="19889" priority="24390" stopIfTrue="1" operator="between">
      <formula>50.1</formula>
      <formula>100</formula>
    </cfRule>
    <cfRule type="cellIs" dxfId="19888" priority="24392" stopIfTrue="1" operator="greaterThan">
      <formula>100</formula>
    </cfRule>
  </conditionalFormatting>
  <conditionalFormatting sqref="M674">
    <cfRule type="cellIs" dxfId="19887" priority="24389" stopIfTrue="1" operator="between">
      <formula>1250.1</formula>
      <formula>5000</formula>
    </cfRule>
    <cfRule type="cellIs" dxfId="19886" priority="24391" stopIfTrue="1" operator="greaterThan">
      <formula>5000</formula>
    </cfRule>
  </conditionalFormatting>
  <conditionalFormatting sqref="F674:G674">
    <cfRule type="cellIs" dxfId="19885" priority="24386" stopIfTrue="1" operator="lessThanOrEqual">
      <formula>60</formula>
    </cfRule>
    <cfRule type="cellIs" dxfId="19884" priority="24387" stopIfTrue="1" operator="between">
      <formula>60</formula>
      <formula>100</formula>
    </cfRule>
    <cfRule type="cellIs" dxfId="19883" priority="24388" stopIfTrue="1" operator="greaterThan">
      <formula>100</formula>
    </cfRule>
  </conditionalFormatting>
  <conditionalFormatting sqref="E674">
    <cfRule type="cellIs" dxfId="19882" priority="24383" stopIfTrue="1" operator="lessThanOrEqual">
      <formula>2.5</formula>
    </cfRule>
    <cfRule type="cellIs" dxfId="19881" priority="24384" stopIfTrue="1" operator="between">
      <formula>2.5</formula>
      <formula>7</formula>
    </cfRule>
    <cfRule type="cellIs" dxfId="19880" priority="24385" stopIfTrue="1" operator="greaterThan">
      <formula>7</formula>
    </cfRule>
  </conditionalFormatting>
  <conditionalFormatting sqref="H674">
    <cfRule type="cellIs" dxfId="19879" priority="24380" stopIfTrue="1" operator="lessThanOrEqual">
      <formula>12</formula>
    </cfRule>
    <cfRule type="cellIs" dxfId="19878" priority="24381" stopIfTrue="1" operator="between">
      <formula>12</formula>
      <formula>16</formula>
    </cfRule>
    <cfRule type="cellIs" dxfId="19877" priority="24382" stopIfTrue="1" operator="greaterThan">
      <formula>16</formula>
    </cfRule>
  </conditionalFormatting>
  <conditionalFormatting sqref="J674">
    <cfRule type="cellIs" dxfId="19876" priority="24377" stopIfTrue="1" operator="greaterThan">
      <formula>6.2</formula>
    </cfRule>
    <cfRule type="cellIs" dxfId="19875" priority="24378" stopIfTrue="1" operator="between">
      <formula>5.601</formula>
      <formula>6.2</formula>
    </cfRule>
    <cfRule type="cellIs" dxfId="19874" priority="24379" stopIfTrue="1" operator="lessThanOrEqual">
      <formula>5.6</formula>
    </cfRule>
  </conditionalFormatting>
  <conditionalFormatting sqref="K674">
    <cfRule type="cellIs" dxfId="19873" priority="24376" stopIfTrue="1" operator="lessThanOrEqual">
      <formula>0.02</formula>
    </cfRule>
  </conditionalFormatting>
  <conditionalFormatting sqref="G674">
    <cfRule type="cellIs" dxfId="19872" priority="24373" stopIfTrue="1" operator="lessThanOrEqual">
      <formula>0.12</formula>
    </cfRule>
    <cfRule type="cellIs" dxfId="19871" priority="24374" stopIfTrue="1" operator="between">
      <formula>0.1201</formula>
      <formula>0.2</formula>
    </cfRule>
    <cfRule type="cellIs" dxfId="19870" priority="24375" stopIfTrue="1" operator="greaterThan">
      <formula>0.2</formula>
    </cfRule>
  </conditionalFormatting>
  <conditionalFormatting sqref="N674">
    <cfRule type="cellIs" dxfId="19869" priority="24371" stopIfTrue="1" operator="between">
      <formula>50.1</formula>
      <formula>100</formula>
    </cfRule>
    <cfRule type="cellIs" dxfId="19868" priority="24372" stopIfTrue="1" operator="greaterThan">
      <formula>100</formula>
    </cfRule>
  </conditionalFormatting>
  <conditionalFormatting sqref="M674">
    <cfRule type="cellIs" dxfId="19867" priority="24369" stopIfTrue="1" operator="between">
      <formula>1250.1</formula>
      <formula>5000</formula>
    </cfRule>
    <cfRule type="cellIs" dxfId="19866" priority="24370" stopIfTrue="1" operator="greaterThan">
      <formula>5000</formula>
    </cfRule>
  </conditionalFormatting>
  <conditionalFormatting sqref="F690:G690">
    <cfRule type="cellIs" dxfId="19865" priority="24356" stopIfTrue="1" operator="lessThanOrEqual">
      <formula>60</formula>
    </cfRule>
    <cfRule type="cellIs" dxfId="19864" priority="24357" stopIfTrue="1" operator="between">
      <formula>60</formula>
      <formula>100</formula>
    </cfRule>
    <cfRule type="cellIs" dxfId="19863" priority="24358" stopIfTrue="1" operator="greaterThan">
      <formula>100</formula>
    </cfRule>
  </conditionalFormatting>
  <conditionalFormatting sqref="E690">
    <cfRule type="cellIs" dxfId="19862" priority="24359" stopIfTrue="1" operator="lessThanOrEqual">
      <formula>2.5</formula>
    </cfRule>
    <cfRule type="cellIs" dxfId="19861" priority="24360" stopIfTrue="1" operator="between">
      <formula>2.5</formula>
      <formula>7</formula>
    </cfRule>
    <cfRule type="cellIs" dxfId="19860" priority="24361" stopIfTrue="1" operator="greaterThan">
      <formula>7</formula>
    </cfRule>
  </conditionalFormatting>
  <conditionalFormatting sqref="H690">
    <cfRule type="cellIs" dxfId="19859" priority="24362" stopIfTrue="1" operator="lessThanOrEqual">
      <formula>12</formula>
    </cfRule>
    <cfRule type="cellIs" dxfId="19858" priority="24363" stopIfTrue="1" operator="between">
      <formula>12</formula>
      <formula>16</formula>
    </cfRule>
    <cfRule type="cellIs" dxfId="19857" priority="24364" stopIfTrue="1" operator="greaterThan">
      <formula>16</formula>
    </cfRule>
  </conditionalFormatting>
  <conditionalFormatting sqref="J690">
    <cfRule type="cellIs" dxfId="19856" priority="24365" stopIfTrue="1" operator="greaterThan">
      <formula>6.2</formula>
    </cfRule>
    <cfRule type="cellIs" dxfId="19855" priority="24366" stopIfTrue="1" operator="between">
      <formula>5.601</formula>
      <formula>6.2</formula>
    </cfRule>
    <cfRule type="cellIs" dxfId="19854" priority="24367" stopIfTrue="1" operator="lessThanOrEqual">
      <formula>5.6</formula>
    </cfRule>
  </conditionalFormatting>
  <conditionalFormatting sqref="K690">
    <cfRule type="cellIs" dxfId="19853" priority="24368" stopIfTrue="1" operator="lessThanOrEqual">
      <formula>0.02</formula>
    </cfRule>
  </conditionalFormatting>
  <conditionalFormatting sqref="G690">
    <cfRule type="cellIs" dxfId="19852" priority="24353" stopIfTrue="1" operator="lessThanOrEqual">
      <formula>0.12</formula>
    </cfRule>
    <cfRule type="cellIs" dxfId="19851" priority="24354" stopIfTrue="1" operator="between">
      <formula>0.1201</formula>
      <formula>0.2</formula>
    </cfRule>
    <cfRule type="cellIs" dxfId="19850" priority="24355" stopIfTrue="1" operator="greaterThan">
      <formula>0.2</formula>
    </cfRule>
  </conditionalFormatting>
  <conditionalFormatting sqref="N690">
    <cfRule type="cellIs" dxfId="19849" priority="24350" stopIfTrue="1" operator="between">
      <formula>50.1</formula>
      <formula>100</formula>
    </cfRule>
    <cfRule type="cellIs" dxfId="19848" priority="24352" stopIfTrue="1" operator="greaterThan">
      <formula>100</formula>
    </cfRule>
  </conditionalFormatting>
  <conditionalFormatting sqref="M690">
    <cfRule type="cellIs" dxfId="19847" priority="24349" stopIfTrue="1" operator="between">
      <formula>1250.1</formula>
      <formula>5000</formula>
    </cfRule>
    <cfRule type="cellIs" dxfId="19846" priority="24351" stopIfTrue="1" operator="greaterThan">
      <formula>5000</formula>
    </cfRule>
  </conditionalFormatting>
  <conditionalFormatting sqref="F690:G690">
    <cfRule type="cellIs" dxfId="19845" priority="24346" stopIfTrue="1" operator="lessThanOrEqual">
      <formula>60</formula>
    </cfRule>
    <cfRule type="cellIs" dxfId="19844" priority="24347" stopIfTrue="1" operator="between">
      <formula>60</formula>
      <formula>100</formula>
    </cfRule>
    <cfRule type="cellIs" dxfId="19843" priority="24348" stopIfTrue="1" operator="greaterThan">
      <formula>100</formula>
    </cfRule>
  </conditionalFormatting>
  <conditionalFormatting sqref="E690">
    <cfRule type="cellIs" dxfId="19842" priority="24343" stopIfTrue="1" operator="lessThanOrEqual">
      <formula>2.5</formula>
    </cfRule>
    <cfRule type="cellIs" dxfId="19841" priority="24344" stopIfTrue="1" operator="between">
      <formula>2.5</formula>
      <formula>7</formula>
    </cfRule>
    <cfRule type="cellIs" dxfId="19840" priority="24345" stopIfTrue="1" operator="greaterThan">
      <formula>7</formula>
    </cfRule>
  </conditionalFormatting>
  <conditionalFormatting sqref="H690">
    <cfRule type="cellIs" dxfId="19839" priority="24340" stopIfTrue="1" operator="lessThanOrEqual">
      <formula>12</formula>
    </cfRule>
    <cfRule type="cellIs" dxfId="19838" priority="24341" stopIfTrue="1" operator="between">
      <formula>12</formula>
      <formula>16</formula>
    </cfRule>
    <cfRule type="cellIs" dxfId="19837" priority="24342" stopIfTrue="1" operator="greaterThan">
      <formula>16</formula>
    </cfRule>
  </conditionalFormatting>
  <conditionalFormatting sqref="J690">
    <cfRule type="cellIs" dxfId="19836" priority="24337" stopIfTrue="1" operator="greaterThan">
      <formula>6.2</formula>
    </cfRule>
    <cfRule type="cellIs" dxfId="19835" priority="24338" stopIfTrue="1" operator="between">
      <formula>5.601</formula>
      <formula>6.2</formula>
    </cfRule>
    <cfRule type="cellIs" dxfId="19834" priority="24339" stopIfTrue="1" operator="lessThanOrEqual">
      <formula>5.6</formula>
    </cfRule>
  </conditionalFormatting>
  <conditionalFormatting sqref="K690">
    <cfRule type="cellIs" dxfId="19833" priority="24336" stopIfTrue="1" operator="lessThanOrEqual">
      <formula>0.02</formula>
    </cfRule>
  </conditionalFormatting>
  <conditionalFormatting sqref="G690">
    <cfRule type="cellIs" dxfId="19832" priority="24333" stopIfTrue="1" operator="lessThanOrEqual">
      <formula>0.12</formula>
    </cfRule>
    <cfRule type="cellIs" dxfId="19831" priority="24334" stopIfTrue="1" operator="between">
      <formula>0.1201</formula>
      <formula>0.2</formula>
    </cfRule>
    <cfRule type="cellIs" dxfId="19830" priority="24335" stopIfTrue="1" operator="greaterThan">
      <formula>0.2</formula>
    </cfRule>
  </conditionalFormatting>
  <conditionalFormatting sqref="N690">
    <cfRule type="cellIs" dxfId="19829" priority="24331" stopIfTrue="1" operator="between">
      <formula>50.1</formula>
      <formula>100</formula>
    </cfRule>
    <cfRule type="cellIs" dxfId="19828" priority="24332" stopIfTrue="1" operator="greaterThan">
      <formula>100</formula>
    </cfRule>
  </conditionalFormatting>
  <conditionalFormatting sqref="M690">
    <cfRule type="cellIs" dxfId="19827" priority="24329" stopIfTrue="1" operator="between">
      <formula>1250.1</formula>
      <formula>5000</formula>
    </cfRule>
    <cfRule type="cellIs" dxfId="19826" priority="24330" stopIfTrue="1" operator="greaterThan">
      <formula>5000</formula>
    </cfRule>
  </conditionalFormatting>
  <conditionalFormatting sqref="F702:G702">
    <cfRule type="cellIs" dxfId="19825" priority="24316" stopIfTrue="1" operator="lessThanOrEqual">
      <formula>60</formula>
    </cfRule>
    <cfRule type="cellIs" dxfId="19824" priority="24317" stopIfTrue="1" operator="between">
      <formula>60</formula>
      <formula>100</formula>
    </cfRule>
    <cfRule type="cellIs" dxfId="19823" priority="24318" stopIfTrue="1" operator="greaterThan">
      <formula>100</formula>
    </cfRule>
  </conditionalFormatting>
  <conditionalFormatting sqref="E702">
    <cfRule type="cellIs" dxfId="19822" priority="24319" stopIfTrue="1" operator="lessThanOrEqual">
      <formula>2.5</formula>
    </cfRule>
    <cfRule type="cellIs" dxfId="19821" priority="24320" stopIfTrue="1" operator="between">
      <formula>2.5</formula>
      <formula>7</formula>
    </cfRule>
    <cfRule type="cellIs" dxfId="19820" priority="24321" stopIfTrue="1" operator="greaterThan">
      <formula>7</formula>
    </cfRule>
  </conditionalFormatting>
  <conditionalFormatting sqref="H702">
    <cfRule type="cellIs" dxfId="19819" priority="24322" stopIfTrue="1" operator="lessThanOrEqual">
      <formula>12</formula>
    </cfRule>
    <cfRule type="cellIs" dxfId="19818" priority="24323" stopIfTrue="1" operator="between">
      <formula>12</formula>
      <formula>16</formula>
    </cfRule>
    <cfRule type="cellIs" dxfId="19817" priority="24324" stopIfTrue="1" operator="greaterThan">
      <formula>16</formula>
    </cfRule>
  </conditionalFormatting>
  <conditionalFormatting sqref="J702">
    <cfRule type="cellIs" dxfId="19816" priority="24325" stopIfTrue="1" operator="greaterThan">
      <formula>6.2</formula>
    </cfRule>
    <cfRule type="cellIs" dxfId="19815" priority="24326" stopIfTrue="1" operator="between">
      <formula>5.601</formula>
      <formula>6.2</formula>
    </cfRule>
    <cfRule type="cellIs" dxfId="19814" priority="24327" stopIfTrue="1" operator="lessThanOrEqual">
      <formula>5.6</formula>
    </cfRule>
  </conditionalFormatting>
  <conditionalFormatting sqref="K702">
    <cfRule type="cellIs" dxfId="19813" priority="24328" stopIfTrue="1" operator="lessThanOrEqual">
      <formula>0.02</formula>
    </cfRule>
  </conditionalFormatting>
  <conditionalFormatting sqref="G702">
    <cfRule type="cellIs" dxfId="19812" priority="24313" stopIfTrue="1" operator="lessThanOrEqual">
      <formula>0.12</formula>
    </cfRule>
    <cfRule type="cellIs" dxfId="19811" priority="24314" stopIfTrue="1" operator="between">
      <formula>0.1201</formula>
      <formula>0.2</formula>
    </cfRule>
    <cfRule type="cellIs" dxfId="19810" priority="24315" stopIfTrue="1" operator="greaterThan">
      <formula>0.2</formula>
    </cfRule>
  </conditionalFormatting>
  <conditionalFormatting sqref="N702">
    <cfRule type="cellIs" dxfId="19809" priority="24310" stopIfTrue="1" operator="between">
      <formula>50.1</formula>
      <formula>100</formula>
    </cfRule>
    <cfRule type="cellIs" dxfId="19808" priority="24312" stopIfTrue="1" operator="greaterThan">
      <formula>100</formula>
    </cfRule>
  </conditionalFormatting>
  <conditionalFormatting sqref="M702">
    <cfRule type="cellIs" dxfId="19807" priority="24309" stopIfTrue="1" operator="between">
      <formula>1250.1</formula>
      <formula>5000</formula>
    </cfRule>
    <cfRule type="cellIs" dxfId="19806" priority="24311" stopIfTrue="1" operator="greaterThan">
      <formula>5000</formula>
    </cfRule>
  </conditionalFormatting>
  <conditionalFormatting sqref="F702:G702">
    <cfRule type="cellIs" dxfId="19805" priority="24306" stopIfTrue="1" operator="lessThanOrEqual">
      <formula>60</formula>
    </cfRule>
    <cfRule type="cellIs" dxfId="19804" priority="24307" stopIfTrue="1" operator="between">
      <formula>60</formula>
      <formula>100</formula>
    </cfRule>
    <cfRule type="cellIs" dxfId="19803" priority="24308" stopIfTrue="1" operator="greaterThan">
      <formula>100</formula>
    </cfRule>
  </conditionalFormatting>
  <conditionalFormatting sqref="E702">
    <cfRule type="cellIs" dxfId="19802" priority="24303" stopIfTrue="1" operator="lessThanOrEqual">
      <formula>2.5</formula>
    </cfRule>
    <cfRule type="cellIs" dxfId="19801" priority="24304" stopIfTrue="1" operator="between">
      <formula>2.5</formula>
      <formula>7</formula>
    </cfRule>
    <cfRule type="cellIs" dxfId="19800" priority="24305" stopIfTrue="1" operator="greaterThan">
      <formula>7</formula>
    </cfRule>
  </conditionalFormatting>
  <conditionalFormatting sqref="H702">
    <cfRule type="cellIs" dxfId="19799" priority="24300" stopIfTrue="1" operator="lessThanOrEqual">
      <formula>12</formula>
    </cfRule>
    <cfRule type="cellIs" dxfId="19798" priority="24301" stopIfTrue="1" operator="between">
      <formula>12</formula>
      <formula>16</formula>
    </cfRule>
    <cfRule type="cellIs" dxfId="19797" priority="24302" stopIfTrue="1" operator="greaterThan">
      <formula>16</formula>
    </cfRule>
  </conditionalFormatting>
  <conditionalFormatting sqref="J702">
    <cfRule type="cellIs" dxfId="19796" priority="24297" stopIfTrue="1" operator="greaterThan">
      <formula>6.2</formula>
    </cfRule>
    <cfRule type="cellIs" dxfId="19795" priority="24298" stopIfTrue="1" operator="between">
      <formula>5.601</formula>
      <formula>6.2</formula>
    </cfRule>
    <cfRule type="cellIs" dxfId="19794" priority="24299" stopIfTrue="1" operator="lessThanOrEqual">
      <formula>5.6</formula>
    </cfRule>
  </conditionalFormatting>
  <conditionalFormatting sqref="K702">
    <cfRule type="cellIs" dxfId="19793" priority="24296" stopIfTrue="1" operator="lessThanOrEqual">
      <formula>0.02</formula>
    </cfRule>
  </conditionalFormatting>
  <conditionalFormatting sqref="G702">
    <cfRule type="cellIs" dxfId="19792" priority="24293" stopIfTrue="1" operator="lessThanOrEqual">
      <formula>0.12</formula>
    </cfRule>
    <cfRule type="cellIs" dxfId="19791" priority="24294" stopIfTrue="1" operator="between">
      <formula>0.1201</formula>
      <formula>0.2</formula>
    </cfRule>
    <cfRule type="cellIs" dxfId="19790" priority="24295" stopIfTrue="1" operator="greaterThan">
      <formula>0.2</formula>
    </cfRule>
  </conditionalFormatting>
  <conditionalFormatting sqref="N702">
    <cfRule type="cellIs" dxfId="19789" priority="24291" stopIfTrue="1" operator="between">
      <formula>50.1</formula>
      <formula>100</formula>
    </cfRule>
    <cfRule type="cellIs" dxfId="19788" priority="24292" stopIfTrue="1" operator="greaterThan">
      <formula>100</formula>
    </cfRule>
  </conditionalFormatting>
  <conditionalFormatting sqref="M702">
    <cfRule type="cellIs" dxfId="19787" priority="24289" stopIfTrue="1" operator="between">
      <formula>1250.1</formula>
      <formula>5000</formula>
    </cfRule>
    <cfRule type="cellIs" dxfId="19786" priority="24290" stopIfTrue="1" operator="greaterThan">
      <formula>5000</formula>
    </cfRule>
  </conditionalFormatting>
  <conditionalFormatting sqref="F69 I69">
    <cfRule type="cellIs" dxfId="19785" priority="24276" stopIfTrue="1" operator="lessThanOrEqual">
      <formula>60</formula>
    </cfRule>
    <cfRule type="cellIs" dxfId="19784" priority="24277" stopIfTrue="1" operator="between">
      <formula>60</formula>
      <formula>100</formula>
    </cfRule>
    <cfRule type="cellIs" dxfId="19783" priority="24278" stopIfTrue="1" operator="greaterThan">
      <formula>100</formula>
    </cfRule>
  </conditionalFormatting>
  <conditionalFormatting sqref="E69">
    <cfRule type="cellIs" dxfId="19782" priority="24279" stopIfTrue="1" operator="lessThanOrEqual">
      <formula>2.5</formula>
    </cfRule>
    <cfRule type="cellIs" dxfId="19781" priority="24280" stopIfTrue="1" operator="between">
      <formula>2.5</formula>
      <formula>7</formula>
    </cfRule>
    <cfRule type="cellIs" dxfId="19780" priority="24281" stopIfTrue="1" operator="greaterThan">
      <formula>7</formula>
    </cfRule>
  </conditionalFormatting>
  <conditionalFormatting sqref="H69">
    <cfRule type="cellIs" dxfId="19779" priority="24282" stopIfTrue="1" operator="lessThanOrEqual">
      <formula>12</formula>
    </cfRule>
    <cfRule type="cellIs" dxfId="19778" priority="24283" stopIfTrue="1" operator="between">
      <formula>12</formula>
      <formula>16</formula>
    </cfRule>
    <cfRule type="cellIs" dxfId="19777" priority="24284" stopIfTrue="1" operator="greaterThan">
      <formula>16</formula>
    </cfRule>
  </conditionalFormatting>
  <conditionalFormatting sqref="J69">
    <cfRule type="cellIs" dxfId="19776" priority="24285" stopIfTrue="1" operator="greaterThan">
      <formula>6.2</formula>
    </cfRule>
    <cfRule type="cellIs" dxfId="19775" priority="24286" stopIfTrue="1" operator="between">
      <formula>5.601</formula>
      <formula>6.2</formula>
    </cfRule>
    <cfRule type="cellIs" dxfId="19774" priority="24287" stopIfTrue="1" operator="lessThanOrEqual">
      <formula>5.6</formula>
    </cfRule>
  </conditionalFormatting>
  <conditionalFormatting sqref="K69">
    <cfRule type="cellIs" dxfId="19773" priority="24288" stopIfTrue="1" operator="lessThanOrEqual">
      <formula>0.02</formula>
    </cfRule>
  </conditionalFormatting>
  <conditionalFormatting sqref="G69">
    <cfRule type="cellIs" dxfId="19772" priority="24273" stopIfTrue="1" operator="lessThanOrEqual">
      <formula>0.12</formula>
    </cfRule>
    <cfRule type="cellIs" dxfId="19771" priority="24274" stopIfTrue="1" operator="between">
      <formula>0.1201</formula>
      <formula>0.2</formula>
    </cfRule>
    <cfRule type="cellIs" dxfId="19770" priority="24275" stopIfTrue="1" operator="greaterThan">
      <formula>0.2</formula>
    </cfRule>
  </conditionalFormatting>
  <conditionalFormatting sqref="N69">
    <cfRule type="cellIs" dxfId="19769" priority="24270" stopIfTrue="1" operator="between">
      <formula>50.1</formula>
      <formula>100</formula>
    </cfRule>
    <cfRule type="cellIs" dxfId="19768" priority="24272" stopIfTrue="1" operator="greaterThan">
      <formula>100</formula>
    </cfRule>
  </conditionalFormatting>
  <conditionalFormatting sqref="M69">
    <cfRule type="cellIs" dxfId="19767" priority="24269" stopIfTrue="1" operator="between">
      <formula>1250.1</formula>
      <formula>5000</formula>
    </cfRule>
    <cfRule type="cellIs" dxfId="19766" priority="24271" stopIfTrue="1" operator="greaterThan">
      <formula>5000</formula>
    </cfRule>
  </conditionalFormatting>
  <conditionalFormatting sqref="F69 I69">
    <cfRule type="cellIs" dxfId="19765" priority="24266" stopIfTrue="1" operator="lessThanOrEqual">
      <formula>60</formula>
    </cfRule>
    <cfRule type="cellIs" dxfId="19764" priority="24267" stopIfTrue="1" operator="between">
      <formula>60</formula>
      <formula>100</formula>
    </cfRule>
    <cfRule type="cellIs" dxfId="19763" priority="24268" stopIfTrue="1" operator="greaterThan">
      <formula>100</formula>
    </cfRule>
  </conditionalFormatting>
  <conditionalFormatting sqref="E69">
    <cfRule type="cellIs" dxfId="19762" priority="24263" stopIfTrue="1" operator="lessThanOrEqual">
      <formula>2.5</formula>
    </cfRule>
    <cfRule type="cellIs" dxfId="19761" priority="24264" stopIfTrue="1" operator="between">
      <formula>2.5</formula>
      <formula>7</formula>
    </cfRule>
    <cfRule type="cellIs" dxfId="19760" priority="24265" stopIfTrue="1" operator="greaterThan">
      <formula>7</formula>
    </cfRule>
  </conditionalFormatting>
  <conditionalFormatting sqref="H69">
    <cfRule type="cellIs" dxfId="19759" priority="24260" stopIfTrue="1" operator="lessThanOrEqual">
      <formula>12</formula>
    </cfRule>
    <cfRule type="cellIs" dxfId="19758" priority="24261" stopIfTrue="1" operator="between">
      <formula>12</formula>
      <formula>16</formula>
    </cfRule>
    <cfRule type="cellIs" dxfId="19757" priority="24262" stopIfTrue="1" operator="greaterThan">
      <formula>16</formula>
    </cfRule>
  </conditionalFormatting>
  <conditionalFormatting sqref="J69">
    <cfRule type="cellIs" dxfId="19756" priority="24257" stopIfTrue="1" operator="greaterThan">
      <formula>6.2</formula>
    </cfRule>
    <cfRule type="cellIs" dxfId="19755" priority="24258" stopIfTrue="1" operator="between">
      <formula>5.601</formula>
      <formula>6.2</formula>
    </cfRule>
    <cfRule type="cellIs" dxfId="19754" priority="24259" stopIfTrue="1" operator="lessThanOrEqual">
      <formula>5.6</formula>
    </cfRule>
  </conditionalFormatting>
  <conditionalFormatting sqref="K69">
    <cfRule type="cellIs" dxfId="19753" priority="24256" stopIfTrue="1" operator="lessThanOrEqual">
      <formula>0.02</formula>
    </cfRule>
  </conditionalFormatting>
  <conditionalFormatting sqref="G69">
    <cfRule type="cellIs" dxfId="19752" priority="24253" stopIfTrue="1" operator="lessThanOrEqual">
      <formula>0.12</formula>
    </cfRule>
    <cfRule type="cellIs" dxfId="19751" priority="24254" stopIfTrue="1" operator="between">
      <formula>0.1201</formula>
      <formula>0.2</formula>
    </cfRule>
    <cfRule type="cellIs" dxfId="19750" priority="24255" stopIfTrue="1" operator="greaterThan">
      <formula>0.2</formula>
    </cfRule>
  </conditionalFormatting>
  <conditionalFormatting sqref="N69">
    <cfRule type="cellIs" dxfId="19749" priority="24251" stopIfTrue="1" operator="between">
      <formula>50.1</formula>
      <formula>100</formula>
    </cfRule>
    <cfRule type="cellIs" dxfId="19748" priority="24252" stopIfTrue="1" operator="greaterThan">
      <formula>100</formula>
    </cfRule>
  </conditionalFormatting>
  <conditionalFormatting sqref="M69">
    <cfRule type="cellIs" dxfId="19747" priority="24249" stopIfTrue="1" operator="between">
      <formula>1250.1</formula>
      <formula>5000</formula>
    </cfRule>
    <cfRule type="cellIs" dxfId="19746" priority="24250" stopIfTrue="1" operator="greaterThan">
      <formula>5000</formula>
    </cfRule>
  </conditionalFormatting>
  <conditionalFormatting sqref="F87 I87">
    <cfRule type="cellIs" dxfId="19745" priority="24236" stopIfTrue="1" operator="lessThanOrEqual">
      <formula>60</formula>
    </cfRule>
    <cfRule type="cellIs" dxfId="19744" priority="24237" stopIfTrue="1" operator="between">
      <formula>60</formula>
      <formula>100</formula>
    </cfRule>
    <cfRule type="cellIs" dxfId="19743" priority="24238" stopIfTrue="1" operator="greaterThan">
      <formula>100</formula>
    </cfRule>
  </conditionalFormatting>
  <conditionalFormatting sqref="E87">
    <cfRule type="cellIs" dxfId="19742" priority="24239" stopIfTrue="1" operator="lessThanOrEqual">
      <formula>2.5</formula>
    </cfRule>
    <cfRule type="cellIs" dxfId="19741" priority="24240" stopIfTrue="1" operator="between">
      <formula>2.5</formula>
      <formula>7</formula>
    </cfRule>
    <cfRule type="cellIs" dxfId="19740" priority="24241" stopIfTrue="1" operator="greaterThan">
      <formula>7</formula>
    </cfRule>
  </conditionalFormatting>
  <conditionalFormatting sqref="H87">
    <cfRule type="cellIs" dxfId="19739" priority="24242" stopIfTrue="1" operator="lessThanOrEqual">
      <formula>12</formula>
    </cfRule>
    <cfRule type="cellIs" dxfId="19738" priority="24243" stopIfTrue="1" operator="between">
      <formula>12</formula>
      <formula>16</formula>
    </cfRule>
    <cfRule type="cellIs" dxfId="19737" priority="24244" stopIfTrue="1" operator="greaterThan">
      <formula>16</formula>
    </cfRule>
  </conditionalFormatting>
  <conditionalFormatting sqref="J87">
    <cfRule type="cellIs" dxfId="19736" priority="24245" stopIfTrue="1" operator="greaterThan">
      <formula>6.2</formula>
    </cfRule>
    <cfRule type="cellIs" dxfId="19735" priority="24246" stopIfTrue="1" operator="between">
      <formula>5.601</formula>
      <formula>6.2</formula>
    </cfRule>
    <cfRule type="cellIs" dxfId="19734" priority="24247" stopIfTrue="1" operator="lessThanOrEqual">
      <formula>5.6</formula>
    </cfRule>
  </conditionalFormatting>
  <conditionalFormatting sqref="K87">
    <cfRule type="cellIs" dxfId="19733" priority="24248" stopIfTrue="1" operator="lessThanOrEqual">
      <formula>0.02</formula>
    </cfRule>
  </conditionalFormatting>
  <conditionalFormatting sqref="G87">
    <cfRule type="cellIs" dxfId="19732" priority="24233" stopIfTrue="1" operator="lessThanOrEqual">
      <formula>0.12</formula>
    </cfRule>
    <cfRule type="cellIs" dxfId="19731" priority="24234" stopIfTrue="1" operator="between">
      <formula>0.1201</formula>
      <formula>0.2</formula>
    </cfRule>
    <cfRule type="cellIs" dxfId="19730" priority="24235" stopIfTrue="1" operator="greaterThan">
      <formula>0.2</formula>
    </cfRule>
  </conditionalFormatting>
  <conditionalFormatting sqref="N87">
    <cfRule type="cellIs" dxfId="19729" priority="24230" stopIfTrue="1" operator="between">
      <formula>50.1</formula>
      <formula>100</formula>
    </cfRule>
    <cfRule type="cellIs" dxfId="19728" priority="24232" stopIfTrue="1" operator="greaterThan">
      <formula>100</formula>
    </cfRule>
  </conditionalFormatting>
  <conditionalFormatting sqref="M87">
    <cfRule type="cellIs" dxfId="19727" priority="24229" stopIfTrue="1" operator="between">
      <formula>1250.1</formula>
      <formula>5000</formula>
    </cfRule>
    <cfRule type="cellIs" dxfId="19726" priority="24231" stopIfTrue="1" operator="greaterThan">
      <formula>5000</formula>
    </cfRule>
  </conditionalFormatting>
  <conditionalFormatting sqref="F87 I87">
    <cfRule type="cellIs" dxfId="19725" priority="24226" stopIfTrue="1" operator="lessThanOrEqual">
      <formula>60</formula>
    </cfRule>
    <cfRule type="cellIs" dxfId="19724" priority="24227" stopIfTrue="1" operator="between">
      <formula>60</formula>
      <formula>100</formula>
    </cfRule>
    <cfRule type="cellIs" dxfId="19723" priority="24228" stopIfTrue="1" operator="greaterThan">
      <formula>100</formula>
    </cfRule>
  </conditionalFormatting>
  <conditionalFormatting sqref="E87">
    <cfRule type="cellIs" dxfId="19722" priority="24223" stopIfTrue="1" operator="lessThanOrEqual">
      <formula>2.5</formula>
    </cfRule>
    <cfRule type="cellIs" dxfId="19721" priority="24224" stopIfTrue="1" operator="between">
      <formula>2.5</formula>
      <formula>7</formula>
    </cfRule>
    <cfRule type="cellIs" dxfId="19720" priority="24225" stopIfTrue="1" operator="greaterThan">
      <formula>7</formula>
    </cfRule>
  </conditionalFormatting>
  <conditionalFormatting sqref="H87">
    <cfRule type="cellIs" dxfId="19719" priority="24220" stopIfTrue="1" operator="lessThanOrEqual">
      <formula>12</formula>
    </cfRule>
    <cfRule type="cellIs" dxfId="19718" priority="24221" stopIfTrue="1" operator="between">
      <formula>12</formula>
      <formula>16</formula>
    </cfRule>
    <cfRule type="cellIs" dxfId="19717" priority="24222" stopIfTrue="1" operator="greaterThan">
      <formula>16</formula>
    </cfRule>
  </conditionalFormatting>
  <conditionalFormatting sqref="J87">
    <cfRule type="cellIs" dxfId="19716" priority="24217" stopIfTrue="1" operator="greaterThan">
      <formula>6.2</formula>
    </cfRule>
    <cfRule type="cellIs" dxfId="19715" priority="24218" stopIfTrue="1" operator="between">
      <formula>5.601</formula>
      <formula>6.2</formula>
    </cfRule>
    <cfRule type="cellIs" dxfId="19714" priority="24219" stopIfTrue="1" operator="lessThanOrEqual">
      <formula>5.6</formula>
    </cfRule>
  </conditionalFormatting>
  <conditionalFormatting sqref="K87">
    <cfRule type="cellIs" dxfId="19713" priority="24216" stopIfTrue="1" operator="lessThanOrEqual">
      <formula>0.02</formula>
    </cfRule>
  </conditionalFormatting>
  <conditionalFormatting sqref="G87">
    <cfRule type="cellIs" dxfId="19712" priority="24213" stopIfTrue="1" operator="lessThanOrEqual">
      <formula>0.12</formula>
    </cfRule>
    <cfRule type="cellIs" dxfId="19711" priority="24214" stopIfTrue="1" operator="between">
      <formula>0.1201</formula>
      <formula>0.2</formula>
    </cfRule>
    <cfRule type="cellIs" dxfId="19710" priority="24215" stopIfTrue="1" operator="greaterThan">
      <formula>0.2</formula>
    </cfRule>
  </conditionalFormatting>
  <conditionalFormatting sqref="N87">
    <cfRule type="cellIs" dxfId="19709" priority="24211" stopIfTrue="1" operator="between">
      <formula>50.1</formula>
      <formula>100</formula>
    </cfRule>
    <cfRule type="cellIs" dxfId="19708" priority="24212" stopIfTrue="1" operator="greaterThan">
      <formula>100</formula>
    </cfRule>
  </conditionalFormatting>
  <conditionalFormatting sqref="M87">
    <cfRule type="cellIs" dxfId="19707" priority="24209" stopIfTrue="1" operator="between">
      <formula>1250.1</formula>
      <formula>5000</formula>
    </cfRule>
    <cfRule type="cellIs" dxfId="19706" priority="24210" stopIfTrue="1" operator="greaterThan">
      <formula>5000</formula>
    </cfRule>
  </conditionalFormatting>
  <conditionalFormatting sqref="F141">
    <cfRule type="cellIs" dxfId="19705" priority="24196" stopIfTrue="1" operator="lessThanOrEqual">
      <formula>60</formula>
    </cfRule>
    <cfRule type="cellIs" dxfId="19704" priority="24197" stopIfTrue="1" operator="between">
      <formula>60</formula>
      <formula>100</formula>
    </cfRule>
    <cfRule type="cellIs" dxfId="19703" priority="24198" stopIfTrue="1" operator="greaterThan">
      <formula>100</formula>
    </cfRule>
  </conditionalFormatting>
  <conditionalFormatting sqref="E141">
    <cfRule type="cellIs" dxfId="19702" priority="24199" stopIfTrue="1" operator="lessThanOrEqual">
      <formula>2.5</formula>
    </cfRule>
    <cfRule type="cellIs" dxfId="19701" priority="24200" stopIfTrue="1" operator="between">
      <formula>2.5</formula>
      <formula>7</formula>
    </cfRule>
    <cfRule type="cellIs" dxfId="19700" priority="24201" stopIfTrue="1" operator="greaterThan">
      <formula>7</formula>
    </cfRule>
  </conditionalFormatting>
  <conditionalFormatting sqref="H141">
    <cfRule type="cellIs" dxfId="19699" priority="24202" stopIfTrue="1" operator="lessThanOrEqual">
      <formula>12</formula>
    </cfRule>
    <cfRule type="cellIs" dxfId="19698" priority="24203" stopIfTrue="1" operator="between">
      <formula>12</formula>
      <formula>16</formula>
    </cfRule>
    <cfRule type="cellIs" dxfId="19697" priority="24204" stopIfTrue="1" operator="greaterThan">
      <formula>16</formula>
    </cfRule>
  </conditionalFormatting>
  <conditionalFormatting sqref="J141">
    <cfRule type="cellIs" dxfId="19696" priority="24205" stopIfTrue="1" operator="greaterThan">
      <formula>6.2</formula>
    </cfRule>
    <cfRule type="cellIs" dxfId="19695" priority="24206" stopIfTrue="1" operator="between">
      <formula>5.601</formula>
      <formula>6.2</formula>
    </cfRule>
    <cfRule type="cellIs" dxfId="19694" priority="24207" stopIfTrue="1" operator="lessThanOrEqual">
      <formula>5.6</formula>
    </cfRule>
  </conditionalFormatting>
  <conditionalFormatting sqref="K141">
    <cfRule type="cellIs" dxfId="19693" priority="24208" stopIfTrue="1" operator="lessThanOrEqual">
      <formula>0.02</formula>
    </cfRule>
  </conditionalFormatting>
  <conditionalFormatting sqref="G141">
    <cfRule type="cellIs" dxfId="19692" priority="24193" stopIfTrue="1" operator="lessThanOrEqual">
      <formula>0.12</formula>
    </cfRule>
    <cfRule type="cellIs" dxfId="19691" priority="24194" stopIfTrue="1" operator="between">
      <formula>0.1201</formula>
      <formula>0.2</formula>
    </cfRule>
    <cfRule type="cellIs" dxfId="19690" priority="24195" stopIfTrue="1" operator="greaterThan">
      <formula>0.2</formula>
    </cfRule>
  </conditionalFormatting>
  <conditionalFormatting sqref="N141">
    <cfRule type="cellIs" dxfId="19689" priority="24190" stopIfTrue="1" operator="between">
      <formula>50.1</formula>
      <formula>100</formula>
    </cfRule>
    <cfRule type="cellIs" dxfId="19688" priority="24192" stopIfTrue="1" operator="greaterThan">
      <formula>100</formula>
    </cfRule>
  </conditionalFormatting>
  <conditionalFormatting sqref="M141">
    <cfRule type="cellIs" dxfId="19687" priority="24189" stopIfTrue="1" operator="between">
      <formula>1250.1</formula>
      <formula>5000</formula>
    </cfRule>
    <cfRule type="cellIs" dxfId="19686" priority="24191" stopIfTrue="1" operator="greaterThan">
      <formula>5000</formula>
    </cfRule>
  </conditionalFormatting>
  <conditionalFormatting sqref="F141">
    <cfRule type="cellIs" dxfId="19685" priority="24186" stopIfTrue="1" operator="lessThanOrEqual">
      <formula>60</formula>
    </cfRule>
    <cfRule type="cellIs" dxfId="19684" priority="24187" stopIfTrue="1" operator="between">
      <formula>60</formula>
      <formula>100</formula>
    </cfRule>
    <cfRule type="cellIs" dxfId="19683" priority="24188" stopIfTrue="1" operator="greaterThan">
      <formula>100</formula>
    </cfRule>
  </conditionalFormatting>
  <conditionalFormatting sqref="E141">
    <cfRule type="cellIs" dxfId="19682" priority="24183" stopIfTrue="1" operator="lessThanOrEqual">
      <formula>2.5</formula>
    </cfRule>
    <cfRule type="cellIs" dxfId="19681" priority="24184" stopIfTrue="1" operator="between">
      <formula>2.5</formula>
      <formula>7</formula>
    </cfRule>
    <cfRule type="cellIs" dxfId="19680" priority="24185" stopIfTrue="1" operator="greaterThan">
      <formula>7</formula>
    </cfRule>
  </conditionalFormatting>
  <conditionalFormatting sqref="H141">
    <cfRule type="cellIs" dxfId="19679" priority="24180" stopIfTrue="1" operator="lessThanOrEqual">
      <formula>12</formula>
    </cfRule>
    <cfRule type="cellIs" dxfId="19678" priority="24181" stopIfTrue="1" operator="between">
      <formula>12</formula>
      <formula>16</formula>
    </cfRule>
    <cfRule type="cellIs" dxfId="19677" priority="24182" stopIfTrue="1" operator="greaterThan">
      <formula>16</formula>
    </cfRule>
  </conditionalFormatting>
  <conditionalFormatting sqref="J141">
    <cfRule type="cellIs" dxfId="19676" priority="24177" stopIfTrue="1" operator="greaterThan">
      <formula>6.2</formula>
    </cfRule>
    <cfRule type="cellIs" dxfId="19675" priority="24178" stopIfTrue="1" operator="between">
      <formula>5.601</formula>
      <formula>6.2</formula>
    </cfRule>
    <cfRule type="cellIs" dxfId="19674" priority="24179" stopIfTrue="1" operator="lessThanOrEqual">
      <formula>5.6</formula>
    </cfRule>
  </conditionalFormatting>
  <conditionalFormatting sqref="K141">
    <cfRule type="cellIs" dxfId="19673" priority="24176" stopIfTrue="1" operator="lessThanOrEqual">
      <formula>0.02</formula>
    </cfRule>
  </conditionalFormatting>
  <conditionalFormatting sqref="G141">
    <cfRule type="cellIs" dxfId="19672" priority="24173" stopIfTrue="1" operator="lessThanOrEqual">
      <formula>0.12</formula>
    </cfRule>
    <cfRule type="cellIs" dxfId="19671" priority="24174" stopIfTrue="1" operator="between">
      <formula>0.1201</formula>
      <formula>0.2</formula>
    </cfRule>
    <cfRule type="cellIs" dxfId="19670" priority="24175" stopIfTrue="1" operator="greaterThan">
      <formula>0.2</formula>
    </cfRule>
  </conditionalFormatting>
  <conditionalFormatting sqref="N141">
    <cfRule type="cellIs" dxfId="19669" priority="24171" stopIfTrue="1" operator="between">
      <formula>50.1</formula>
      <formula>100</formula>
    </cfRule>
    <cfRule type="cellIs" dxfId="19668" priority="24172" stopIfTrue="1" operator="greaterThan">
      <formula>100</formula>
    </cfRule>
  </conditionalFormatting>
  <conditionalFormatting sqref="M141">
    <cfRule type="cellIs" dxfId="19667" priority="24169" stopIfTrue="1" operator="between">
      <formula>1250.1</formula>
      <formula>5000</formula>
    </cfRule>
    <cfRule type="cellIs" dxfId="19666" priority="24170" stopIfTrue="1" operator="greaterThan">
      <formula>5000</formula>
    </cfRule>
  </conditionalFormatting>
  <conditionalFormatting sqref="F171">
    <cfRule type="cellIs" dxfId="19665" priority="24156" stopIfTrue="1" operator="lessThanOrEqual">
      <formula>60</formula>
    </cfRule>
    <cfRule type="cellIs" dxfId="19664" priority="24157" stopIfTrue="1" operator="between">
      <formula>60</formula>
      <formula>100</formula>
    </cfRule>
    <cfRule type="cellIs" dxfId="19663" priority="24158" stopIfTrue="1" operator="greaterThan">
      <formula>100</formula>
    </cfRule>
  </conditionalFormatting>
  <conditionalFormatting sqref="E171">
    <cfRule type="cellIs" dxfId="19662" priority="24159" stopIfTrue="1" operator="lessThanOrEqual">
      <formula>2.5</formula>
    </cfRule>
    <cfRule type="cellIs" dxfId="19661" priority="24160" stopIfTrue="1" operator="between">
      <formula>2.5</formula>
      <formula>7</formula>
    </cfRule>
    <cfRule type="cellIs" dxfId="19660" priority="24161" stopIfTrue="1" operator="greaterThan">
      <formula>7</formula>
    </cfRule>
  </conditionalFormatting>
  <conditionalFormatting sqref="H171">
    <cfRule type="cellIs" dxfId="19659" priority="24162" stopIfTrue="1" operator="lessThanOrEqual">
      <formula>12</formula>
    </cfRule>
    <cfRule type="cellIs" dxfId="19658" priority="24163" stopIfTrue="1" operator="between">
      <formula>12</formula>
      <formula>16</formula>
    </cfRule>
    <cfRule type="cellIs" dxfId="19657" priority="24164" stopIfTrue="1" operator="greaterThan">
      <formula>16</formula>
    </cfRule>
  </conditionalFormatting>
  <conditionalFormatting sqref="J171">
    <cfRule type="cellIs" dxfId="19656" priority="24165" stopIfTrue="1" operator="greaterThan">
      <formula>6.2</formula>
    </cfRule>
    <cfRule type="cellIs" dxfId="19655" priority="24166" stopIfTrue="1" operator="between">
      <formula>5.601</formula>
      <formula>6.2</formula>
    </cfRule>
    <cfRule type="cellIs" dxfId="19654" priority="24167" stopIfTrue="1" operator="lessThanOrEqual">
      <formula>5.6</formula>
    </cfRule>
  </conditionalFormatting>
  <conditionalFormatting sqref="K171">
    <cfRule type="cellIs" dxfId="19653" priority="24168" stopIfTrue="1" operator="lessThanOrEqual">
      <formula>0.02</formula>
    </cfRule>
  </conditionalFormatting>
  <conditionalFormatting sqref="G171">
    <cfRule type="cellIs" dxfId="19652" priority="24153" stopIfTrue="1" operator="lessThanOrEqual">
      <formula>0.12</formula>
    </cfRule>
    <cfRule type="cellIs" dxfId="19651" priority="24154" stopIfTrue="1" operator="between">
      <formula>0.1201</formula>
      <formula>0.2</formula>
    </cfRule>
    <cfRule type="cellIs" dxfId="19650" priority="24155" stopIfTrue="1" operator="greaterThan">
      <formula>0.2</formula>
    </cfRule>
  </conditionalFormatting>
  <conditionalFormatting sqref="N171">
    <cfRule type="cellIs" dxfId="19649" priority="24150" stopIfTrue="1" operator="between">
      <formula>50.1</formula>
      <formula>100</formula>
    </cfRule>
    <cfRule type="cellIs" dxfId="19648" priority="24152" stopIfTrue="1" operator="greaterThan">
      <formula>100</formula>
    </cfRule>
  </conditionalFormatting>
  <conditionalFormatting sqref="M171">
    <cfRule type="cellIs" dxfId="19647" priority="24149" stopIfTrue="1" operator="between">
      <formula>1250.1</formula>
      <formula>5000</formula>
    </cfRule>
    <cfRule type="cellIs" dxfId="19646" priority="24151" stopIfTrue="1" operator="greaterThan">
      <formula>5000</formula>
    </cfRule>
  </conditionalFormatting>
  <conditionalFormatting sqref="F171">
    <cfRule type="cellIs" dxfId="19645" priority="24146" stopIfTrue="1" operator="lessThanOrEqual">
      <formula>60</formula>
    </cfRule>
    <cfRule type="cellIs" dxfId="19644" priority="24147" stopIfTrue="1" operator="between">
      <formula>60</formula>
      <formula>100</formula>
    </cfRule>
    <cfRule type="cellIs" dxfId="19643" priority="24148" stopIfTrue="1" operator="greaterThan">
      <formula>100</formula>
    </cfRule>
  </conditionalFormatting>
  <conditionalFormatting sqref="E171">
    <cfRule type="cellIs" dxfId="19642" priority="24143" stopIfTrue="1" operator="lessThanOrEqual">
      <formula>2.5</formula>
    </cfRule>
    <cfRule type="cellIs" dxfId="19641" priority="24144" stopIfTrue="1" operator="between">
      <formula>2.5</formula>
      <formula>7</formula>
    </cfRule>
    <cfRule type="cellIs" dxfId="19640" priority="24145" stopIfTrue="1" operator="greaterThan">
      <formula>7</formula>
    </cfRule>
  </conditionalFormatting>
  <conditionalFormatting sqref="H171">
    <cfRule type="cellIs" dxfId="19639" priority="24140" stopIfTrue="1" operator="lessThanOrEqual">
      <formula>12</formula>
    </cfRule>
    <cfRule type="cellIs" dxfId="19638" priority="24141" stopIfTrue="1" operator="between">
      <formula>12</formula>
      <formula>16</formula>
    </cfRule>
    <cfRule type="cellIs" dxfId="19637" priority="24142" stopIfTrue="1" operator="greaterThan">
      <formula>16</formula>
    </cfRule>
  </conditionalFormatting>
  <conditionalFormatting sqref="J171">
    <cfRule type="cellIs" dxfId="19636" priority="24137" stopIfTrue="1" operator="greaterThan">
      <formula>6.2</formula>
    </cfRule>
    <cfRule type="cellIs" dxfId="19635" priority="24138" stopIfTrue="1" operator="between">
      <formula>5.601</formula>
      <formula>6.2</formula>
    </cfRule>
    <cfRule type="cellIs" dxfId="19634" priority="24139" stopIfTrue="1" operator="lessThanOrEqual">
      <formula>5.6</formula>
    </cfRule>
  </conditionalFormatting>
  <conditionalFormatting sqref="K171">
    <cfRule type="cellIs" dxfId="19633" priority="24136" stopIfTrue="1" operator="lessThanOrEqual">
      <formula>0.02</formula>
    </cfRule>
  </conditionalFormatting>
  <conditionalFormatting sqref="G171">
    <cfRule type="cellIs" dxfId="19632" priority="24133" stopIfTrue="1" operator="lessThanOrEqual">
      <formula>0.12</formula>
    </cfRule>
    <cfRule type="cellIs" dxfId="19631" priority="24134" stopIfTrue="1" operator="between">
      <formula>0.1201</formula>
      <formula>0.2</formula>
    </cfRule>
    <cfRule type="cellIs" dxfId="19630" priority="24135" stopIfTrue="1" operator="greaterThan">
      <formula>0.2</formula>
    </cfRule>
  </conditionalFormatting>
  <conditionalFormatting sqref="N171">
    <cfRule type="cellIs" dxfId="19629" priority="24131" stopIfTrue="1" operator="between">
      <formula>50.1</formula>
      <formula>100</formula>
    </cfRule>
    <cfRule type="cellIs" dxfId="19628" priority="24132" stopIfTrue="1" operator="greaterThan">
      <formula>100</formula>
    </cfRule>
  </conditionalFormatting>
  <conditionalFormatting sqref="M171">
    <cfRule type="cellIs" dxfId="19627" priority="24129" stopIfTrue="1" operator="between">
      <formula>1250.1</formula>
      <formula>5000</formula>
    </cfRule>
    <cfRule type="cellIs" dxfId="19626" priority="24130" stopIfTrue="1" operator="greaterThan">
      <formula>5000</formula>
    </cfRule>
  </conditionalFormatting>
  <conditionalFormatting sqref="F213">
    <cfRule type="cellIs" dxfId="19625" priority="24116" stopIfTrue="1" operator="lessThanOrEqual">
      <formula>60</formula>
    </cfRule>
    <cfRule type="cellIs" dxfId="19624" priority="24117" stopIfTrue="1" operator="between">
      <formula>60</formula>
      <formula>100</formula>
    </cfRule>
    <cfRule type="cellIs" dxfId="19623" priority="24118" stopIfTrue="1" operator="greaterThan">
      <formula>100</formula>
    </cfRule>
  </conditionalFormatting>
  <conditionalFormatting sqref="E213">
    <cfRule type="cellIs" dxfId="19622" priority="24119" stopIfTrue="1" operator="lessThanOrEqual">
      <formula>2.5</formula>
    </cfRule>
    <cfRule type="cellIs" dxfId="19621" priority="24120" stopIfTrue="1" operator="between">
      <formula>2.5</formula>
      <formula>7</formula>
    </cfRule>
    <cfRule type="cellIs" dxfId="19620" priority="24121" stopIfTrue="1" operator="greaterThan">
      <formula>7</formula>
    </cfRule>
  </conditionalFormatting>
  <conditionalFormatting sqref="H213">
    <cfRule type="cellIs" dxfId="19619" priority="24122" stopIfTrue="1" operator="lessThanOrEqual">
      <formula>12</formula>
    </cfRule>
    <cfRule type="cellIs" dxfId="19618" priority="24123" stopIfTrue="1" operator="between">
      <formula>12</formula>
      <formula>16</formula>
    </cfRule>
    <cfRule type="cellIs" dxfId="19617" priority="24124" stopIfTrue="1" operator="greaterThan">
      <formula>16</formula>
    </cfRule>
  </conditionalFormatting>
  <conditionalFormatting sqref="J213">
    <cfRule type="cellIs" dxfId="19616" priority="24125" stopIfTrue="1" operator="greaterThan">
      <formula>6.2</formula>
    </cfRule>
    <cfRule type="cellIs" dxfId="19615" priority="24126" stopIfTrue="1" operator="between">
      <formula>5.601</formula>
      <formula>6.2</formula>
    </cfRule>
    <cfRule type="cellIs" dxfId="19614" priority="24127" stopIfTrue="1" operator="lessThanOrEqual">
      <formula>5.6</formula>
    </cfRule>
  </conditionalFormatting>
  <conditionalFormatting sqref="K213">
    <cfRule type="cellIs" dxfId="19613" priority="24128" stopIfTrue="1" operator="lessThanOrEqual">
      <formula>0.02</formula>
    </cfRule>
  </conditionalFormatting>
  <conditionalFormatting sqref="G213">
    <cfRule type="cellIs" dxfId="19612" priority="24113" stopIfTrue="1" operator="lessThanOrEqual">
      <formula>0.12</formula>
    </cfRule>
    <cfRule type="cellIs" dxfId="19611" priority="24114" stopIfTrue="1" operator="between">
      <formula>0.1201</formula>
      <formula>0.2</formula>
    </cfRule>
    <cfRule type="cellIs" dxfId="19610" priority="24115" stopIfTrue="1" operator="greaterThan">
      <formula>0.2</formula>
    </cfRule>
  </conditionalFormatting>
  <conditionalFormatting sqref="N213">
    <cfRule type="cellIs" dxfId="19609" priority="24110" stopIfTrue="1" operator="between">
      <formula>50.1</formula>
      <formula>100</formula>
    </cfRule>
    <cfRule type="cellIs" dxfId="19608" priority="24112" stopIfTrue="1" operator="greaterThan">
      <formula>100</formula>
    </cfRule>
  </conditionalFormatting>
  <conditionalFormatting sqref="M213">
    <cfRule type="cellIs" dxfId="19607" priority="24109" stopIfTrue="1" operator="between">
      <formula>1250.1</formula>
      <formula>5000</formula>
    </cfRule>
    <cfRule type="cellIs" dxfId="19606" priority="24111" stopIfTrue="1" operator="greaterThan">
      <formula>5000</formula>
    </cfRule>
  </conditionalFormatting>
  <conditionalFormatting sqref="F213">
    <cfRule type="cellIs" dxfId="19605" priority="24106" stopIfTrue="1" operator="lessThanOrEqual">
      <formula>60</formula>
    </cfRule>
    <cfRule type="cellIs" dxfId="19604" priority="24107" stopIfTrue="1" operator="between">
      <formula>60</formula>
      <formula>100</formula>
    </cfRule>
    <cfRule type="cellIs" dxfId="19603" priority="24108" stopIfTrue="1" operator="greaterThan">
      <formula>100</formula>
    </cfRule>
  </conditionalFormatting>
  <conditionalFormatting sqref="E213">
    <cfRule type="cellIs" dxfId="19602" priority="24103" stopIfTrue="1" operator="lessThanOrEqual">
      <formula>2.5</formula>
    </cfRule>
    <cfRule type="cellIs" dxfId="19601" priority="24104" stopIfTrue="1" operator="between">
      <formula>2.5</formula>
      <formula>7</formula>
    </cfRule>
    <cfRule type="cellIs" dxfId="19600" priority="24105" stopIfTrue="1" operator="greaterThan">
      <formula>7</formula>
    </cfRule>
  </conditionalFormatting>
  <conditionalFormatting sqref="H213">
    <cfRule type="cellIs" dxfId="19599" priority="24100" stopIfTrue="1" operator="lessThanOrEqual">
      <formula>12</formula>
    </cfRule>
    <cfRule type="cellIs" dxfId="19598" priority="24101" stopIfTrue="1" operator="between">
      <formula>12</formula>
      <formula>16</formula>
    </cfRule>
    <cfRule type="cellIs" dxfId="19597" priority="24102" stopIfTrue="1" operator="greaterThan">
      <formula>16</formula>
    </cfRule>
  </conditionalFormatting>
  <conditionalFormatting sqref="J213">
    <cfRule type="cellIs" dxfId="19596" priority="24097" stopIfTrue="1" operator="greaterThan">
      <formula>6.2</formula>
    </cfRule>
    <cfRule type="cellIs" dxfId="19595" priority="24098" stopIfTrue="1" operator="between">
      <formula>5.601</formula>
      <formula>6.2</formula>
    </cfRule>
    <cfRule type="cellIs" dxfId="19594" priority="24099" stopIfTrue="1" operator="lessThanOrEqual">
      <formula>5.6</formula>
    </cfRule>
  </conditionalFormatting>
  <conditionalFormatting sqref="K213">
    <cfRule type="cellIs" dxfId="19593" priority="24096" stopIfTrue="1" operator="lessThanOrEqual">
      <formula>0.02</formula>
    </cfRule>
  </conditionalFormatting>
  <conditionalFormatting sqref="G213">
    <cfRule type="cellIs" dxfId="19592" priority="24093" stopIfTrue="1" operator="lessThanOrEqual">
      <formula>0.12</formula>
    </cfRule>
    <cfRule type="cellIs" dxfId="19591" priority="24094" stopIfTrue="1" operator="between">
      <formula>0.1201</formula>
      <formula>0.2</formula>
    </cfRule>
    <cfRule type="cellIs" dxfId="19590" priority="24095" stopIfTrue="1" operator="greaterThan">
      <formula>0.2</formula>
    </cfRule>
  </conditionalFormatting>
  <conditionalFormatting sqref="N213">
    <cfRule type="cellIs" dxfId="19589" priority="24091" stopIfTrue="1" operator="between">
      <formula>50.1</formula>
      <formula>100</formula>
    </cfRule>
    <cfRule type="cellIs" dxfId="19588" priority="24092" stopIfTrue="1" operator="greaterThan">
      <formula>100</formula>
    </cfRule>
  </conditionalFormatting>
  <conditionalFormatting sqref="M213">
    <cfRule type="cellIs" dxfId="19587" priority="24089" stopIfTrue="1" operator="between">
      <formula>1250.1</formula>
      <formula>5000</formula>
    </cfRule>
    <cfRule type="cellIs" dxfId="19586" priority="24090" stopIfTrue="1" operator="greaterThan">
      <formula>5000</formula>
    </cfRule>
  </conditionalFormatting>
  <conditionalFormatting sqref="F231">
    <cfRule type="cellIs" dxfId="19585" priority="24076" stopIfTrue="1" operator="lessThanOrEqual">
      <formula>60</formula>
    </cfRule>
    <cfRule type="cellIs" dxfId="19584" priority="24077" stopIfTrue="1" operator="between">
      <formula>60</formula>
      <formula>100</formula>
    </cfRule>
    <cfRule type="cellIs" dxfId="19583" priority="24078" stopIfTrue="1" operator="greaterThan">
      <formula>100</formula>
    </cfRule>
  </conditionalFormatting>
  <conditionalFormatting sqref="E231">
    <cfRule type="cellIs" dxfId="19582" priority="24079" stopIfTrue="1" operator="lessThanOrEqual">
      <formula>2.5</formula>
    </cfRule>
    <cfRule type="cellIs" dxfId="19581" priority="24080" stopIfTrue="1" operator="between">
      <formula>2.5</formula>
      <formula>7</formula>
    </cfRule>
    <cfRule type="cellIs" dxfId="19580" priority="24081" stopIfTrue="1" operator="greaterThan">
      <formula>7</formula>
    </cfRule>
  </conditionalFormatting>
  <conditionalFormatting sqref="H231">
    <cfRule type="cellIs" dxfId="19579" priority="24082" stopIfTrue="1" operator="lessThanOrEqual">
      <formula>12</formula>
    </cfRule>
    <cfRule type="cellIs" dxfId="19578" priority="24083" stopIfTrue="1" operator="between">
      <formula>12</formula>
      <formula>16</formula>
    </cfRule>
    <cfRule type="cellIs" dxfId="19577" priority="24084" stopIfTrue="1" operator="greaterThan">
      <formula>16</formula>
    </cfRule>
  </conditionalFormatting>
  <conditionalFormatting sqref="J231">
    <cfRule type="cellIs" dxfId="19576" priority="24085" stopIfTrue="1" operator="greaterThan">
      <formula>6.2</formula>
    </cfRule>
    <cfRule type="cellIs" dxfId="19575" priority="24086" stopIfTrue="1" operator="between">
      <formula>5.601</formula>
      <formula>6.2</formula>
    </cfRule>
    <cfRule type="cellIs" dxfId="19574" priority="24087" stopIfTrue="1" operator="lessThanOrEqual">
      <formula>5.6</formula>
    </cfRule>
  </conditionalFormatting>
  <conditionalFormatting sqref="K231">
    <cfRule type="cellIs" dxfId="19573" priority="24088" stopIfTrue="1" operator="lessThanOrEqual">
      <formula>0.02</formula>
    </cfRule>
  </conditionalFormatting>
  <conditionalFormatting sqref="G231">
    <cfRule type="cellIs" dxfId="19572" priority="24073" stopIfTrue="1" operator="lessThanOrEqual">
      <formula>0.12</formula>
    </cfRule>
    <cfRule type="cellIs" dxfId="19571" priority="24074" stopIfTrue="1" operator="between">
      <formula>0.1201</formula>
      <formula>0.2</formula>
    </cfRule>
    <cfRule type="cellIs" dxfId="19570" priority="24075" stopIfTrue="1" operator="greaterThan">
      <formula>0.2</formula>
    </cfRule>
  </conditionalFormatting>
  <conditionalFormatting sqref="N231">
    <cfRule type="cellIs" dxfId="19569" priority="24070" stopIfTrue="1" operator="between">
      <formula>50.1</formula>
      <formula>100</formula>
    </cfRule>
    <cfRule type="cellIs" dxfId="19568" priority="24072" stopIfTrue="1" operator="greaterThan">
      <formula>100</formula>
    </cfRule>
  </conditionalFormatting>
  <conditionalFormatting sqref="M231">
    <cfRule type="cellIs" dxfId="19567" priority="24069" stopIfTrue="1" operator="between">
      <formula>1250.1</formula>
      <formula>5000</formula>
    </cfRule>
    <cfRule type="cellIs" dxfId="19566" priority="24071" stopIfTrue="1" operator="greaterThan">
      <formula>5000</formula>
    </cfRule>
  </conditionalFormatting>
  <conditionalFormatting sqref="F231">
    <cfRule type="cellIs" dxfId="19565" priority="24066" stopIfTrue="1" operator="lessThanOrEqual">
      <formula>60</formula>
    </cfRule>
    <cfRule type="cellIs" dxfId="19564" priority="24067" stopIfTrue="1" operator="between">
      <formula>60</formula>
      <formula>100</formula>
    </cfRule>
    <cfRule type="cellIs" dxfId="19563" priority="24068" stopIfTrue="1" operator="greaterThan">
      <formula>100</formula>
    </cfRule>
  </conditionalFormatting>
  <conditionalFormatting sqref="E231">
    <cfRule type="cellIs" dxfId="19562" priority="24063" stopIfTrue="1" operator="lessThanOrEqual">
      <formula>2.5</formula>
    </cfRule>
    <cfRule type="cellIs" dxfId="19561" priority="24064" stopIfTrue="1" operator="between">
      <formula>2.5</formula>
      <formula>7</formula>
    </cfRule>
    <cfRule type="cellIs" dxfId="19560" priority="24065" stopIfTrue="1" operator="greaterThan">
      <formula>7</formula>
    </cfRule>
  </conditionalFormatting>
  <conditionalFormatting sqref="H231">
    <cfRule type="cellIs" dxfId="19559" priority="24060" stopIfTrue="1" operator="lessThanOrEqual">
      <formula>12</formula>
    </cfRule>
    <cfRule type="cellIs" dxfId="19558" priority="24061" stopIfTrue="1" operator="between">
      <formula>12</formula>
      <formula>16</formula>
    </cfRule>
    <cfRule type="cellIs" dxfId="19557" priority="24062" stopIfTrue="1" operator="greaterThan">
      <formula>16</formula>
    </cfRule>
  </conditionalFormatting>
  <conditionalFormatting sqref="J231">
    <cfRule type="cellIs" dxfId="19556" priority="24057" stopIfTrue="1" operator="greaterThan">
      <formula>6.2</formula>
    </cfRule>
    <cfRule type="cellIs" dxfId="19555" priority="24058" stopIfTrue="1" operator="between">
      <formula>5.601</formula>
      <formula>6.2</formula>
    </cfRule>
    <cfRule type="cellIs" dxfId="19554" priority="24059" stopIfTrue="1" operator="lessThanOrEqual">
      <formula>5.6</formula>
    </cfRule>
  </conditionalFormatting>
  <conditionalFormatting sqref="K231">
    <cfRule type="cellIs" dxfId="19553" priority="24056" stopIfTrue="1" operator="lessThanOrEqual">
      <formula>0.02</formula>
    </cfRule>
  </conditionalFormatting>
  <conditionalFormatting sqref="G231">
    <cfRule type="cellIs" dxfId="19552" priority="24053" stopIfTrue="1" operator="lessThanOrEqual">
      <formula>0.12</formula>
    </cfRule>
    <cfRule type="cellIs" dxfId="19551" priority="24054" stopIfTrue="1" operator="between">
      <formula>0.1201</formula>
      <formula>0.2</formula>
    </cfRule>
    <cfRule type="cellIs" dxfId="19550" priority="24055" stopIfTrue="1" operator="greaterThan">
      <formula>0.2</formula>
    </cfRule>
  </conditionalFormatting>
  <conditionalFormatting sqref="N231">
    <cfRule type="cellIs" dxfId="19549" priority="24051" stopIfTrue="1" operator="between">
      <formula>50.1</formula>
      <formula>100</formula>
    </cfRule>
    <cfRule type="cellIs" dxfId="19548" priority="24052" stopIfTrue="1" operator="greaterThan">
      <formula>100</formula>
    </cfRule>
  </conditionalFormatting>
  <conditionalFormatting sqref="M231">
    <cfRule type="cellIs" dxfId="19547" priority="24049" stopIfTrue="1" operator="between">
      <formula>1250.1</formula>
      <formula>5000</formula>
    </cfRule>
    <cfRule type="cellIs" dxfId="19546" priority="24050" stopIfTrue="1" operator="greaterThan">
      <formula>5000</formula>
    </cfRule>
  </conditionalFormatting>
  <conditionalFormatting sqref="F321">
    <cfRule type="cellIs" dxfId="19545" priority="24036" stopIfTrue="1" operator="lessThanOrEqual">
      <formula>60</formula>
    </cfRule>
    <cfRule type="cellIs" dxfId="19544" priority="24037" stopIfTrue="1" operator="between">
      <formula>60</formula>
      <formula>100</formula>
    </cfRule>
    <cfRule type="cellIs" dxfId="19543" priority="24038" stopIfTrue="1" operator="greaterThan">
      <formula>100</formula>
    </cfRule>
  </conditionalFormatting>
  <conditionalFormatting sqref="E321">
    <cfRule type="cellIs" dxfId="19542" priority="24039" stopIfTrue="1" operator="lessThanOrEqual">
      <formula>2.5</formula>
    </cfRule>
    <cfRule type="cellIs" dxfId="19541" priority="24040" stopIfTrue="1" operator="between">
      <formula>2.5</formula>
      <formula>7</formula>
    </cfRule>
    <cfRule type="cellIs" dxfId="19540" priority="24041" stopIfTrue="1" operator="greaterThan">
      <formula>7</formula>
    </cfRule>
  </conditionalFormatting>
  <conditionalFormatting sqref="H321">
    <cfRule type="cellIs" dxfId="19539" priority="24042" stopIfTrue="1" operator="lessThanOrEqual">
      <formula>12</formula>
    </cfRule>
    <cfRule type="cellIs" dxfId="19538" priority="24043" stopIfTrue="1" operator="between">
      <formula>12</formula>
      <formula>16</formula>
    </cfRule>
    <cfRule type="cellIs" dxfId="19537" priority="24044" stopIfTrue="1" operator="greaterThan">
      <formula>16</formula>
    </cfRule>
  </conditionalFormatting>
  <conditionalFormatting sqref="J321">
    <cfRule type="cellIs" dxfId="19536" priority="24045" stopIfTrue="1" operator="greaterThan">
      <formula>6.2</formula>
    </cfRule>
    <cfRule type="cellIs" dxfId="19535" priority="24046" stopIfTrue="1" operator="between">
      <formula>5.601</formula>
      <formula>6.2</formula>
    </cfRule>
    <cfRule type="cellIs" dxfId="19534" priority="24047" stopIfTrue="1" operator="lessThanOrEqual">
      <formula>5.6</formula>
    </cfRule>
  </conditionalFormatting>
  <conditionalFormatting sqref="K321">
    <cfRule type="cellIs" dxfId="19533" priority="24048" stopIfTrue="1" operator="lessThanOrEqual">
      <formula>0.02</formula>
    </cfRule>
  </conditionalFormatting>
  <conditionalFormatting sqref="G321">
    <cfRule type="cellIs" dxfId="19532" priority="24033" stopIfTrue="1" operator="lessThanOrEqual">
      <formula>0.12</formula>
    </cfRule>
    <cfRule type="cellIs" dxfId="19531" priority="24034" stopIfTrue="1" operator="between">
      <formula>0.1201</formula>
      <formula>0.2</formula>
    </cfRule>
    <cfRule type="cellIs" dxfId="19530" priority="24035" stopIfTrue="1" operator="greaterThan">
      <formula>0.2</formula>
    </cfRule>
  </conditionalFormatting>
  <conditionalFormatting sqref="N321">
    <cfRule type="cellIs" dxfId="19529" priority="24030" stopIfTrue="1" operator="between">
      <formula>50.1</formula>
      <formula>100</formula>
    </cfRule>
    <cfRule type="cellIs" dxfId="19528" priority="24032" stopIfTrue="1" operator="greaterThan">
      <formula>100</formula>
    </cfRule>
  </conditionalFormatting>
  <conditionalFormatting sqref="M321">
    <cfRule type="cellIs" dxfId="19527" priority="24029" stopIfTrue="1" operator="between">
      <formula>1250.1</formula>
      <formula>5000</formula>
    </cfRule>
    <cfRule type="cellIs" dxfId="19526" priority="24031" stopIfTrue="1" operator="greaterThan">
      <formula>5000</formula>
    </cfRule>
  </conditionalFormatting>
  <conditionalFormatting sqref="F321">
    <cfRule type="cellIs" dxfId="19525" priority="24026" stopIfTrue="1" operator="lessThanOrEqual">
      <formula>60</formula>
    </cfRule>
    <cfRule type="cellIs" dxfId="19524" priority="24027" stopIfTrue="1" operator="between">
      <formula>60</formula>
      <formula>100</formula>
    </cfRule>
    <cfRule type="cellIs" dxfId="19523" priority="24028" stopIfTrue="1" operator="greaterThan">
      <formula>100</formula>
    </cfRule>
  </conditionalFormatting>
  <conditionalFormatting sqref="E321">
    <cfRule type="cellIs" dxfId="19522" priority="24023" stopIfTrue="1" operator="lessThanOrEqual">
      <formula>2.5</formula>
    </cfRule>
    <cfRule type="cellIs" dxfId="19521" priority="24024" stopIfTrue="1" operator="between">
      <formula>2.5</formula>
      <formula>7</formula>
    </cfRule>
    <cfRule type="cellIs" dxfId="19520" priority="24025" stopIfTrue="1" operator="greaterThan">
      <formula>7</formula>
    </cfRule>
  </conditionalFormatting>
  <conditionalFormatting sqref="H321">
    <cfRule type="cellIs" dxfId="19519" priority="24020" stopIfTrue="1" operator="lessThanOrEqual">
      <formula>12</formula>
    </cfRule>
    <cfRule type="cellIs" dxfId="19518" priority="24021" stopIfTrue="1" operator="between">
      <formula>12</formula>
      <formula>16</formula>
    </cfRule>
    <cfRule type="cellIs" dxfId="19517" priority="24022" stopIfTrue="1" operator="greaterThan">
      <formula>16</formula>
    </cfRule>
  </conditionalFormatting>
  <conditionalFormatting sqref="J321">
    <cfRule type="cellIs" dxfId="19516" priority="24017" stopIfTrue="1" operator="greaterThan">
      <formula>6.2</formula>
    </cfRule>
    <cfRule type="cellIs" dxfId="19515" priority="24018" stopIfTrue="1" operator="between">
      <formula>5.601</formula>
      <formula>6.2</formula>
    </cfRule>
    <cfRule type="cellIs" dxfId="19514" priority="24019" stopIfTrue="1" operator="lessThanOrEqual">
      <formula>5.6</formula>
    </cfRule>
  </conditionalFormatting>
  <conditionalFormatting sqref="K321">
    <cfRule type="cellIs" dxfId="19513" priority="24016" stopIfTrue="1" operator="lessThanOrEqual">
      <formula>0.02</formula>
    </cfRule>
  </conditionalFormatting>
  <conditionalFormatting sqref="G321">
    <cfRule type="cellIs" dxfId="19512" priority="24013" stopIfTrue="1" operator="lessThanOrEqual">
      <formula>0.12</formula>
    </cfRule>
    <cfRule type="cellIs" dxfId="19511" priority="24014" stopIfTrue="1" operator="between">
      <formula>0.1201</formula>
      <formula>0.2</formula>
    </cfRule>
    <cfRule type="cellIs" dxfId="19510" priority="24015" stopIfTrue="1" operator="greaterThan">
      <formula>0.2</formula>
    </cfRule>
  </conditionalFormatting>
  <conditionalFormatting sqref="N321">
    <cfRule type="cellIs" dxfId="19509" priority="24011" stopIfTrue="1" operator="between">
      <formula>50.1</formula>
      <formula>100</formula>
    </cfRule>
    <cfRule type="cellIs" dxfId="19508" priority="24012" stopIfTrue="1" operator="greaterThan">
      <formula>100</formula>
    </cfRule>
  </conditionalFormatting>
  <conditionalFormatting sqref="M321">
    <cfRule type="cellIs" dxfId="19507" priority="24009" stopIfTrue="1" operator="between">
      <formula>1250.1</formula>
      <formula>5000</formula>
    </cfRule>
    <cfRule type="cellIs" dxfId="19506" priority="24010" stopIfTrue="1" operator="greaterThan">
      <formula>5000</formula>
    </cfRule>
  </conditionalFormatting>
  <conditionalFormatting sqref="F363">
    <cfRule type="cellIs" dxfId="19505" priority="23996" stopIfTrue="1" operator="lessThanOrEqual">
      <formula>60</formula>
    </cfRule>
    <cfRule type="cellIs" dxfId="19504" priority="23997" stopIfTrue="1" operator="between">
      <formula>60</formula>
      <formula>100</formula>
    </cfRule>
    <cfRule type="cellIs" dxfId="19503" priority="23998" stopIfTrue="1" operator="greaterThan">
      <formula>100</formula>
    </cfRule>
  </conditionalFormatting>
  <conditionalFormatting sqref="E363">
    <cfRule type="cellIs" dxfId="19502" priority="23999" stopIfTrue="1" operator="lessThanOrEqual">
      <formula>2.5</formula>
    </cfRule>
    <cfRule type="cellIs" dxfId="19501" priority="24000" stopIfTrue="1" operator="between">
      <formula>2.5</formula>
      <formula>7</formula>
    </cfRule>
    <cfRule type="cellIs" dxfId="19500" priority="24001" stopIfTrue="1" operator="greaterThan">
      <formula>7</formula>
    </cfRule>
  </conditionalFormatting>
  <conditionalFormatting sqref="H363">
    <cfRule type="cellIs" dxfId="19499" priority="24002" stopIfTrue="1" operator="lessThanOrEqual">
      <formula>12</formula>
    </cfRule>
    <cfRule type="cellIs" dxfId="19498" priority="24003" stopIfTrue="1" operator="between">
      <formula>12</formula>
      <formula>16</formula>
    </cfRule>
    <cfRule type="cellIs" dxfId="19497" priority="24004" stopIfTrue="1" operator="greaterThan">
      <formula>16</formula>
    </cfRule>
  </conditionalFormatting>
  <conditionalFormatting sqref="J363">
    <cfRule type="cellIs" dxfId="19496" priority="24005" stopIfTrue="1" operator="greaterThan">
      <formula>6.2</formula>
    </cfRule>
    <cfRule type="cellIs" dxfId="19495" priority="24006" stopIfTrue="1" operator="between">
      <formula>5.601</formula>
      <formula>6.2</formula>
    </cfRule>
    <cfRule type="cellIs" dxfId="19494" priority="24007" stopIfTrue="1" operator="lessThanOrEqual">
      <formula>5.6</formula>
    </cfRule>
  </conditionalFormatting>
  <conditionalFormatting sqref="K363">
    <cfRule type="cellIs" dxfId="19493" priority="24008" stopIfTrue="1" operator="lessThanOrEqual">
      <formula>0.02</formula>
    </cfRule>
  </conditionalFormatting>
  <conditionalFormatting sqref="G363">
    <cfRule type="cellIs" dxfId="19492" priority="23993" stopIfTrue="1" operator="lessThanOrEqual">
      <formula>0.12</formula>
    </cfRule>
    <cfRule type="cellIs" dxfId="19491" priority="23994" stopIfTrue="1" operator="between">
      <formula>0.1201</formula>
      <formula>0.2</formula>
    </cfRule>
    <cfRule type="cellIs" dxfId="19490" priority="23995" stopIfTrue="1" operator="greaterThan">
      <formula>0.2</formula>
    </cfRule>
  </conditionalFormatting>
  <conditionalFormatting sqref="N363">
    <cfRule type="cellIs" dxfId="19489" priority="23990" stopIfTrue="1" operator="between">
      <formula>50.1</formula>
      <formula>100</formula>
    </cfRule>
    <cfRule type="cellIs" dxfId="19488" priority="23992" stopIfTrue="1" operator="greaterThan">
      <formula>100</formula>
    </cfRule>
  </conditionalFormatting>
  <conditionalFormatting sqref="M363">
    <cfRule type="cellIs" dxfId="19487" priority="23989" stopIfTrue="1" operator="between">
      <formula>1250.1</formula>
      <formula>5000</formula>
    </cfRule>
    <cfRule type="cellIs" dxfId="19486" priority="23991" stopIfTrue="1" operator="greaterThan">
      <formula>5000</formula>
    </cfRule>
  </conditionalFormatting>
  <conditionalFormatting sqref="F363">
    <cfRule type="cellIs" dxfId="19485" priority="23986" stopIfTrue="1" operator="lessThanOrEqual">
      <formula>60</formula>
    </cfRule>
    <cfRule type="cellIs" dxfId="19484" priority="23987" stopIfTrue="1" operator="between">
      <formula>60</formula>
      <formula>100</formula>
    </cfRule>
    <cfRule type="cellIs" dxfId="19483" priority="23988" stopIfTrue="1" operator="greaterThan">
      <formula>100</formula>
    </cfRule>
  </conditionalFormatting>
  <conditionalFormatting sqref="E363">
    <cfRule type="cellIs" dxfId="19482" priority="23983" stopIfTrue="1" operator="lessThanOrEqual">
      <formula>2.5</formula>
    </cfRule>
    <cfRule type="cellIs" dxfId="19481" priority="23984" stopIfTrue="1" operator="between">
      <formula>2.5</formula>
      <formula>7</formula>
    </cfRule>
    <cfRule type="cellIs" dxfId="19480" priority="23985" stopIfTrue="1" operator="greaterThan">
      <formula>7</formula>
    </cfRule>
  </conditionalFormatting>
  <conditionalFormatting sqref="H363">
    <cfRule type="cellIs" dxfId="19479" priority="23980" stopIfTrue="1" operator="lessThanOrEqual">
      <formula>12</formula>
    </cfRule>
    <cfRule type="cellIs" dxfId="19478" priority="23981" stopIfTrue="1" operator="between">
      <formula>12</formula>
      <formula>16</formula>
    </cfRule>
    <cfRule type="cellIs" dxfId="19477" priority="23982" stopIfTrue="1" operator="greaterThan">
      <formula>16</formula>
    </cfRule>
  </conditionalFormatting>
  <conditionalFormatting sqref="J363">
    <cfRule type="cellIs" dxfId="19476" priority="23977" stopIfTrue="1" operator="greaterThan">
      <formula>6.2</formula>
    </cfRule>
    <cfRule type="cellIs" dxfId="19475" priority="23978" stopIfTrue="1" operator="between">
      <formula>5.601</formula>
      <formula>6.2</formula>
    </cfRule>
    <cfRule type="cellIs" dxfId="19474" priority="23979" stopIfTrue="1" operator="lessThanOrEqual">
      <formula>5.6</formula>
    </cfRule>
  </conditionalFormatting>
  <conditionalFormatting sqref="K363">
    <cfRule type="cellIs" dxfId="19473" priority="23976" stopIfTrue="1" operator="lessThanOrEqual">
      <formula>0.02</formula>
    </cfRule>
  </conditionalFormatting>
  <conditionalFormatting sqref="G363">
    <cfRule type="cellIs" dxfId="19472" priority="23973" stopIfTrue="1" operator="lessThanOrEqual">
      <formula>0.12</formula>
    </cfRule>
    <cfRule type="cellIs" dxfId="19471" priority="23974" stopIfTrue="1" operator="between">
      <formula>0.1201</formula>
      <formula>0.2</formula>
    </cfRule>
    <cfRule type="cellIs" dxfId="19470" priority="23975" stopIfTrue="1" operator="greaterThan">
      <formula>0.2</formula>
    </cfRule>
  </conditionalFormatting>
  <conditionalFormatting sqref="N363">
    <cfRule type="cellIs" dxfId="19469" priority="23971" stopIfTrue="1" operator="between">
      <formula>50.1</formula>
      <formula>100</formula>
    </cfRule>
    <cfRule type="cellIs" dxfId="19468" priority="23972" stopIfTrue="1" operator="greaterThan">
      <formula>100</formula>
    </cfRule>
  </conditionalFormatting>
  <conditionalFormatting sqref="M363">
    <cfRule type="cellIs" dxfId="19467" priority="23969" stopIfTrue="1" operator="between">
      <formula>1250.1</formula>
      <formula>5000</formula>
    </cfRule>
    <cfRule type="cellIs" dxfId="19466" priority="23970" stopIfTrue="1" operator="greaterThan">
      <formula>5000</formula>
    </cfRule>
  </conditionalFormatting>
  <conditionalFormatting sqref="F609">
    <cfRule type="cellIs" dxfId="19465" priority="23956" stopIfTrue="1" operator="lessThanOrEqual">
      <formula>60</formula>
    </cfRule>
    <cfRule type="cellIs" dxfId="19464" priority="23957" stopIfTrue="1" operator="between">
      <formula>60</formula>
      <formula>100</formula>
    </cfRule>
    <cfRule type="cellIs" dxfId="19463" priority="23958" stopIfTrue="1" operator="greaterThan">
      <formula>100</formula>
    </cfRule>
  </conditionalFormatting>
  <conditionalFormatting sqref="E609">
    <cfRule type="cellIs" dxfId="19462" priority="23959" stopIfTrue="1" operator="lessThanOrEqual">
      <formula>2.5</formula>
    </cfRule>
    <cfRule type="cellIs" dxfId="19461" priority="23960" stopIfTrue="1" operator="between">
      <formula>2.5</formula>
      <formula>7</formula>
    </cfRule>
    <cfRule type="cellIs" dxfId="19460" priority="23961" stopIfTrue="1" operator="greaterThan">
      <formula>7</formula>
    </cfRule>
  </conditionalFormatting>
  <conditionalFormatting sqref="H609">
    <cfRule type="cellIs" dxfId="19459" priority="23962" stopIfTrue="1" operator="lessThanOrEqual">
      <formula>12</formula>
    </cfRule>
    <cfRule type="cellIs" dxfId="19458" priority="23963" stopIfTrue="1" operator="between">
      <formula>12</formula>
      <formula>16</formula>
    </cfRule>
    <cfRule type="cellIs" dxfId="19457" priority="23964" stopIfTrue="1" operator="greaterThan">
      <formula>16</formula>
    </cfRule>
  </conditionalFormatting>
  <conditionalFormatting sqref="J609">
    <cfRule type="cellIs" dxfId="19456" priority="23965" stopIfTrue="1" operator="greaterThan">
      <formula>6.2</formula>
    </cfRule>
    <cfRule type="cellIs" dxfId="19455" priority="23966" stopIfTrue="1" operator="between">
      <formula>5.601</formula>
      <formula>6.2</formula>
    </cfRule>
    <cfRule type="cellIs" dxfId="19454" priority="23967" stopIfTrue="1" operator="lessThanOrEqual">
      <formula>5.6</formula>
    </cfRule>
  </conditionalFormatting>
  <conditionalFormatting sqref="K609">
    <cfRule type="cellIs" dxfId="19453" priority="23968" stopIfTrue="1" operator="lessThanOrEqual">
      <formula>0.02</formula>
    </cfRule>
  </conditionalFormatting>
  <conditionalFormatting sqref="G609">
    <cfRule type="cellIs" dxfId="19452" priority="23953" stopIfTrue="1" operator="lessThanOrEqual">
      <formula>0.12</formula>
    </cfRule>
    <cfRule type="cellIs" dxfId="19451" priority="23954" stopIfTrue="1" operator="between">
      <formula>0.1201</formula>
      <formula>0.2</formula>
    </cfRule>
    <cfRule type="cellIs" dxfId="19450" priority="23955" stopIfTrue="1" operator="greaterThan">
      <formula>0.2</formula>
    </cfRule>
  </conditionalFormatting>
  <conditionalFormatting sqref="N609">
    <cfRule type="cellIs" dxfId="19449" priority="23950" stopIfTrue="1" operator="between">
      <formula>50.1</formula>
      <formula>100</formula>
    </cfRule>
    <cfRule type="cellIs" dxfId="19448" priority="23952" stopIfTrue="1" operator="greaterThan">
      <formula>100</formula>
    </cfRule>
  </conditionalFormatting>
  <conditionalFormatting sqref="M609">
    <cfRule type="cellIs" dxfId="19447" priority="23949" stopIfTrue="1" operator="between">
      <formula>1250.1</formula>
      <formula>5000</formula>
    </cfRule>
    <cfRule type="cellIs" dxfId="19446" priority="23951" stopIfTrue="1" operator="greaterThan">
      <formula>5000</formula>
    </cfRule>
  </conditionalFormatting>
  <conditionalFormatting sqref="F609">
    <cfRule type="cellIs" dxfId="19445" priority="23946" stopIfTrue="1" operator="lessThanOrEqual">
      <formula>60</formula>
    </cfRule>
    <cfRule type="cellIs" dxfId="19444" priority="23947" stopIfTrue="1" operator="between">
      <formula>60</formula>
      <formula>100</formula>
    </cfRule>
    <cfRule type="cellIs" dxfId="19443" priority="23948" stopIfTrue="1" operator="greaterThan">
      <formula>100</formula>
    </cfRule>
  </conditionalFormatting>
  <conditionalFormatting sqref="E609">
    <cfRule type="cellIs" dxfId="19442" priority="23943" stopIfTrue="1" operator="lessThanOrEqual">
      <formula>2.5</formula>
    </cfRule>
    <cfRule type="cellIs" dxfId="19441" priority="23944" stopIfTrue="1" operator="between">
      <formula>2.5</formula>
      <formula>7</formula>
    </cfRule>
    <cfRule type="cellIs" dxfId="19440" priority="23945" stopIfTrue="1" operator="greaterThan">
      <formula>7</formula>
    </cfRule>
  </conditionalFormatting>
  <conditionalFormatting sqref="H609">
    <cfRule type="cellIs" dxfId="19439" priority="23940" stopIfTrue="1" operator="lessThanOrEqual">
      <formula>12</formula>
    </cfRule>
    <cfRule type="cellIs" dxfId="19438" priority="23941" stopIfTrue="1" operator="between">
      <formula>12</formula>
      <formula>16</formula>
    </cfRule>
    <cfRule type="cellIs" dxfId="19437" priority="23942" stopIfTrue="1" operator="greaterThan">
      <formula>16</formula>
    </cfRule>
  </conditionalFormatting>
  <conditionalFormatting sqref="J609">
    <cfRule type="cellIs" dxfId="19436" priority="23937" stopIfTrue="1" operator="greaterThan">
      <formula>6.2</formula>
    </cfRule>
    <cfRule type="cellIs" dxfId="19435" priority="23938" stopIfTrue="1" operator="between">
      <formula>5.601</formula>
      <formula>6.2</formula>
    </cfRule>
    <cfRule type="cellIs" dxfId="19434" priority="23939" stopIfTrue="1" operator="lessThanOrEqual">
      <formula>5.6</formula>
    </cfRule>
  </conditionalFormatting>
  <conditionalFormatting sqref="K609">
    <cfRule type="cellIs" dxfId="19433" priority="23936" stopIfTrue="1" operator="lessThanOrEqual">
      <formula>0.02</formula>
    </cfRule>
  </conditionalFormatting>
  <conditionalFormatting sqref="G609">
    <cfRule type="cellIs" dxfId="19432" priority="23933" stopIfTrue="1" operator="lessThanOrEqual">
      <formula>0.12</formula>
    </cfRule>
    <cfRule type="cellIs" dxfId="19431" priority="23934" stopIfTrue="1" operator="between">
      <formula>0.1201</formula>
      <formula>0.2</formula>
    </cfRule>
    <cfRule type="cellIs" dxfId="19430" priority="23935" stopIfTrue="1" operator="greaterThan">
      <formula>0.2</formula>
    </cfRule>
  </conditionalFormatting>
  <conditionalFormatting sqref="N609">
    <cfRule type="cellIs" dxfId="19429" priority="23931" stopIfTrue="1" operator="between">
      <formula>50.1</formula>
      <formula>100</formula>
    </cfRule>
    <cfRule type="cellIs" dxfId="19428" priority="23932" stopIfTrue="1" operator="greaterThan">
      <formula>100</formula>
    </cfRule>
  </conditionalFormatting>
  <conditionalFormatting sqref="M609">
    <cfRule type="cellIs" dxfId="19427" priority="23929" stopIfTrue="1" operator="between">
      <formula>1250.1</formula>
      <formula>5000</formula>
    </cfRule>
    <cfRule type="cellIs" dxfId="19426" priority="23930" stopIfTrue="1" operator="greaterThan">
      <formula>5000</formula>
    </cfRule>
  </conditionalFormatting>
  <conditionalFormatting sqref="F675">
    <cfRule type="cellIs" dxfId="19425" priority="23916" stopIfTrue="1" operator="lessThanOrEqual">
      <formula>60</formula>
    </cfRule>
    <cfRule type="cellIs" dxfId="19424" priority="23917" stopIfTrue="1" operator="between">
      <formula>60</formula>
      <formula>100</formula>
    </cfRule>
    <cfRule type="cellIs" dxfId="19423" priority="23918" stopIfTrue="1" operator="greaterThan">
      <formula>100</formula>
    </cfRule>
  </conditionalFormatting>
  <conditionalFormatting sqref="E675">
    <cfRule type="cellIs" dxfId="19422" priority="23919" stopIfTrue="1" operator="lessThanOrEqual">
      <formula>2.5</formula>
    </cfRule>
    <cfRule type="cellIs" dxfId="19421" priority="23920" stopIfTrue="1" operator="between">
      <formula>2.5</formula>
      <formula>7</formula>
    </cfRule>
    <cfRule type="cellIs" dxfId="19420" priority="23921" stopIfTrue="1" operator="greaterThan">
      <formula>7</formula>
    </cfRule>
  </conditionalFormatting>
  <conditionalFormatting sqref="H675">
    <cfRule type="cellIs" dxfId="19419" priority="23922" stopIfTrue="1" operator="lessThanOrEqual">
      <formula>12</formula>
    </cfRule>
    <cfRule type="cellIs" dxfId="19418" priority="23923" stopIfTrue="1" operator="between">
      <formula>12</formula>
      <formula>16</formula>
    </cfRule>
    <cfRule type="cellIs" dxfId="19417" priority="23924" stopIfTrue="1" operator="greaterThan">
      <formula>16</formula>
    </cfRule>
  </conditionalFormatting>
  <conditionalFormatting sqref="J675">
    <cfRule type="cellIs" dxfId="19416" priority="23925" stopIfTrue="1" operator="greaterThan">
      <formula>6.2</formula>
    </cfRule>
    <cfRule type="cellIs" dxfId="19415" priority="23926" stopIfTrue="1" operator="between">
      <formula>5.601</formula>
      <formula>6.2</formula>
    </cfRule>
    <cfRule type="cellIs" dxfId="19414" priority="23927" stopIfTrue="1" operator="lessThanOrEqual">
      <formula>5.6</formula>
    </cfRule>
  </conditionalFormatting>
  <conditionalFormatting sqref="K675">
    <cfRule type="cellIs" dxfId="19413" priority="23928" stopIfTrue="1" operator="lessThanOrEqual">
      <formula>0.02</formula>
    </cfRule>
  </conditionalFormatting>
  <conditionalFormatting sqref="G675">
    <cfRule type="cellIs" dxfId="19412" priority="23913" stopIfTrue="1" operator="lessThanOrEqual">
      <formula>0.12</formula>
    </cfRule>
    <cfRule type="cellIs" dxfId="19411" priority="23914" stopIfTrue="1" operator="between">
      <formula>0.1201</formula>
      <formula>0.2</formula>
    </cfRule>
    <cfRule type="cellIs" dxfId="19410" priority="23915" stopIfTrue="1" operator="greaterThan">
      <formula>0.2</formula>
    </cfRule>
  </conditionalFormatting>
  <conditionalFormatting sqref="N675">
    <cfRule type="cellIs" dxfId="19409" priority="23910" stopIfTrue="1" operator="between">
      <formula>50.1</formula>
      <formula>100</formula>
    </cfRule>
    <cfRule type="cellIs" dxfId="19408" priority="23912" stopIfTrue="1" operator="greaterThan">
      <formula>100</formula>
    </cfRule>
  </conditionalFormatting>
  <conditionalFormatting sqref="M675">
    <cfRule type="cellIs" dxfId="19407" priority="23909" stopIfTrue="1" operator="between">
      <formula>1250.1</formula>
      <formula>5000</formula>
    </cfRule>
    <cfRule type="cellIs" dxfId="19406" priority="23911" stopIfTrue="1" operator="greaterThan">
      <formula>5000</formula>
    </cfRule>
  </conditionalFormatting>
  <conditionalFormatting sqref="F675">
    <cfRule type="cellIs" dxfId="19405" priority="23906" stopIfTrue="1" operator="lessThanOrEqual">
      <formula>60</formula>
    </cfRule>
    <cfRule type="cellIs" dxfId="19404" priority="23907" stopIfTrue="1" operator="between">
      <formula>60</formula>
      <formula>100</formula>
    </cfRule>
    <cfRule type="cellIs" dxfId="19403" priority="23908" stopIfTrue="1" operator="greaterThan">
      <formula>100</formula>
    </cfRule>
  </conditionalFormatting>
  <conditionalFormatting sqref="E675">
    <cfRule type="cellIs" dxfId="19402" priority="23903" stopIfTrue="1" operator="lessThanOrEqual">
      <formula>2.5</formula>
    </cfRule>
    <cfRule type="cellIs" dxfId="19401" priority="23904" stopIfTrue="1" operator="between">
      <formula>2.5</formula>
      <formula>7</formula>
    </cfRule>
    <cfRule type="cellIs" dxfId="19400" priority="23905" stopIfTrue="1" operator="greaterThan">
      <formula>7</formula>
    </cfRule>
  </conditionalFormatting>
  <conditionalFormatting sqref="H675">
    <cfRule type="cellIs" dxfId="19399" priority="23900" stopIfTrue="1" operator="lessThanOrEqual">
      <formula>12</formula>
    </cfRule>
    <cfRule type="cellIs" dxfId="19398" priority="23901" stopIfTrue="1" operator="between">
      <formula>12</formula>
      <formula>16</formula>
    </cfRule>
    <cfRule type="cellIs" dxfId="19397" priority="23902" stopIfTrue="1" operator="greaterThan">
      <formula>16</formula>
    </cfRule>
  </conditionalFormatting>
  <conditionalFormatting sqref="J675">
    <cfRule type="cellIs" dxfId="19396" priority="23897" stopIfTrue="1" operator="greaterThan">
      <formula>6.2</formula>
    </cfRule>
    <cfRule type="cellIs" dxfId="19395" priority="23898" stopIfTrue="1" operator="between">
      <formula>5.601</formula>
      <formula>6.2</formula>
    </cfRule>
    <cfRule type="cellIs" dxfId="19394" priority="23899" stopIfTrue="1" operator="lessThanOrEqual">
      <formula>5.6</formula>
    </cfRule>
  </conditionalFormatting>
  <conditionalFormatting sqref="K675">
    <cfRule type="cellIs" dxfId="19393" priority="23896" stopIfTrue="1" operator="lessThanOrEqual">
      <formula>0.02</formula>
    </cfRule>
  </conditionalFormatting>
  <conditionalFormatting sqref="G675">
    <cfRule type="cellIs" dxfId="19392" priority="23893" stopIfTrue="1" operator="lessThanOrEqual">
      <formula>0.12</formula>
    </cfRule>
    <cfRule type="cellIs" dxfId="19391" priority="23894" stopIfTrue="1" operator="between">
      <formula>0.1201</formula>
      <formula>0.2</formula>
    </cfRule>
    <cfRule type="cellIs" dxfId="19390" priority="23895" stopIfTrue="1" operator="greaterThan">
      <formula>0.2</formula>
    </cfRule>
  </conditionalFormatting>
  <conditionalFormatting sqref="N675">
    <cfRule type="cellIs" dxfId="19389" priority="23891" stopIfTrue="1" operator="between">
      <formula>50.1</formula>
      <formula>100</formula>
    </cfRule>
    <cfRule type="cellIs" dxfId="19388" priority="23892" stopIfTrue="1" operator="greaterThan">
      <formula>100</formula>
    </cfRule>
  </conditionalFormatting>
  <conditionalFormatting sqref="M675">
    <cfRule type="cellIs" dxfId="19387" priority="23889" stopIfTrue="1" operator="between">
      <formula>1250.1</formula>
      <formula>5000</formula>
    </cfRule>
    <cfRule type="cellIs" dxfId="19386" priority="23890" stopIfTrue="1" operator="greaterThan">
      <formula>5000</formula>
    </cfRule>
  </conditionalFormatting>
  <conditionalFormatting sqref="F65 I65">
    <cfRule type="cellIs" dxfId="17425" priority="14436" stopIfTrue="1" operator="lessThanOrEqual">
      <formula>60</formula>
    </cfRule>
    <cfRule type="cellIs" dxfId="17424" priority="14437" stopIfTrue="1" operator="between">
      <formula>60</formula>
      <formula>100</formula>
    </cfRule>
    <cfRule type="cellIs" dxfId="17423" priority="14438" stopIfTrue="1" operator="greaterThan">
      <formula>100</formula>
    </cfRule>
  </conditionalFormatting>
  <conditionalFormatting sqref="E65">
    <cfRule type="cellIs" dxfId="17422" priority="14439" stopIfTrue="1" operator="lessThanOrEqual">
      <formula>2.5</formula>
    </cfRule>
    <cfRule type="cellIs" dxfId="17421" priority="14440" stopIfTrue="1" operator="between">
      <formula>2.5</formula>
      <formula>7</formula>
    </cfRule>
    <cfRule type="cellIs" dxfId="17420" priority="14441" stopIfTrue="1" operator="greaterThan">
      <formula>7</formula>
    </cfRule>
  </conditionalFormatting>
  <conditionalFormatting sqref="H65">
    <cfRule type="cellIs" dxfId="17419" priority="14442" stopIfTrue="1" operator="lessThanOrEqual">
      <formula>12</formula>
    </cfRule>
    <cfRule type="cellIs" dxfId="17418" priority="14443" stopIfTrue="1" operator="between">
      <formula>12</formula>
      <formula>16</formula>
    </cfRule>
    <cfRule type="cellIs" dxfId="17417" priority="14444" stopIfTrue="1" operator="greaterThan">
      <formula>16</formula>
    </cfRule>
  </conditionalFormatting>
  <conditionalFormatting sqref="J65">
    <cfRule type="cellIs" dxfId="17416" priority="14445" stopIfTrue="1" operator="greaterThan">
      <formula>6.2</formula>
    </cfRule>
    <cfRule type="cellIs" dxfId="17415" priority="14446" stopIfTrue="1" operator="between">
      <formula>5.601</formula>
      <formula>6.2</formula>
    </cfRule>
    <cfRule type="cellIs" dxfId="17414" priority="14447" stopIfTrue="1" operator="lessThanOrEqual">
      <formula>5.6</formula>
    </cfRule>
  </conditionalFormatting>
  <conditionalFormatting sqref="K65">
    <cfRule type="cellIs" dxfId="17413" priority="14448" stopIfTrue="1" operator="lessThanOrEqual">
      <formula>0.02</formula>
    </cfRule>
  </conditionalFormatting>
  <conditionalFormatting sqref="G65">
    <cfRule type="cellIs" dxfId="17412" priority="14433" stopIfTrue="1" operator="lessThanOrEqual">
      <formula>0.12</formula>
    </cfRule>
    <cfRule type="cellIs" dxfId="17411" priority="14434" stopIfTrue="1" operator="between">
      <formula>0.1201</formula>
      <formula>0.2</formula>
    </cfRule>
    <cfRule type="cellIs" dxfId="17410" priority="14435" stopIfTrue="1" operator="greaterThan">
      <formula>0.2</formula>
    </cfRule>
  </conditionalFormatting>
  <conditionalFormatting sqref="N65">
    <cfRule type="cellIs" dxfId="17409" priority="14430" stopIfTrue="1" operator="between">
      <formula>50.1</formula>
      <formula>100</formula>
    </cfRule>
    <cfRule type="cellIs" dxfId="17408" priority="14432" stopIfTrue="1" operator="greaterThan">
      <formula>100</formula>
    </cfRule>
  </conditionalFormatting>
  <conditionalFormatting sqref="M65">
    <cfRule type="cellIs" dxfId="17407" priority="14429" stopIfTrue="1" operator="between">
      <formula>1250.1</formula>
      <formula>5000</formula>
    </cfRule>
    <cfRule type="cellIs" dxfId="17406" priority="14431" stopIfTrue="1" operator="greaterThan">
      <formula>5000</formula>
    </cfRule>
  </conditionalFormatting>
  <conditionalFormatting sqref="F65 I65">
    <cfRule type="cellIs" dxfId="17405" priority="14426" stopIfTrue="1" operator="lessThanOrEqual">
      <formula>60</formula>
    </cfRule>
    <cfRule type="cellIs" dxfId="17404" priority="14427" stopIfTrue="1" operator="between">
      <formula>60</formula>
      <formula>100</formula>
    </cfRule>
    <cfRule type="cellIs" dxfId="17403" priority="14428" stopIfTrue="1" operator="greaterThan">
      <formula>100</formula>
    </cfRule>
  </conditionalFormatting>
  <conditionalFormatting sqref="E65">
    <cfRule type="cellIs" dxfId="17402" priority="14423" stopIfTrue="1" operator="lessThanOrEqual">
      <formula>2.5</formula>
    </cfRule>
    <cfRule type="cellIs" dxfId="17401" priority="14424" stopIfTrue="1" operator="between">
      <formula>2.5</formula>
      <formula>7</formula>
    </cfRule>
    <cfRule type="cellIs" dxfId="17400" priority="14425" stopIfTrue="1" operator="greaterThan">
      <formula>7</formula>
    </cfRule>
  </conditionalFormatting>
  <conditionalFormatting sqref="H65">
    <cfRule type="cellIs" dxfId="17399" priority="14420" stopIfTrue="1" operator="lessThanOrEqual">
      <formula>12</formula>
    </cfRule>
    <cfRule type="cellIs" dxfId="17398" priority="14421" stopIfTrue="1" operator="between">
      <formula>12</formula>
      <formula>16</formula>
    </cfRule>
    <cfRule type="cellIs" dxfId="17397" priority="14422" stopIfTrue="1" operator="greaterThan">
      <formula>16</formula>
    </cfRule>
  </conditionalFormatting>
  <conditionalFormatting sqref="J65">
    <cfRule type="cellIs" dxfId="17396" priority="14417" stopIfTrue="1" operator="greaterThan">
      <formula>6.2</formula>
    </cfRule>
    <cfRule type="cellIs" dxfId="17395" priority="14418" stopIfTrue="1" operator="between">
      <formula>5.601</formula>
      <formula>6.2</formula>
    </cfRule>
    <cfRule type="cellIs" dxfId="17394" priority="14419" stopIfTrue="1" operator="lessThanOrEqual">
      <formula>5.6</formula>
    </cfRule>
  </conditionalFormatting>
  <conditionalFormatting sqref="K65">
    <cfRule type="cellIs" dxfId="17393" priority="14416" stopIfTrue="1" operator="lessThanOrEqual">
      <formula>0.02</formula>
    </cfRule>
  </conditionalFormatting>
  <conditionalFormatting sqref="G65">
    <cfRule type="cellIs" dxfId="17392" priority="14413" stopIfTrue="1" operator="lessThanOrEqual">
      <formula>0.12</formula>
    </cfRule>
    <cfRule type="cellIs" dxfId="17391" priority="14414" stopIfTrue="1" operator="between">
      <formula>0.1201</formula>
      <formula>0.2</formula>
    </cfRule>
    <cfRule type="cellIs" dxfId="17390" priority="14415" stopIfTrue="1" operator="greaterThan">
      <formula>0.2</formula>
    </cfRule>
  </conditionalFormatting>
  <conditionalFormatting sqref="N65">
    <cfRule type="cellIs" dxfId="17389" priority="14411" stopIfTrue="1" operator="between">
      <formula>50.1</formula>
      <formula>100</formula>
    </cfRule>
    <cfRule type="cellIs" dxfId="17388" priority="14412" stopIfTrue="1" operator="greaterThan">
      <formula>100</formula>
    </cfRule>
  </conditionalFormatting>
  <conditionalFormatting sqref="M65">
    <cfRule type="cellIs" dxfId="17387" priority="14409" stopIfTrue="1" operator="between">
      <formula>1250.1</formula>
      <formula>5000</formula>
    </cfRule>
    <cfRule type="cellIs" dxfId="17386" priority="14410" stopIfTrue="1" operator="greaterThan">
      <formula>5000</formula>
    </cfRule>
  </conditionalFormatting>
  <conditionalFormatting sqref="F83 I83">
    <cfRule type="cellIs" dxfId="17385" priority="14396" stopIfTrue="1" operator="lessThanOrEqual">
      <formula>60</formula>
    </cfRule>
    <cfRule type="cellIs" dxfId="17384" priority="14397" stopIfTrue="1" operator="between">
      <formula>60</formula>
      <formula>100</formula>
    </cfRule>
    <cfRule type="cellIs" dxfId="17383" priority="14398" stopIfTrue="1" operator="greaterThan">
      <formula>100</formula>
    </cfRule>
  </conditionalFormatting>
  <conditionalFormatting sqref="E83">
    <cfRule type="cellIs" dxfId="17382" priority="14399" stopIfTrue="1" operator="lessThanOrEqual">
      <formula>2.5</formula>
    </cfRule>
    <cfRule type="cellIs" dxfId="17381" priority="14400" stopIfTrue="1" operator="between">
      <formula>2.5</formula>
      <formula>7</formula>
    </cfRule>
    <cfRule type="cellIs" dxfId="17380" priority="14401" stopIfTrue="1" operator="greaterThan">
      <formula>7</formula>
    </cfRule>
  </conditionalFormatting>
  <conditionalFormatting sqref="H83">
    <cfRule type="cellIs" dxfId="17379" priority="14402" stopIfTrue="1" operator="lessThanOrEqual">
      <formula>12</formula>
    </cfRule>
    <cfRule type="cellIs" dxfId="17378" priority="14403" stopIfTrue="1" operator="between">
      <formula>12</formula>
      <formula>16</formula>
    </cfRule>
    <cfRule type="cellIs" dxfId="17377" priority="14404" stopIfTrue="1" operator="greaterThan">
      <formula>16</formula>
    </cfRule>
  </conditionalFormatting>
  <conditionalFormatting sqref="J83">
    <cfRule type="cellIs" dxfId="17376" priority="14405" stopIfTrue="1" operator="greaterThan">
      <formula>6.2</formula>
    </cfRule>
    <cfRule type="cellIs" dxfId="17375" priority="14406" stopIfTrue="1" operator="between">
      <formula>5.601</formula>
      <formula>6.2</formula>
    </cfRule>
    <cfRule type="cellIs" dxfId="17374" priority="14407" stopIfTrue="1" operator="lessThanOrEqual">
      <formula>5.6</formula>
    </cfRule>
  </conditionalFormatting>
  <conditionalFormatting sqref="K83">
    <cfRule type="cellIs" dxfId="17373" priority="14408" stopIfTrue="1" operator="lessThanOrEqual">
      <formula>0.02</formula>
    </cfRule>
  </conditionalFormatting>
  <conditionalFormatting sqref="G83">
    <cfRule type="cellIs" dxfId="17372" priority="14393" stopIfTrue="1" operator="lessThanOrEqual">
      <formula>0.12</formula>
    </cfRule>
    <cfRule type="cellIs" dxfId="17371" priority="14394" stopIfTrue="1" operator="between">
      <formula>0.1201</formula>
      <formula>0.2</formula>
    </cfRule>
    <cfRule type="cellIs" dxfId="17370" priority="14395" stopIfTrue="1" operator="greaterThan">
      <formula>0.2</formula>
    </cfRule>
  </conditionalFormatting>
  <conditionalFormatting sqref="N83">
    <cfRule type="cellIs" dxfId="17369" priority="14390" stopIfTrue="1" operator="between">
      <formula>50.1</formula>
      <formula>100</formula>
    </cfRule>
    <cfRule type="cellIs" dxfId="17368" priority="14392" stopIfTrue="1" operator="greaterThan">
      <formula>100</formula>
    </cfRule>
  </conditionalFormatting>
  <conditionalFormatting sqref="M83">
    <cfRule type="cellIs" dxfId="17367" priority="14389" stopIfTrue="1" operator="between">
      <formula>1250.1</formula>
      <formula>5000</formula>
    </cfRule>
    <cfRule type="cellIs" dxfId="17366" priority="14391" stopIfTrue="1" operator="greaterThan">
      <formula>5000</formula>
    </cfRule>
  </conditionalFormatting>
  <conditionalFormatting sqref="F83 I83">
    <cfRule type="cellIs" dxfId="17365" priority="14386" stopIfTrue="1" operator="lessThanOrEqual">
      <formula>60</formula>
    </cfRule>
    <cfRule type="cellIs" dxfId="17364" priority="14387" stopIfTrue="1" operator="between">
      <formula>60</formula>
      <formula>100</formula>
    </cfRule>
    <cfRule type="cellIs" dxfId="17363" priority="14388" stopIfTrue="1" operator="greaterThan">
      <formula>100</formula>
    </cfRule>
  </conditionalFormatting>
  <conditionalFormatting sqref="E83">
    <cfRule type="cellIs" dxfId="17362" priority="14383" stopIfTrue="1" operator="lessThanOrEqual">
      <formula>2.5</formula>
    </cfRule>
    <cfRule type="cellIs" dxfId="17361" priority="14384" stopIfTrue="1" operator="between">
      <formula>2.5</formula>
      <formula>7</formula>
    </cfRule>
    <cfRule type="cellIs" dxfId="17360" priority="14385" stopIfTrue="1" operator="greaterThan">
      <formula>7</formula>
    </cfRule>
  </conditionalFormatting>
  <conditionalFormatting sqref="H83">
    <cfRule type="cellIs" dxfId="17359" priority="14380" stopIfTrue="1" operator="lessThanOrEqual">
      <formula>12</formula>
    </cfRule>
    <cfRule type="cellIs" dxfId="17358" priority="14381" stopIfTrue="1" operator="between">
      <formula>12</formula>
      <formula>16</formula>
    </cfRule>
    <cfRule type="cellIs" dxfId="17357" priority="14382" stopIfTrue="1" operator="greaterThan">
      <formula>16</formula>
    </cfRule>
  </conditionalFormatting>
  <conditionalFormatting sqref="J83">
    <cfRule type="cellIs" dxfId="17356" priority="14377" stopIfTrue="1" operator="greaterThan">
      <formula>6.2</formula>
    </cfRule>
    <cfRule type="cellIs" dxfId="17355" priority="14378" stopIfTrue="1" operator="between">
      <formula>5.601</formula>
      <formula>6.2</formula>
    </cfRule>
    <cfRule type="cellIs" dxfId="17354" priority="14379" stopIfTrue="1" operator="lessThanOrEqual">
      <formula>5.6</formula>
    </cfRule>
  </conditionalFormatting>
  <conditionalFormatting sqref="K83">
    <cfRule type="cellIs" dxfId="17353" priority="14376" stopIfTrue="1" operator="lessThanOrEqual">
      <formula>0.02</formula>
    </cfRule>
  </conditionalFormatting>
  <conditionalFormatting sqref="G83">
    <cfRule type="cellIs" dxfId="17352" priority="14373" stopIfTrue="1" operator="lessThanOrEqual">
      <formula>0.12</formula>
    </cfRule>
    <cfRule type="cellIs" dxfId="17351" priority="14374" stopIfTrue="1" operator="between">
      <formula>0.1201</formula>
      <formula>0.2</formula>
    </cfRule>
    <cfRule type="cellIs" dxfId="17350" priority="14375" stopIfTrue="1" operator="greaterThan">
      <formula>0.2</formula>
    </cfRule>
  </conditionalFormatting>
  <conditionalFormatting sqref="N83">
    <cfRule type="cellIs" dxfId="17349" priority="14371" stopIfTrue="1" operator="between">
      <formula>50.1</formula>
      <formula>100</formula>
    </cfRule>
    <cfRule type="cellIs" dxfId="17348" priority="14372" stopIfTrue="1" operator="greaterThan">
      <formula>100</formula>
    </cfRule>
  </conditionalFormatting>
  <conditionalFormatting sqref="M83">
    <cfRule type="cellIs" dxfId="17347" priority="14369" stopIfTrue="1" operator="between">
      <formula>1250.1</formula>
      <formula>5000</formula>
    </cfRule>
    <cfRule type="cellIs" dxfId="17346" priority="14370" stopIfTrue="1" operator="greaterThan">
      <formula>5000</formula>
    </cfRule>
  </conditionalFormatting>
  <conditionalFormatting sqref="F137">
    <cfRule type="cellIs" dxfId="17345" priority="14356" stopIfTrue="1" operator="lessThanOrEqual">
      <formula>60</formula>
    </cfRule>
    <cfRule type="cellIs" dxfId="17344" priority="14357" stopIfTrue="1" operator="between">
      <formula>60</formula>
      <formula>100</formula>
    </cfRule>
    <cfRule type="cellIs" dxfId="17343" priority="14358" stopIfTrue="1" operator="greaterThan">
      <formula>100</formula>
    </cfRule>
  </conditionalFormatting>
  <conditionalFormatting sqref="E137">
    <cfRule type="cellIs" dxfId="17342" priority="14359" stopIfTrue="1" operator="lessThanOrEqual">
      <formula>2.5</formula>
    </cfRule>
    <cfRule type="cellIs" dxfId="17341" priority="14360" stopIfTrue="1" operator="between">
      <formula>2.5</formula>
      <formula>7</formula>
    </cfRule>
    <cfRule type="cellIs" dxfId="17340" priority="14361" stopIfTrue="1" operator="greaterThan">
      <formula>7</formula>
    </cfRule>
  </conditionalFormatting>
  <conditionalFormatting sqref="H137">
    <cfRule type="cellIs" dxfId="17339" priority="14362" stopIfTrue="1" operator="lessThanOrEqual">
      <formula>12</formula>
    </cfRule>
    <cfRule type="cellIs" dxfId="17338" priority="14363" stopIfTrue="1" operator="between">
      <formula>12</formula>
      <formula>16</formula>
    </cfRule>
    <cfRule type="cellIs" dxfId="17337" priority="14364" stopIfTrue="1" operator="greaterThan">
      <formula>16</formula>
    </cfRule>
  </conditionalFormatting>
  <conditionalFormatting sqref="J137">
    <cfRule type="cellIs" dxfId="17336" priority="14365" stopIfTrue="1" operator="greaterThan">
      <formula>6.2</formula>
    </cfRule>
    <cfRule type="cellIs" dxfId="17335" priority="14366" stopIfTrue="1" operator="between">
      <formula>5.601</formula>
      <formula>6.2</formula>
    </cfRule>
    <cfRule type="cellIs" dxfId="17334" priority="14367" stopIfTrue="1" operator="lessThanOrEqual">
      <formula>5.6</formula>
    </cfRule>
  </conditionalFormatting>
  <conditionalFormatting sqref="K137">
    <cfRule type="cellIs" dxfId="17333" priority="14368" stopIfTrue="1" operator="lessThanOrEqual">
      <formula>0.02</formula>
    </cfRule>
  </conditionalFormatting>
  <conditionalFormatting sqref="G137">
    <cfRule type="cellIs" dxfId="17332" priority="14353" stopIfTrue="1" operator="lessThanOrEqual">
      <formula>0.12</formula>
    </cfRule>
    <cfRule type="cellIs" dxfId="17331" priority="14354" stopIfTrue="1" operator="between">
      <formula>0.1201</formula>
      <formula>0.2</formula>
    </cfRule>
    <cfRule type="cellIs" dxfId="17330" priority="14355" stopIfTrue="1" operator="greaterThan">
      <formula>0.2</formula>
    </cfRule>
  </conditionalFormatting>
  <conditionalFormatting sqref="N137">
    <cfRule type="cellIs" dxfId="17329" priority="14350" stopIfTrue="1" operator="between">
      <formula>50.1</formula>
      <formula>100</formula>
    </cfRule>
    <cfRule type="cellIs" dxfId="17328" priority="14352" stopIfTrue="1" operator="greaterThan">
      <formula>100</formula>
    </cfRule>
  </conditionalFormatting>
  <conditionalFormatting sqref="M137">
    <cfRule type="cellIs" dxfId="17327" priority="14349" stopIfTrue="1" operator="between">
      <formula>1250.1</formula>
      <formula>5000</formula>
    </cfRule>
    <cfRule type="cellIs" dxfId="17326" priority="14351" stopIfTrue="1" operator="greaterThan">
      <formula>5000</formula>
    </cfRule>
  </conditionalFormatting>
  <conditionalFormatting sqref="F137">
    <cfRule type="cellIs" dxfId="17325" priority="14346" stopIfTrue="1" operator="lessThanOrEqual">
      <formula>60</formula>
    </cfRule>
    <cfRule type="cellIs" dxfId="17324" priority="14347" stopIfTrue="1" operator="between">
      <formula>60</formula>
      <formula>100</formula>
    </cfRule>
    <cfRule type="cellIs" dxfId="17323" priority="14348" stopIfTrue="1" operator="greaterThan">
      <formula>100</formula>
    </cfRule>
  </conditionalFormatting>
  <conditionalFormatting sqref="E137">
    <cfRule type="cellIs" dxfId="17322" priority="14343" stopIfTrue="1" operator="lessThanOrEqual">
      <formula>2.5</formula>
    </cfRule>
    <cfRule type="cellIs" dxfId="17321" priority="14344" stopIfTrue="1" operator="between">
      <formula>2.5</formula>
      <formula>7</formula>
    </cfRule>
    <cfRule type="cellIs" dxfId="17320" priority="14345" stopIfTrue="1" operator="greaterThan">
      <formula>7</formula>
    </cfRule>
  </conditionalFormatting>
  <conditionalFormatting sqref="H137">
    <cfRule type="cellIs" dxfId="17319" priority="14340" stopIfTrue="1" operator="lessThanOrEqual">
      <formula>12</formula>
    </cfRule>
    <cfRule type="cellIs" dxfId="17318" priority="14341" stopIfTrue="1" operator="between">
      <formula>12</formula>
      <formula>16</formula>
    </cfRule>
    <cfRule type="cellIs" dxfId="17317" priority="14342" stopIfTrue="1" operator="greaterThan">
      <formula>16</formula>
    </cfRule>
  </conditionalFormatting>
  <conditionalFormatting sqref="J137">
    <cfRule type="cellIs" dxfId="17316" priority="14337" stopIfTrue="1" operator="greaterThan">
      <formula>6.2</formula>
    </cfRule>
    <cfRule type="cellIs" dxfId="17315" priority="14338" stopIfTrue="1" operator="between">
      <formula>5.601</formula>
      <formula>6.2</formula>
    </cfRule>
    <cfRule type="cellIs" dxfId="17314" priority="14339" stopIfTrue="1" operator="lessThanOrEqual">
      <formula>5.6</formula>
    </cfRule>
  </conditionalFormatting>
  <conditionalFormatting sqref="K137">
    <cfRule type="cellIs" dxfId="17313" priority="14336" stopIfTrue="1" operator="lessThanOrEqual">
      <formula>0.02</formula>
    </cfRule>
  </conditionalFormatting>
  <conditionalFormatting sqref="G137">
    <cfRule type="cellIs" dxfId="17312" priority="14333" stopIfTrue="1" operator="lessThanOrEqual">
      <formula>0.12</formula>
    </cfRule>
    <cfRule type="cellIs" dxfId="17311" priority="14334" stopIfTrue="1" operator="between">
      <formula>0.1201</formula>
      <formula>0.2</formula>
    </cfRule>
    <cfRule type="cellIs" dxfId="17310" priority="14335" stopIfTrue="1" operator="greaterThan">
      <formula>0.2</formula>
    </cfRule>
  </conditionalFormatting>
  <conditionalFormatting sqref="N137">
    <cfRule type="cellIs" dxfId="17309" priority="14331" stopIfTrue="1" operator="between">
      <formula>50.1</formula>
      <formula>100</formula>
    </cfRule>
    <cfRule type="cellIs" dxfId="17308" priority="14332" stopIfTrue="1" operator="greaterThan">
      <formula>100</formula>
    </cfRule>
  </conditionalFormatting>
  <conditionalFormatting sqref="M137">
    <cfRule type="cellIs" dxfId="17307" priority="14329" stopIfTrue="1" operator="between">
      <formula>1250.1</formula>
      <formula>5000</formula>
    </cfRule>
    <cfRule type="cellIs" dxfId="17306" priority="14330" stopIfTrue="1" operator="greaterThan">
      <formula>5000</formula>
    </cfRule>
  </conditionalFormatting>
  <conditionalFormatting sqref="F167">
    <cfRule type="cellIs" dxfId="17305" priority="14316" stopIfTrue="1" operator="lessThanOrEqual">
      <formula>60</formula>
    </cfRule>
    <cfRule type="cellIs" dxfId="17304" priority="14317" stopIfTrue="1" operator="between">
      <formula>60</formula>
      <formula>100</formula>
    </cfRule>
    <cfRule type="cellIs" dxfId="17303" priority="14318" stopIfTrue="1" operator="greaterThan">
      <formula>100</formula>
    </cfRule>
  </conditionalFormatting>
  <conditionalFormatting sqref="E167">
    <cfRule type="cellIs" dxfId="17302" priority="14319" stopIfTrue="1" operator="lessThanOrEqual">
      <formula>2.5</formula>
    </cfRule>
    <cfRule type="cellIs" dxfId="17301" priority="14320" stopIfTrue="1" operator="between">
      <formula>2.5</formula>
      <formula>7</formula>
    </cfRule>
    <cfRule type="cellIs" dxfId="17300" priority="14321" stopIfTrue="1" operator="greaterThan">
      <formula>7</formula>
    </cfRule>
  </conditionalFormatting>
  <conditionalFormatting sqref="H167">
    <cfRule type="cellIs" dxfId="17299" priority="14322" stopIfTrue="1" operator="lessThanOrEqual">
      <formula>12</formula>
    </cfRule>
    <cfRule type="cellIs" dxfId="17298" priority="14323" stopIfTrue="1" operator="between">
      <formula>12</formula>
      <formula>16</formula>
    </cfRule>
    <cfRule type="cellIs" dxfId="17297" priority="14324" stopIfTrue="1" operator="greaterThan">
      <formula>16</formula>
    </cfRule>
  </conditionalFormatting>
  <conditionalFormatting sqref="J167">
    <cfRule type="cellIs" dxfId="17296" priority="14325" stopIfTrue="1" operator="greaterThan">
      <formula>6.2</formula>
    </cfRule>
    <cfRule type="cellIs" dxfId="17295" priority="14326" stopIfTrue="1" operator="between">
      <formula>5.601</formula>
      <formula>6.2</formula>
    </cfRule>
    <cfRule type="cellIs" dxfId="17294" priority="14327" stopIfTrue="1" operator="lessThanOrEqual">
      <formula>5.6</formula>
    </cfRule>
  </conditionalFormatting>
  <conditionalFormatting sqref="K167">
    <cfRule type="cellIs" dxfId="17293" priority="14328" stopIfTrue="1" operator="lessThanOrEqual">
      <formula>0.02</formula>
    </cfRule>
  </conditionalFormatting>
  <conditionalFormatting sqref="G167">
    <cfRule type="cellIs" dxfId="17292" priority="14313" stopIfTrue="1" operator="lessThanOrEqual">
      <formula>0.12</formula>
    </cfRule>
    <cfRule type="cellIs" dxfId="17291" priority="14314" stopIfTrue="1" operator="between">
      <formula>0.1201</formula>
      <formula>0.2</formula>
    </cfRule>
    <cfRule type="cellIs" dxfId="17290" priority="14315" stopIfTrue="1" operator="greaterThan">
      <formula>0.2</formula>
    </cfRule>
  </conditionalFormatting>
  <conditionalFormatting sqref="N167">
    <cfRule type="cellIs" dxfId="17289" priority="14310" stopIfTrue="1" operator="between">
      <formula>50.1</formula>
      <formula>100</formula>
    </cfRule>
    <cfRule type="cellIs" dxfId="17288" priority="14312" stopIfTrue="1" operator="greaterThan">
      <formula>100</formula>
    </cfRule>
  </conditionalFormatting>
  <conditionalFormatting sqref="M167">
    <cfRule type="cellIs" dxfId="17287" priority="14309" stopIfTrue="1" operator="between">
      <formula>1250.1</formula>
      <formula>5000</formula>
    </cfRule>
    <cfRule type="cellIs" dxfId="17286" priority="14311" stopIfTrue="1" operator="greaterThan">
      <formula>5000</formula>
    </cfRule>
  </conditionalFormatting>
  <conditionalFormatting sqref="F167">
    <cfRule type="cellIs" dxfId="17285" priority="14306" stopIfTrue="1" operator="lessThanOrEqual">
      <formula>60</formula>
    </cfRule>
    <cfRule type="cellIs" dxfId="17284" priority="14307" stopIfTrue="1" operator="between">
      <formula>60</formula>
      <formula>100</formula>
    </cfRule>
    <cfRule type="cellIs" dxfId="17283" priority="14308" stopIfTrue="1" operator="greaterThan">
      <formula>100</formula>
    </cfRule>
  </conditionalFormatting>
  <conditionalFormatting sqref="E167">
    <cfRule type="cellIs" dxfId="17282" priority="14303" stopIfTrue="1" operator="lessThanOrEqual">
      <formula>2.5</formula>
    </cfRule>
    <cfRule type="cellIs" dxfId="17281" priority="14304" stopIfTrue="1" operator="between">
      <formula>2.5</formula>
      <formula>7</formula>
    </cfRule>
    <cfRule type="cellIs" dxfId="17280" priority="14305" stopIfTrue="1" operator="greaterThan">
      <formula>7</formula>
    </cfRule>
  </conditionalFormatting>
  <conditionalFormatting sqref="H167">
    <cfRule type="cellIs" dxfId="17279" priority="14300" stopIfTrue="1" operator="lessThanOrEqual">
      <formula>12</formula>
    </cfRule>
    <cfRule type="cellIs" dxfId="17278" priority="14301" stopIfTrue="1" operator="between">
      <formula>12</formula>
      <formula>16</formula>
    </cfRule>
    <cfRule type="cellIs" dxfId="17277" priority="14302" stopIfTrue="1" operator="greaterThan">
      <formula>16</formula>
    </cfRule>
  </conditionalFormatting>
  <conditionalFormatting sqref="J167">
    <cfRule type="cellIs" dxfId="17276" priority="14297" stopIfTrue="1" operator="greaterThan">
      <formula>6.2</formula>
    </cfRule>
    <cfRule type="cellIs" dxfId="17275" priority="14298" stopIfTrue="1" operator="between">
      <formula>5.601</formula>
      <formula>6.2</formula>
    </cfRule>
    <cfRule type="cellIs" dxfId="17274" priority="14299" stopIfTrue="1" operator="lessThanOrEqual">
      <formula>5.6</formula>
    </cfRule>
  </conditionalFormatting>
  <conditionalFormatting sqref="K167">
    <cfRule type="cellIs" dxfId="17273" priority="14296" stopIfTrue="1" operator="lessThanOrEqual">
      <formula>0.02</formula>
    </cfRule>
  </conditionalFormatting>
  <conditionalFormatting sqref="G167">
    <cfRule type="cellIs" dxfId="17272" priority="14293" stopIfTrue="1" operator="lessThanOrEqual">
      <formula>0.12</formula>
    </cfRule>
    <cfRule type="cellIs" dxfId="17271" priority="14294" stopIfTrue="1" operator="between">
      <formula>0.1201</formula>
      <formula>0.2</formula>
    </cfRule>
    <cfRule type="cellIs" dxfId="17270" priority="14295" stopIfTrue="1" operator="greaterThan">
      <formula>0.2</formula>
    </cfRule>
  </conditionalFormatting>
  <conditionalFormatting sqref="N167">
    <cfRule type="cellIs" dxfId="17269" priority="14291" stopIfTrue="1" operator="between">
      <formula>50.1</formula>
      <formula>100</formula>
    </cfRule>
    <cfRule type="cellIs" dxfId="17268" priority="14292" stopIfTrue="1" operator="greaterThan">
      <formula>100</formula>
    </cfRule>
  </conditionalFormatting>
  <conditionalFormatting sqref="M167">
    <cfRule type="cellIs" dxfId="17267" priority="14289" stopIfTrue="1" operator="between">
      <formula>1250.1</formula>
      <formula>5000</formula>
    </cfRule>
    <cfRule type="cellIs" dxfId="17266" priority="14290" stopIfTrue="1" operator="greaterThan">
      <formula>5000</formula>
    </cfRule>
  </conditionalFormatting>
  <conditionalFormatting sqref="F209">
    <cfRule type="cellIs" dxfId="17265" priority="14276" stopIfTrue="1" operator="lessThanOrEqual">
      <formula>60</formula>
    </cfRule>
    <cfRule type="cellIs" dxfId="17264" priority="14277" stopIfTrue="1" operator="between">
      <formula>60</formula>
      <formula>100</formula>
    </cfRule>
    <cfRule type="cellIs" dxfId="17263" priority="14278" stopIfTrue="1" operator="greaterThan">
      <formula>100</formula>
    </cfRule>
  </conditionalFormatting>
  <conditionalFormatting sqref="E209">
    <cfRule type="cellIs" dxfId="17262" priority="14279" stopIfTrue="1" operator="lessThanOrEqual">
      <formula>2.5</formula>
    </cfRule>
    <cfRule type="cellIs" dxfId="17261" priority="14280" stopIfTrue="1" operator="between">
      <formula>2.5</formula>
      <formula>7</formula>
    </cfRule>
    <cfRule type="cellIs" dxfId="17260" priority="14281" stopIfTrue="1" operator="greaterThan">
      <formula>7</formula>
    </cfRule>
  </conditionalFormatting>
  <conditionalFormatting sqref="H209">
    <cfRule type="cellIs" dxfId="17259" priority="14282" stopIfTrue="1" operator="lessThanOrEqual">
      <formula>12</formula>
    </cfRule>
    <cfRule type="cellIs" dxfId="17258" priority="14283" stopIfTrue="1" operator="between">
      <formula>12</formula>
      <formula>16</formula>
    </cfRule>
    <cfRule type="cellIs" dxfId="17257" priority="14284" stopIfTrue="1" operator="greaterThan">
      <formula>16</formula>
    </cfRule>
  </conditionalFormatting>
  <conditionalFormatting sqref="J209">
    <cfRule type="cellIs" dxfId="17256" priority="14285" stopIfTrue="1" operator="greaterThan">
      <formula>6.2</formula>
    </cfRule>
    <cfRule type="cellIs" dxfId="17255" priority="14286" stopIfTrue="1" operator="between">
      <formula>5.601</formula>
      <formula>6.2</formula>
    </cfRule>
    <cfRule type="cellIs" dxfId="17254" priority="14287" stopIfTrue="1" operator="lessThanOrEqual">
      <formula>5.6</formula>
    </cfRule>
  </conditionalFormatting>
  <conditionalFormatting sqref="K209">
    <cfRule type="cellIs" dxfId="17253" priority="14288" stopIfTrue="1" operator="lessThanOrEqual">
      <formula>0.02</formula>
    </cfRule>
  </conditionalFormatting>
  <conditionalFormatting sqref="G209">
    <cfRule type="cellIs" dxfId="17252" priority="14273" stopIfTrue="1" operator="lessThanOrEqual">
      <formula>0.12</formula>
    </cfRule>
    <cfRule type="cellIs" dxfId="17251" priority="14274" stopIfTrue="1" operator="between">
      <formula>0.1201</formula>
      <formula>0.2</formula>
    </cfRule>
    <cfRule type="cellIs" dxfId="17250" priority="14275" stopIfTrue="1" operator="greaterThan">
      <formula>0.2</formula>
    </cfRule>
  </conditionalFormatting>
  <conditionalFormatting sqref="N209">
    <cfRule type="cellIs" dxfId="17249" priority="14270" stopIfTrue="1" operator="between">
      <formula>50.1</formula>
      <formula>100</formula>
    </cfRule>
    <cfRule type="cellIs" dxfId="17248" priority="14272" stopIfTrue="1" operator="greaterThan">
      <formula>100</formula>
    </cfRule>
  </conditionalFormatting>
  <conditionalFormatting sqref="M209">
    <cfRule type="cellIs" dxfId="17247" priority="14269" stopIfTrue="1" operator="between">
      <formula>1250.1</formula>
      <formula>5000</formula>
    </cfRule>
    <cfRule type="cellIs" dxfId="17246" priority="14271" stopIfTrue="1" operator="greaterThan">
      <formula>5000</formula>
    </cfRule>
  </conditionalFormatting>
  <conditionalFormatting sqref="F209">
    <cfRule type="cellIs" dxfId="17245" priority="14266" stopIfTrue="1" operator="lessThanOrEqual">
      <formula>60</formula>
    </cfRule>
    <cfRule type="cellIs" dxfId="17244" priority="14267" stopIfTrue="1" operator="between">
      <formula>60</formula>
      <formula>100</formula>
    </cfRule>
    <cfRule type="cellIs" dxfId="17243" priority="14268" stopIfTrue="1" operator="greaterThan">
      <formula>100</formula>
    </cfRule>
  </conditionalFormatting>
  <conditionalFormatting sqref="E209">
    <cfRule type="cellIs" dxfId="17242" priority="14263" stopIfTrue="1" operator="lessThanOrEqual">
      <formula>2.5</formula>
    </cfRule>
    <cfRule type="cellIs" dxfId="17241" priority="14264" stopIfTrue="1" operator="between">
      <formula>2.5</formula>
      <formula>7</formula>
    </cfRule>
    <cfRule type="cellIs" dxfId="17240" priority="14265" stopIfTrue="1" operator="greaterThan">
      <formula>7</formula>
    </cfRule>
  </conditionalFormatting>
  <conditionalFormatting sqref="H209">
    <cfRule type="cellIs" dxfId="17239" priority="14260" stopIfTrue="1" operator="lessThanOrEqual">
      <formula>12</formula>
    </cfRule>
    <cfRule type="cellIs" dxfId="17238" priority="14261" stopIfTrue="1" operator="between">
      <formula>12</formula>
      <formula>16</formula>
    </cfRule>
    <cfRule type="cellIs" dxfId="17237" priority="14262" stopIfTrue="1" operator="greaterThan">
      <formula>16</formula>
    </cfRule>
  </conditionalFormatting>
  <conditionalFormatting sqref="J209">
    <cfRule type="cellIs" dxfId="17236" priority="14257" stopIfTrue="1" operator="greaterThan">
      <formula>6.2</formula>
    </cfRule>
    <cfRule type="cellIs" dxfId="17235" priority="14258" stopIfTrue="1" operator="between">
      <formula>5.601</formula>
      <formula>6.2</formula>
    </cfRule>
    <cfRule type="cellIs" dxfId="17234" priority="14259" stopIfTrue="1" operator="lessThanOrEqual">
      <formula>5.6</formula>
    </cfRule>
  </conditionalFormatting>
  <conditionalFormatting sqref="K209">
    <cfRule type="cellIs" dxfId="17233" priority="14256" stopIfTrue="1" operator="lessThanOrEqual">
      <formula>0.02</formula>
    </cfRule>
  </conditionalFormatting>
  <conditionalFormatting sqref="G209">
    <cfRule type="cellIs" dxfId="17232" priority="14253" stopIfTrue="1" operator="lessThanOrEqual">
      <formula>0.12</formula>
    </cfRule>
    <cfRule type="cellIs" dxfId="17231" priority="14254" stopIfTrue="1" operator="between">
      <formula>0.1201</formula>
      <formula>0.2</formula>
    </cfRule>
    <cfRule type="cellIs" dxfId="17230" priority="14255" stopIfTrue="1" operator="greaterThan">
      <formula>0.2</formula>
    </cfRule>
  </conditionalFormatting>
  <conditionalFormatting sqref="N209">
    <cfRule type="cellIs" dxfId="17229" priority="14251" stopIfTrue="1" operator="between">
      <formula>50.1</formula>
      <formula>100</formula>
    </cfRule>
    <cfRule type="cellIs" dxfId="17228" priority="14252" stopIfTrue="1" operator="greaterThan">
      <formula>100</formula>
    </cfRule>
  </conditionalFormatting>
  <conditionalFormatting sqref="M209">
    <cfRule type="cellIs" dxfId="17227" priority="14249" stopIfTrue="1" operator="between">
      <formula>1250.1</formula>
      <formula>5000</formula>
    </cfRule>
    <cfRule type="cellIs" dxfId="17226" priority="14250" stopIfTrue="1" operator="greaterThan">
      <formula>5000</formula>
    </cfRule>
  </conditionalFormatting>
  <conditionalFormatting sqref="F227">
    <cfRule type="cellIs" dxfId="17225" priority="14236" stopIfTrue="1" operator="lessThanOrEqual">
      <formula>60</formula>
    </cfRule>
    <cfRule type="cellIs" dxfId="17224" priority="14237" stopIfTrue="1" operator="between">
      <formula>60</formula>
      <formula>100</formula>
    </cfRule>
    <cfRule type="cellIs" dxfId="17223" priority="14238" stopIfTrue="1" operator="greaterThan">
      <formula>100</formula>
    </cfRule>
  </conditionalFormatting>
  <conditionalFormatting sqref="E227">
    <cfRule type="cellIs" dxfId="17222" priority="14239" stopIfTrue="1" operator="lessThanOrEqual">
      <formula>2.5</formula>
    </cfRule>
    <cfRule type="cellIs" dxfId="17221" priority="14240" stopIfTrue="1" operator="between">
      <formula>2.5</formula>
      <formula>7</formula>
    </cfRule>
    <cfRule type="cellIs" dxfId="17220" priority="14241" stopIfTrue="1" operator="greaterThan">
      <formula>7</formula>
    </cfRule>
  </conditionalFormatting>
  <conditionalFormatting sqref="H227">
    <cfRule type="cellIs" dxfId="17219" priority="14242" stopIfTrue="1" operator="lessThanOrEqual">
      <formula>12</formula>
    </cfRule>
    <cfRule type="cellIs" dxfId="17218" priority="14243" stopIfTrue="1" operator="between">
      <formula>12</formula>
      <formula>16</formula>
    </cfRule>
    <cfRule type="cellIs" dxfId="17217" priority="14244" stopIfTrue="1" operator="greaterThan">
      <formula>16</formula>
    </cfRule>
  </conditionalFormatting>
  <conditionalFormatting sqref="J227">
    <cfRule type="cellIs" dxfId="17216" priority="14245" stopIfTrue="1" operator="greaterThan">
      <formula>6.2</formula>
    </cfRule>
    <cfRule type="cellIs" dxfId="17215" priority="14246" stopIfTrue="1" operator="between">
      <formula>5.601</formula>
      <formula>6.2</formula>
    </cfRule>
    <cfRule type="cellIs" dxfId="17214" priority="14247" stopIfTrue="1" operator="lessThanOrEqual">
      <formula>5.6</formula>
    </cfRule>
  </conditionalFormatting>
  <conditionalFormatting sqref="K227">
    <cfRule type="cellIs" dxfId="17213" priority="14248" stopIfTrue="1" operator="lessThanOrEqual">
      <formula>0.02</formula>
    </cfRule>
  </conditionalFormatting>
  <conditionalFormatting sqref="G227">
    <cfRule type="cellIs" dxfId="17212" priority="14233" stopIfTrue="1" operator="lessThanOrEqual">
      <formula>0.12</formula>
    </cfRule>
    <cfRule type="cellIs" dxfId="17211" priority="14234" stopIfTrue="1" operator="between">
      <formula>0.1201</formula>
      <formula>0.2</formula>
    </cfRule>
    <cfRule type="cellIs" dxfId="17210" priority="14235" stopIfTrue="1" operator="greaterThan">
      <formula>0.2</formula>
    </cfRule>
  </conditionalFormatting>
  <conditionalFormatting sqref="N227">
    <cfRule type="cellIs" dxfId="17209" priority="14230" stopIfTrue="1" operator="between">
      <formula>50.1</formula>
      <formula>100</formula>
    </cfRule>
    <cfRule type="cellIs" dxfId="17208" priority="14232" stopIfTrue="1" operator="greaterThan">
      <formula>100</formula>
    </cfRule>
  </conditionalFormatting>
  <conditionalFormatting sqref="M227">
    <cfRule type="cellIs" dxfId="17207" priority="14229" stopIfTrue="1" operator="between">
      <formula>1250.1</formula>
      <formula>5000</formula>
    </cfRule>
    <cfRule type="cellIs" dxfId="17206" priority="14231" stopIfTrue="1" operator="greaterThan">
      <formula>5000</formula>
    </cfRule>
  </conditionalFormatting>
  <conditionalFormatting sqref="F227">
    <cfRule type="cellIs" dxfId="17205" priority="14226" stopIfTrue="1" operator="lessThanOrEqual">
      <formula>60</formula>
    </cfRule>
    <cfRule type="cellIs" dxfId="17204" priority="14227" stopIfTrue="1" operator="between">
      <formula>60</formula>
      <formula>100</formula>
    </cfRule>
    <cfRule type="cellIs" dxfId="17203" priority="14228" stopIfTrue="1" operator="greaterThan">
      <formula>100</formula>
    </cfRule>
  </conditionalFormatting>
  <conditionalFormatting sqref="E227">
    <cfRule type="cellIs" dxfId="17202" priority="14223" stopIfTrue="1" operator="lessThanOrEqual">
      <formula>2.5</formula>
    </cfRule>
    <cfRule type="cellIs" dxfId="17201" priority="14224" stopIfTrue="1" operator="between">
      <formula>2.5</formula>
      <formula>7</formula>
    </cfRule>
    <cfRule type="cellIs" dxfId="17200" priority="14225" stopIfTrue="1" operator="greaterThan">
      <formula>7</formula>
    </cfRule>
  </conditionalFormatting>
  <conditionalFormatting sqref="H227">
    <cfRule type="cellIs" dxfId="17199" priority="14220" stopIfTrue="1" operator="lessThanOrEqual">
      <formula>12</formula>
    </cfRule>
    <cfRule type="cellIs" dxfId="17198" priority="14221" stopIfTrue="1" operator="between">
      <formula>12</formula>
      <formula>16</formula>
    </cfRule>
    <cfRule type="cellIs" dxfId="17197" priority="14222" stopIfTrue="1" operator="greaterThan">
      <formula>16</formula>
    </cfRule>
  </conditionalFormatting>
  <conditionalFormatting sqref="J227">
    <cfRule type="cellIs" dxfId="17196" priority="14217" stopIfTrue="1" operator="greaterThan">
      <formula>6.2</formula>
    </cfRule>
    <cfRule type="cellIs" dxfId="17195" priority="14218" stopIfTrue="1" operator="between">
      <formula>5.601</formula>
      <formula>6.2</formula>
    </cfRule>
    <cfRule type="cellIs" dxfId="17194" priority="14219" stopIfTrue="1" operator="lessThanOrEqual">
      <formula>5.6</formula>
    </cfRule>
  </conditionalFormatting>
  <conditionalFormatting sqref="K227">
    <cfRule type="cellIs" dxfId="17193" priority="14216" stopIfTrue="1" operator="lessThanOrEqual">
      <formula>0.02</formula>
    </cfRule>
  </conditionalFormatting>
  <conditionalFormatting sqref="G227">
    <cfRule type="cellIs" dxfId="17192" priority="14213" stopIfTrue="1" operator="lessThanOrEqual">
      <formula>0.12</formula>
    </cfRule>
    <cfRule type="cellIs" dxfId="17191" priority="14214" stopIfTrue="1" operator="between">
      <formula>0.1201</formula>
      <formula>0.2</formula>
    </cfRule>
    <cfRule type="cellIs" dxfId="17190" priority="14215" stopIfTrue="1" operator="greaterThan">
      <formula>0.2</formula>
    </cfRule>
  </conditionalFormatting>
  <conditionalFormatting sqref="N227">
    <cfRule type="cellIs" dxfId="17189" priority="14211" stopIfTrue="1" operator="between">
      <formula>50.1</formula>
      <formula>100</formula>
    </cfRule>
    <cfRule type="cellIs" dxfId="17188" priority="14212" stopIfTrue="1" operator="greaterThan">
      <formula>100</formula>
    </cfRule>
  </conditionalFormatting>
  <conditionalFormatting sqref="M227">
    <cfRule type="cellIs" dxfId="17187" priority="14209" stopIfTrue="1" operator="between">
      <formula>1250.1</formula>
      <formula>5000</formula>
    </cfRule>
    <cfRule type="cellIs" dxfId="17186" priority="14210" stopIfTrue="1" operator="greaterThan">
      <formula>5000</formula>
    </cfRule>
  </conditionalFormatting>
  <conditionalFormatting sqref="F317">
    <cfRule type="cellIs" dxfId="17185" priority="14196" stopIfTrue="1" operator="lessThanOrEqual">
      <formula>60</formula>
    </cfRule>
    <cfRule type="cellIs" dxfId="17184" priority="14197" stopIfTrue="1" operator="between">
      <formula>60</formula>
      <formula>100</formula>
    </cfRule>
    <cfRule type="cellIs" dxfId="17183" priority="14198" stopIfTrue="1" operator="greaterThan">
      <formula>100</formula>
    </cfRule>
  </conditionalFormatting>
  <conditionalFormatting sqref="E317">
    <cfRule type="cellIs" dxfId="17182" priority="14199" stopIfTrue="1" operator="lessThanOrEqual">
      <formula>2.5</formula>
    </cfRule>
    <cfRule type="cellIs" dxfId="17181" priority="14200" stopIfTrue="1" operator="between">
      <formula>2.5</formula>
      <formula>7</formula>
    </cfRule>
    <cfRule type="cellIs" dxfId="17180" priority="14201" stopIfTrue="1" operator="greaterThan">
      <formula>7</formula>
    </cfRule>
  </conditionalFormatting>
  <conditionalFormatting sqref="H317">
    <cfRule type="cellIs" dxfId="17179" priority="14202" stopIfTrue="1" operator="lessThanOrEqual">
      <formula>12</formula>
    </cfRule>
    <cfRule type="cellIs" dxfId="17178" priority="14203" stopIfTrue="1" operator="between">
      <formula>12</formula>
      <formula>16</formula>
    </cfRule>
    <cfRule type="cellIs" dxfId="17177" priority="14204" stopIfTrue="1" operator="greaterThan">
      <formula>16</formula>
    </cfRule>
  </conditionalFormatting>
  <conditionalFormatting sqref="J317">
    <cfRule type="cellIs" dxfId="17176" priority="14205" stopIfTrue="1" operator="greaterThan">
      <formula>6.2</formula>
    </cfRule>
    <cfRule type="cellIs" dxfId="17175" priority="14206" stopIfTrue="1" operator="between">
      <formula>5.601</formula>
      <formula>6.2</formula>
    </cfRule>
    <cfRule type="cellIs" dxfId="17174" priority="14207" stopIfTrue="1" operator="lessThanOrEqual">
      <formula>5.6</formula>
    </cfRule>
  </conditionalFormatting>
  <conditionalFormatting sqref="K317">
    <cfRule type="cellIs" dxfId="17173" priority="14208" stopIfTrue="1" operator="lessThanOrEqual">
      <formula>0.02</formula>
    </cfRule>
  </conditionalFormatting>
  <conditionalFormatting sqref="G317">
    <cfRule type="cellIs" dxfId="17172" priority="14193" stopIfTrue="1" operator="lessThanOrEqual">
      <formula>0.12</formula>
    </cfRule>
    <cfRule type="cellIs" dxfId="17171" priority="14194" stopIfTrue="1" operator="between">
      <formula>0.1201</formula>
      <formula>0.2</formula>
    </cfRule>
    <cfRule type="cellIs" dxfId="17170" priority="14195" stopIfTrue="1" operator="greaterThan">
      <formula>0.2</formula>
    </cfRule>
  </conditionalFormatting>
  <conditionalFormatting sqref="N317">
    <cfRule type="cellIs" dxfId="17169" priority="14190" stopIfTrue="1" operator="between">
      <formula>50.1</formula>
      <formula>100</formula>
    </cfRule>
    <cfRule type="cellIs" dxfId="17168" priority="14192" stopIfTrue="1" operator="greaterThan">
      <formula>100</formula>
    </cfRule>
  </conditionalFormatting>
  <conditionalFormatting sqref="M317">
    <cfRule type="cellIs" dxfId="17167" priority="14189" stopIfTrue="1" operator="between">
      <formula>1250.1</formula>
      <formula>5000</formula>
    </cfRule>
    <cfRule type="cellIs" dxfId="17166" priority="14191" stopIfTrue="1" operator="greaterThan">
      <formula>5000</formula>
    </cfRule>
  </conditionalFormatting>
  <conditionalFormatting sqref="F317">
    <cfRule type="cellIs" dxfId="17165" priority="14186" stopIfTrue="1" operator="lessThanOrEqual">
      <formula>60</formula>
    </cfRule>
    <cfRule type="cellIs" dxfId="17164" priority="14187" stopIfTrue="1" operator="between">
      <formula>60</formula>
      <formula>100</formula>
    </cfRule>
    <cfRule type="cellIs" dxfId="17163" priority="14188" stopIfTrue="1" operator="greaterThan">
      <formula>100</formula>
    </cfRule>
  </conditionalFormatting>
  <conditionalFormatting sqref="E317">
    <cfRule type="cellIs" dxfId="17162" priority="14183" stopIfTrue="1" operator="lessThanOrEqual">
      <formula>2.5</formula>
    </cfRule>
    <cfRule type="cellIs" dxfId="17161" priority="14184" stopIfTrue="1" operator="between">
      <formula>2.5</formula>
      <formula>7</formula>
    </cfRule>
    <cfRule type="cellIs" dxfId="17160" priority="14185" stopIfTrue="1" operator="greaterThan">
      <formula>7</formula>
    </cfRule>
  </conditionalFormatting>
  <conditionalFormatting sqref="H317">
    <cfRule type="cellIs" dxfId="17159" priority="14180" stopIfTrue="1" operator="lessThanOrEqual">
      <formula>12</formula>
    </cfRule>
    <cfRule type="cellIs" dxfId="17158" priority="14181" stopIfTrue="1" operator="between">
      <formula>12</formula>
      <formula>16</formula>
    </cfRule>
    <cfRule type="cellIs" dxfId="17157" priority="14182" stopIfTrue="1" operator="greaterThan">
      <formula>16</formula>
    </cfRule>
  </conditionalFormatting>
  <conditionalFormatting sqref="J317">
    <cfRule type="cellIs" dxfId="17156" priority="14177" stopIfTrue="1" operator="greaterThan">
      <formula>6.2</formula>
    </cfRule>
    <cfRule type="cellIs" dxfId="17155" priority="14178" stopIfTrue="1" operator="between">
      <formula>5.601</formula>
      <formula>6.2</formula>
    </cfRule>
    <cfRule type="cellIs" dxfId="17154" priority="14179" stopIfTrue="1" operator="lessThanOrEqual">
      <formula>5.6</formula>
    </cfRule>
  </conditionalFormatting>
  <conditionalFormatting sqref="K317">
    <cfRule type="cellIs" dxfId="17153" priority="14176" stopIfTrue="1" operator="lessThanOrEqual">
      <formula>0.02</formula>
    </cfRule>
  </conditionalFormatting>
  <conditionalFormatting sqref="G317">
    <cfRule type="cellIs" dxfId="17152" priority="14173" stopIfTrue="1" operator="lessThanOrEqual">
      <formula>0.12</formula>
    </cfRule>
    <cfRule type="cellIs" dxfId="17151" priority="14174" stopIfTrue="1" operator="between">
      <formula>0.1201</formula>
      <formula>0.2</formula>
    </cfRule>
    <cfRule type="cellIs" dxfId="17150" priority="14175" stopIfTrue="1" operator="greaterThan">
      <formula>0.2</formula>
    </cfRule>
  </conditionalFormatting>
  <conditionalFormatting sqref="N317">
    <cfRule type="cellIs" dxfId="17149" priority="14171" stopIfTrue="1" operator="between">
      <formula>50.1</formula>
      <formula>100</formula>
    </cfRule>
    <cfRule type="cellIs" dxfId="17148" priority="14172" stopIfTrue="1" operator="greaterThan">
      <formula>100</formula>
    </cfRule>
  </conditionalFormatting>
  <conditionalFormatting sqref="M317">
    <cfRule type="cellIs" dxfId="17147" priority="14169" stopIfTrue="1" operator="between">
      <formula>1250.1</formula>
      <formula>5000</formula>
    </cfRule>
    <cfRule type="cellIs" dxfId="17146" priority="14170" stopIfTrue="1" operator="greaterThan">
      <formula>5000</formula>
    </cfRule>
  </conditionalFormatting>
  <conditionalFormatting sqref="F359">
    <cfRule type="cellIs" dxfId="17145" priority="14156" stopIfTrue="1" operator="lessThanOrEqual">
      <formula>60</formula>
    </cfRule>
    <cfRule type="cellIs" dxfId="17144" priority="14157" stopIfTrue="1" operator="between">
      <formula>60</formula>
      <formula>100</formula>
    </cfRule>
    <cfRule type="cellIs" dxfId="17143" priority="14158" stopIfTrue="1" operator="greaterThan">
      <formula>100</formula>
    </cfRule>
  </conditionalFormatting>
  <conditionalFormatting sqref="E359">
    <cfRule type="cellIs" dxfId="17142" priority="14159" stopIfTrue="1" operator="lessThanOrEqual">
      <formula>2.5</formula>
    </cfRule>
    <cfRule type="cellIs" dxfId="17141" priority="14160" stopIfTrue="1" operator="between">
      <formula>2.5</formula>
      <formula>7</formula>
    </cfRule>
    <cfRule type="cellIs" dxfId="17140" priority="14161" stopIfTrue="1" operator="greaterThan">
      <formula>7</formula>
    </cfRule>
  </conditionalFormatting>
  <conditionalFormatting sqref="H359">
    <cfRule type="cellIs" dxfId="17139" priority="14162" stopIfTrue="1" operator="lessThanOrEqual">
      <formula>12</formula>
    </cfRule>
    <cfRule type="cellIs" dxfId="17138" priority="14163" stopIfTrue="1" operator="between">
      <formula>12</formula>
      <formula>16</formula>
    </cfRule>
    <cfRule type="cellIs" dxfId="17137" priority="14164" stopIfTrue="1" operator="greaterThan">
      <formula>16</formula>
    </cfRule>
  </conditionalFormatting>
  <conditionalFormatting sqref="J359">
    <cfRule type="cellIs" dxfId="17136" priority="14165" stopIfTrue="1" operator="greaterThan">
      <formula>6.2</formula>
    </cfRule>
    <cfRule type="cellIs" dxfId="17135" priority="14166" stopIfTrue="1" operator="between">
      <formula>5.601</formula>
      <formula>6.2</formula>
    </cfRule>
    <cfRule type="cellIs" dxfId="17134" priority="14167" stopIfTrue="1" operator="lessThanOrEqual">
      <formula>5.6</formula>
    </cfRule>
  </conditionalFormatting>
  <conditionalFormatting sqref="K359">
    <cfRule type="cellIs" dxfId="17133" priority="14168" stopIfTrue="1" operator="lessThanOrEqual">
      <formula>0.02</formula>
    </cfRule>
  </conditionalFormatting>
  <conditionalFormatting sqref="G359">
    <cfRule type="cellIs" dxfId="17132" priority="14153" stopIfTrue="1" operator="lessThanOrEqual">
      <formula>0.12</formula>
    </cfRule>
    <cfRule type="cellIs" dxfId="17131" priority="14154" stopIfTrue="1" operator="between">
      <formula>0.1201</formula>
      <formula>0.2</formula>
    </cfRule>
    <cfRule type="cellIs" dxfId="17130" priority="14155" stopIfTrue="1" operator="greaterThan">
      <formula>0.2</formula>
    </cfRule>
  </conditionalFormatting>
  <conditionalFormatting sqref="N359">
    <cfRule type="cellIs" dxfId="17129" priority="14150" stopIfTrue="1" operator="between">
      <formula>50.1</formula>
      <formula>100</formula>
    </cfRule>
    <cfRule type="cellIs" dxfId="17128" priority="14152" stopIfTrue="1" operator="greaterThan">
      <formula>100</formula>
    </cfRule>
  </conditionalFormatting>
  <conditionalFormatting sqref="M359">
    <cfRule type="cellIs" dxfId="17127" priority="14149" stopIfTrue="1" operator="between">
      <formula>1250.1</formula>
      <formula>5000</formula>
    </cfRule>
    <cfRule type="cellIs" dxfId="17126" priority="14151" stopIfTrue="1" operator="greaterThan">
      <formula>5000</formula>
    </cfRule>
  </conditionalFormatting>
  <conditionalFormatting sqref="F359">
    <cfRule type="cellIs" dxfId="17125" priority="14146" stopIfTrue="1" operator="lessThanOrEqual">
      <formula>60</formula>
    </cfRule>
    <cfRule type="cellIs" dxfId="17124" priority="14147" stopIfTrue="1" operator="between">
      <formula>60</formula>
      <formula>100</formula>
    </cfRule>
    <cfRule type="cellIs" dxfId="17123" priority="14148" stopIfTrue="1" operator="greaterThan">
      <formula>100</formula>
    </cfRule>
  </conditionalFormatting>
  <conditionalFormatting sqref="E359">
    <cfRule type="cellIs" dxfId="17122" priority="14143" stopIfTrue="1" operator="lessThanOrEqual">
      <formula>2.5</formula>
    </cfRule>
    <cfRule type="cellIs" dxfId="17121" priority="14144" stopIfTrue="1" operator="between">
      <formula>2.5</formula>
      <formula>7</formula>
    </cfRule>
    <cfRule type="cellIs" dxfId="17120" priority="14145" stopIfTrue="1" operator="greaterThan">
      <formula>7</formula>
    </cfRule>
  </conditionalFormatting>
  <conditionalFormatting sqref="H359">
    <cfRule type="cellIs" dxfId="17119" priority="14140" stopIfTrue="1" operator="lessThanOrEqual">
      <formula>12</formula>
    </cfRule>
    <cfRule type="cellIs" dxfId="17118" priority="14141" stopIfTrue="1" operator="between">
      <formula>12</formula>
      <formula>16</formula>
    </cfRule>
    <cfRule type="cellIs" dxfId="17117" priority="14142" stopIfTrue="1" operator="greaterThan">
      <formula>16</formula>
    </cfRule>
  </conditionalFormatting>
  <conditionalFormatting sqref="J359">
    <cfRule type="cellIs" dxfId="17116" priority="14137" stopIfTrue="1" operator="greaterThan">
      <formula>6.2</formula>
    </cfRule>
    <cfRule type="cellIs" dxfId="17115" priority="14138" stopIfTrue="1" operator="between">
      <formula>5.601</formula>
      <formula>6.2</formula>
    </cfRule>
    <cfRule type="cellIs" dxfId="17114" priority="14139" stopIfTrue="1" operator="lessThanOrEqual">
      <formula>5.6</formula>
    </cfRule>
  </conditionalFormatting>
  <conditionalFormatting sqref="K359">
    <cfRule type="cellIs" dxfId="17113" priority="14136" stopIfTrue="1" operator="lessThanOrEqual">
      <formula>0.02</formula>
    </cfRule>
  </conditionalFormatting>
  <conditionalFormatting sqref="G359">
    <cfRule type="cellIs" dxfId="17112" priority="14133" stopIfTrue="1" operator="lessThanOrEqual">
      <formula>0.12</formula>
    </cfRule>
    <cfRule type="cellIs" dxfId="17111" priority="14134" stopIfTrue="1" operator="between">
      <formula>0.1201</formula>
      <formula>0.2</formula>
    </cfRule>
    <cfRule type="cellIs" dxfId="17110" priority="14135" stopIfTrue="1" operator="greaterThan">
      <formula>0.2</formula>
    </cfRule>
  </conditionalFormatting>
  <conditionalFormatting sqref="N359">
    <cfRule type="cellIs" dxfId="17109" priority="14131" stopIfTrue="1" operator="between">
      <formula>50.1</formula>
      <formula>100</formula>
    </cfRule>
    <cfRule type="cellIs" dxfId="17108" priority="14132" stopIfTrue="1" operator="greaterThan">
      <formula>100</formula>
    </cfRule>
  </conditionalFormatting>
  <conditionalFormatting sqref="M359">
    <cfRule type="cellIs" dxfId="17107" priority="14129" stopIfTrue="1" operator="between">
      <formula>1250.1</formula>
      <formula>5000</formula>
    </cfRule>
    <cfRule type="cellIs" dxfId="17106" priority="14130" stopIfTrue="1" operator="greaterThan">
      <formula>5000</formula>
    </cfRule>
  </conditionalFormatting>
  <conditionalFormatting sqref="F605">
    <cfRule type="cellIs" dxfId="17105" priority="14116" stopIfTrue="1" operator="lessThanOrEqual">
      <formula>60</formula>
    </cfRule>
    <cfRule type="cellIs" dxfId="17104" priority="14117" stopIfTrue="1" operator="between">
      <formula>60</formula>
      <formula>100</formula>
    </cfRule>
    <cfRule type="cellIs" dxfId="17103" priority="14118" stopIfTrue="1" operator="greaterThan">
      <formula>100</formula>
    </cfRule>
  </conditionalFormatting>
  <conditionalFormatting sqref="E605">
    <cfRule type="cellIs" dxfId="17102" priority="14119" stopIfTrue="1" operator="lessThanOrEqual">
      <formula>2.5</formula>
    </cfRule>
    <cfRule type="cellIs" dxfId="17101" priority="14120" stopIfTrue="1" operator="between">
      <formula>2.5</formula>
      <formula>7</formula>
    </cfRule>
    <cfRule type="cellIs" dxfId="17100" priority="14121" stopIfTrue="1" operator="greaterThan">
      <formula>7</formula>
    </cfRule>
  </conditionalFormatting>
  <conditionalFormatting sqref="H605">
    <cfRule type="cellIs" dxfId="17099" priority="14122" stopIfTrue="1" operator="lessThanOrEqual">
      <formula>12</formula>
    </cfRule>
    <cfRule type="cellIs" dxfId="17098" priority="14123" stopIfTrue="1" operator="between">
      <formula>12</formula>
      <formula>16</formula>
    </cfRule>
    <cfRule type="cellIs" dxfId="17097" priority="14124" stopIfTrue="1" operator="greaterThan">
      <formula>16</formula>
    </cfRule>
  </conditionalFormatting>
  <conditionalFormatting sqref="J605">
    <cfRule type="cellIs" dxfId="17096" priority="14125" stopIfTrue="1" operator="greaterThan">
      <formula>6.2</formula>
    </cfRule>
    <cfRule type="cellIs" dxfId="17095" priority="14126" stopIfTrue="1" operator="between">
      <formula>5.601</formula>
      <formula>6.2</formula>
    </cfRule>
    <cfRule type="cellIs" dxfId="17094" priority="14127" stopIfTrue="1" operator="lessThanOrEqual">
      <formula>5.6</formula>
    </cfRule>
  </conditionalFormatting>
  <conditionalFormatting sqref="K605">
    <cfRule type="cellIs" dxfId="17093" priority="14128" stopIfTrue="1" operator="lessThanOrEqual">
      <formula>0.02</formula>
    </cfRule>
  </conditionalFormatting>
  <conditionalFormatting sqref="G605">
    <cfRule type="cellIs" dxfId="17092" priority="14113" stopIfTrue="1" operator="lessThanOrEqual">
      <formula>0.12</formula>
    </cfRule>
    <cfRule type="cellIs" dxfId="17091" priority="14114" stopIfTrue="1" operator="between">
      <formula>0.1201</formula>
      <formula>0.2</formula>
    </cfRule>
    <cfRule type="cellIs" dxfId="17090" priority="14115" stopIfTrue="1" operator="greaterThan">
      <formula>0.2</formula>
    </cfRule>
  </conditionalFormatting>
  <conditionalFormatting sqref="N605">
    <cfRule type="cellIs" dxfId="17089" priority="14110" stopIfTrue="1" operator="between">
      <formula>50.1</formula>
      <formula>100</formula>
    </cfRule>
    <cfRule type="cellIs" dxfId="17088" priority="14112" stopIfTrue="1" operator="greaterThan">
      <formula>100</formula>
    </cfRule>
  </conditionalFormatting>
  <conditionalFormatting sqref="M605">
    <cfRule type="cellIs" dxfId="17087" priority="14109" stopIfTrue="1" operator="between">
      <formula>1250.1</formula>
      <formula>5000</formula>
    </cfRule>
    <cfRule type="cellIs" dxfId="17086" priority="14111" stopIfTrue="1" operator="greaterThan">
      <formula>5000</formula>
    </cfRule>
  </conditionalFormatting>
  <conditionalFormatting sqref="F605">
    <cfRule type="cellIs" dxfId="17085" priority="14106" stopIfTrue="1" operator="lessThanOrEqual">
      <formula>60</formula>
    </cfRule>
    <cfRule type="cellIs" dxfId="17084" priority="14107" stopIfTrue="1" operator="between">
      <formula>60</formula>
      <formula>100</formula>
    </cfRule>
    <cfRule type="cellIs" dxfId="17083" priority="14108" stopIfTrue="1" operator="greaterThan">
      <formula>100</formula>
    </cfRule>
  </conditionalFormatting>
  <conditionalFormatting sqref="E605">
    <cfRule type="cellIs" dxfId="17082" priority="14103" stopIfTrue="1" operator="lessThanOrEqual">
      <formula>2.5</formula>
    </cfRule>
    <cfRule type="cellIs" dxfId="17081" priority="14104" stopIfTrue="1" operator="between">
      <formula>2.5</formula>
      <formula>7</formula>
    </cfRule>
    <cfRule type="cellIs" dxfId="17080" priority="14105" stopIfTrue="1" operator="greaterThan">
      <formula>7</formula>
    </cfRule>
  </conditionalFormatting>
  <conditionalFormatting sqref="H605">
    <cfRule type="cellIs" dxfId="17079" priority="14100" stopIfTrue="1" operator="lessThanOrEqual">
      <formula>12</formula>
    </cfRule>
    <cfRule type="cellIs" dxfId="17078" priority="14101" stopIfTrue="1" operator="between">
      <formula>12</formula>
      <formula>16</formula>
    </cfRule>
    <cfRule type="cellIs" dxfId="17077" priority="14102" stopIfTrue="1" operator="greaterThan">
      <formula>16</formula>
    </cfRule>
  </conditionalFormatting>
  <conditionalFormatting sqref="J605">
    <cfRule type="cellIs" dxfId="17076" priority="14097" stopIfTrue="1" operator="greaterThan">
      <formula>6.2</formula>
    </cfRule>
    <cfRule type="cellIs" dxfId="17075" priority="14098" stopIfTrue="1" operator="between">
      <formula>5.601</formula>
      <formula>6.2</formula>
    </cfRule>
    <cfRule type="cellIs" dxfId="17074" priority="14099" stopIfTrue="1" operator="lessThanOrEqual">
      <formula>5.6</formula>
    </cfRule>
  </conditionalFormatting>
  <conditionalFormatting sqref="K605">
    <cfRule type="cellIs" dxfId="17073" priority="14096" stopIfTrue="1" operator="lessThanOrEqual">
      <formula>0.02</formula>
    </cfRule>
  </conditionalFormatting>
  <conditionalFormatting sqref="G605">
    <cfRule type="cellIs" dxfId="17072" priority="14093" stopIfTrue="1" operator="lessThanOrEqual">
      <formula>0.12</formula>
    </cfRule>
    <cfRule type="cellIs" dxfId="17071" priority="14094" stopIfTrue="1" operator="between">
      <formula>0.1201</formula>
      <formula>0.2</formula>
    </cfRule>
    <cfRule type="cellIs" dxfId="17070" priority="14095" stopIfTrue="1" operator="greaterThan">
      <formula>0.2</formula>
    </cfRule>
  </conditionalFormatting>
  <conditionalFormatting sqref="N605">
    <cfRule type="cellIs" dxfId="17069" priority="14091" stopIfTrue="1" operator="between">
      <formula>50.1</formula>
      <formula>100</formula>
    </cfRule>
    <cfRule type="cellIs" dxfId="17068" priority="14092" stopIfTrue="1" operator="greaterThan">
      <formula>100</formula>
    </cfRule>
  </conditionalFormatting>
  <conditionalFormatting sqref="M605">
    <cfRule type="cellIs" dxfId="17067" priority="14089" stopIfTrue="1" operator="between">
      <formula>1250.1</formula>
      <formula>5000</formula>
    </cfRule>
    <cfRule type="cellIs" dxfId="17066" priority="14090" stopIfTrue="1" operator="greaterThan">
      <formula>5000</formula>
    </cfRule>
  </conditionalFormatting>
  <conditionalFormatting sqref="F671">
    <cfRule type="cellIs" dxfId="17065" priority="14076" stopIfTrue="1" operator="lessThanOrEqual">
      <formula>60</formula>
    </cfRule>
    <cfRule type="cellIs" dxfId="17064" priority="14077" stopIfTrue="1" operator="between">
      <formula>60</formula>
      <formula>100</formula>
    </cfRule>
    <cfRule type="cellIs" dxfId="17063" priority="14078" stopIfTrue="1" operator="greaterThan">
      <formula>100</formula>
    </cfRule>
  </conditionalFormatting>
  <conditionalFormatting sqref="E671">
    <cfRule type="cellIs" dxfId="17062" priority="14079" stopIfTrue="1" operator="lessThanOrEqual">
      <formula>2.5</formula>
    </cfRule>
    <cfRule type="cellIs" dxfId="17061" priority="14080" stopIfTrue="1" operator="between">
      <formula>2.5</formula>
      <formula>7</formula>
    </cfRule>
    <cfRule type="cellIs" dxfId="17060" priority="14081" stopIfTrue="1" operator="greaterThan">
      <formula>7</formula>
    </cfRule>
  </conditionalFormatting>
  <conditionalFormatting sqref="H671">
    <cfRule type="cellIs" dxfId="17059" priority="14082" stopIfTrue="1" operator="lessThanOrEqual">
      <formula>12</formula>
    </cfRule>
    <cfRule type="cellIs" dxfId="17058" priority="14083" stopIfTrue="1" operator="between">
      <formula>12</formula>
      <formula>16</formula>
    </cfRule>
    <cfRule type="cellIs" dxfId="17057" priority="14084" stopIfTrue="1" operator="greaterThan">
      <formula>16</formula>
    </cfRule>
  </conditionalFormatting>
  <conditionalFormatting sqref="J671">
    <cfRule type="cellIs" dxfId="17056" priority="14085" stopIfTrue="1" operator="greaterThan">
      <formula>6.2</formula>
    </cfRule>
    <cfRule type="cellIs" dxfId="17055" priority="14086" stopIfTrue="1" operator="between">
      <formula>5.601</formula>
      <formula>6.2</formula>
    </cfRule>
    <cfRule type="cellIs" dxfId="17054" priority="14087" stopIfTrue="1" operator="lessThanOrEqual">
      <formula>5.6</formula>
    </cfRule>
  </conditionalFormatting>
  <conditionalFormatting sqref="K671">
    <cfRule type="cellIs" dxfId="17053" priority="14088" stopIfTrue="1" operator="lessThanOrEqual">
      <formula>0.02</formula>
    </cfRule>
  </conditionalFormatting>
  <conditionalFormatting sqref="G671">
    <cfRule type="cellIs" dxfId="17052" priority="14073" stopIfTrue="1" operator="lessThanOrEqual">
      <formula>0.12</formula>
    </cfRule>
    <cfRule type="cellIs" dxfId="17051" priority="14074" stopIfTrue="1" operator="between">
      <formula>0.1201</formula>
      <formula>0.2</formula>
    </cfRule>
    <cfRule type="cellIs" dxfId="17050" priority="14075" stopIfTrue="1" operator="greaterThan">
      <formula>0.2</formula>
    </cfRule>
  </conditionalFormatting>
  <conditionalFormatting sqref="N671">
    <cfRule type="cellIs" dxfId="17049" priority="14070" stopIfTrue="1" operator="between">
      <formula>50.1</formula>
      <formula>100</formula>
    </cfRule>
    <cfRule type="cellIs" dxfId="17048" priority="14072" stopIfTrue="1" operator="greaterThan">
      <formula>100</formula>
    </cfRule>
  </conditionalFormatting>
  <conditionalFormatting sqref="M671">
    <cfRule type="cellIs" dxfId="17047" priority="14069" stopIfTrue="1" operator="between">
      <formula>1250.1</formula>
      <formula>5000</formula>
    </cfRule>
    <cfRule type="cellIs" dxfId="17046" priority="14071" stopIfTrue="1" operator="greaterThan">
      <formula>5000</formula>
    </cfRule>
  </conditionalFormatting>
  <conditionalFormatting sqref="F671">
    <cfRule type="cellIs" dxfId="17045" priority="14066" stopIfTrue="1" operator="lessThanOrEqual">
      <formula>60</formula>
    </cfRule>
    <cfRule type="cellIs" dxfId="17044" priority="14067" stopIfTrue="1" operator="between">
      <formula>60</formula>
      <formula>100</formula>
    </cfRule>
    <cfRule type="cellIs" dxfId="17043" priority="14068" stopIfTrue="1" operator="greaterThan">
      <formula>100</formula>
    </cfRule>
  </conditionalFormatting>
  <conditionalFormatting sqref="E671">
    <cfRule type="cellIs" dxfId="17042" priority="14063" stopIfTrue="1" operator="lessThanOrEqual">
      <formula>2.5</formula>
    </cfRule>
    <cfRule type="cellIs" dxfId="17041" priority="14064" stopIfTrue="1" operator="between">
      <formula>2.5</formula>
      <formula>7</formula>
    </cfRule>
    <cfRule type="cellIs" dxfId="17040" priority="14065" stopIfTrue="1" operator="greaterThan">
      <formula>7</formula>
    </cfRule>
  </conditionalFormatting>
  <conditionalFormatting sqref="H671">
    <cfRule type="cellIs" dxfId="17039" priority="14060" stopIfTrue="1" operator="lessThanOrEqual">
      <formula>12</formula>
    </cfRule>
    <cfRule type="cellIs" dxfId="17038" priority="14061" stopIfTrue="1" operator="between">
      <formula>12</formula>
      <formula>16</formula>
    </cfRule>
    <cfRule type="cellIs" dxfId="17037" priority="14062" stopIfTrue="1" operator="greaterThan">
      <formula>16</formula>
    </cfRule>
  </conditionalFormatting>
  <conditionalFormatting sqref="J671">
    <cfRule type="cellIs" dxfId="17036" priority="14057" stopIfTrue="1" operator="greaterThan">
      <formula>6.2</formula>
    </cfRule>
    <cfRule type="cellIs" dxfId="17035" priority="14058" stopIfTrue="1" operator="between">
      <formula>5.601</formula>
      <formula>6.2</formula>
    </cfRule>
    <cfRule type="cellIs" dxfId="17034" priority="14059" stopIfTrue="1" operator="lessThanOrEqual">
      <formula>5.6</formula>
    </cfRule>
  </conditionalFormatting>
  <conditionalFormatting sqref="K671">
    <cfRule type="cellIs" dxfId="17033" priority="14056" stopIfTrue="1" operator="lessThanOrEqual">
      <formula>0.02</formula>
    </cfRule>
  </conditionalFormatting>
  <conditionalFormatting sqref="G671">
    <cfRule type="cellIs" dxfId="17032" priority="14053" stopIfTrue="1" operator="lessThanOrEqual">
      <formula>0.12</formula>
    </cfRule>
    <cfRule type="cellIs" dxfId="17031" priority="14054" stopIfTrue="1" operator="between">
      <formula>0.1201</formula>
      <formula>0.2</formula>
    </cfRule>
    <cfRule type="cellIs" dxfId="17030" priority="14055" stopIfTrue="1" operator="greaterThan">
      <formula>0.2</formula>
    </cfRule>
  </conditionalFormatting>
  <conditionalFormatting sqref="N671">
    <cfRule type="cellIs" dxfId="17029" priority="14051" stopIfTrue="1" operator="between">
      <formula>50.1</formula>
      <formula>100</formula>
    </cfRule>
    <cfRule type="cellIs" dxfId="17028" priority="14052" stopIfTrue="1" operator="greaterThan">
      <formula>100</formula>
    </cfRule>
  </conditionalFormatting>
  <conditionalFormatting sqref="M671">
    <cfRule type="cellIs" dxfId="17027" priority="14049" stopIfTrue="1" operator="between">
      <formula>1250.1</formula>
      <formula>5000</formula>
    </cfRule>
    <cfRule type="cellIs" dxfId="17026" priority="14050" stopIfTrue="1" operator="greaterThan">
      <formula>5000</formula>
    </cfRule>
  </conditionalFormatting>
  <conditionalFormatting sqref="F66 I66">
    <cfRule type="cellIs" dxfId="17025" priority="14046" stopIfTrue="1" operator="lessThanOrEqual">
      <formula>60</formula>
    </cfRule>
    <cfRule type="cellIs" dxfId="17024" priority="14047" stopIfTrue="1" operator="between">
      <formula>60</formula>
      <formula>100</formula>
    </cfRule>
    <cfRule type="cellIs" dxfId="17023" priority="14048" stopIfTrue="1" operator="greaterThan">
      <formula>100</formula>
    </cfRule>
  </conditionalFormatting>
  <conditionalFormatting sqref="E66">
    <cfRule type="cellIs" dxfId="17022" priority="14043" stopIfTrue="1" operator="lessThanOrEqual">
      <formula>2.5</formula>
    </cfRule>
    <cfRule type="cellIs" dxfId="17021" priority="14044" stopIfTrue="1" operator="between">
      <formula>2.5</formula>
      <formula>7</formula>
    </cfRule>
    <cfRule type="cellIs" dxfId="17020" priority="14045" stopIfTrue="1" operator="greaterThan">
      <formula>7</formula>
    </cfRule>
  </conditionalFormatting>
  <conditionalFormatting sqref="H66">
    <cfRule type="cellIs" dxfId="17019" priority="14040" stopIfTrue="1" operator="lessThanOrEqual">
      <formula>12</formula>
    </cfRule>
    <cfRule type="cellIs" dxfId="17018" priority="14041" stopIfTrue="1" operator="between">
      <formula>12</formula>
      <formula>16</formula>
    </cfRule>
    <cfRule type="cellIs" dxfId="17017" priority="14042" stopIfTrue="1" operator="greaterThan">
      <formula>16</formula>
    </cfRule>
  </conditionalFormatting>
  <conditionalFormatting sqref="J66">
    <cfRule type="cellIs" dxfId="17016" priority="14037" stopIfTrue="1" operator="greaterThan">
      <formula>6.2</formula>
    </cfRule>
    <cfRule type="cellIs" dxfId="17015" priority="14038" stopIfTrue="1" operator="between">
      <formula>5.601</formula>
      <formula>6.2</formula>
    </cfRule>
    <cfRule type="cellIs" dxfId="17014" priority="14039" stopIfTrue="1" operator="lessThanOrEqual">
      <formula>5.6</formula>
    </cfRule>
  </conditionalFormatting>
  <conditionalFormatting sqref="K66">
    <cfRule type="cellIs" dxfId="17013" priority="14036" stopIfTrue="1" operator="lessThanOrEqual">
      <formula>0.02</formula>
    </cfRule>
  </conditionalFormatting>
  <conditionalFormatting sqref="G66">
    <cfRule type="cellIs" dxfId="17012" priority="14033" stopIfTrue="1" operator="lessThanOrEqual">
      <formula>0.12</formula>
    </cfRule>
    <cfRule type="cellIs" dxfId="17011" priority="14034" stopIfTrue="1" operator="between">
      <formula>0.1201</formula>
      <formula>0.2</formula>
    </cfRule>
    <cfRule type="cellIs" dxfId="17010" priority="14035" stopIfTrue="1" operator="greaterThan">
      <formula>0.2</formula>
    </cfRule>
  </conditionalFormatting>
  <conditionalFormatting sqref="N66">
    <cfRule type="cellIs" dxfId="17009" priority="14031" stopIfTrue="1" operator="between">
      <formula>50.1</formula>
      <formula>100</formula>
    </cfRule>
    <cfRule type="cellIs" dxfId="17008" priority="14032" stopIfTrue="1" operator="greaterThan">
      <formula>100</formula>
    </cfRule>
  </conditionalFormatting>
  <conditionalFormatting sqref="M66">
    <cfRule type="cellIs" dxfId="17007" priority="14029" stopIfTrue="1" operator="between">
      <formula>1250.1</formula>
      <formula>5000</formula>
    </cfRule>
    <cfRule type="cellIs" dxfId="17006" priority="14030" stopIfTrue="1" operator="greaterThan">
      <formula>5000</formula>
    </cfRule>
  </conditionalFormatting>
  <conditionalFormatting sqref="F66 I66">
    <cfRule type="cellIs" dxfId="17005" priority="14026" stopIfTrue="1" operator="lessThanOrEqual">
      <formula>60</formula>
    </cfRule>
    <cfRule type="cellIs" dxfId="17004" priority="14027" stopIfTrue="1" operator="between">
      <formula>60</formula>
      <formula>100</formula>
    </cfRule>
    <cfRule type="cellIs" dxfId="17003" priority="14028" stopIfTrue="1" operator="greaterThan">
      <formula>100</formula>
    </cfRule>
  </conditionalFormatting>
  <conditionalFormatting sqref="E66">
    <cfRule type="cellIs" dxfId="17002" priority="14023" stopIfTrue="1" operator="lessThanOrEqual">
      <formula>2.5</formula>
    </cfRule>
    <cfRule type="cellIs" dxfId="17001" priority="14024" stopIfTrue="1" operator="between">
      <formula>2.5</formula>
      <formula>7</formula>
    </cfRule>
    <cfRule type="cellIs" dxfId="17000" priority="14025" stopIfTrue="1" operator="greaterThan">
      <formula>7</formula>
    </cfRule>
  </conditionalFormatting>
  <conditionalFormatting sqref="H66">
    <cfRule type="cellIs" dxfId="16999" priority="14020" stopIfTrue="1" operator="lessThanOrEqual">
      <formula>12</formula>
    </cfRule>
    <cfRule type="cellIs" dxfId="16998" priority="14021" stopIfTrue="1" operator="between">
      <formula>12</formula>
      <formula>16</formula>
    </cfRule>
    <cfRule type="cellIs" dxfId="16997" priority="14022" stopIfTrue="1" operator="greaterThan">
      <formula>16</formula>
    </cfRule>
  </conditionalFormatting>
  <conditionalFormatting sqref="J66">
    <cfRule type="cellIs" dxfId="16996" priority="14017" stopIfTrue="1" operator="greaterThan">
      <formula>6.2</formula>
    </cfRule>
    <cfRule type="cellIs" dxfId="16995" priority="14018" stopIfTrue="1" operator="between">
      <formula>5.601</formula>
      <formula>6.2</formula>
    </cfRule>
    <cfRule type="cellIs" dxfId="16994" priority="14019" stopIfTrue="1" operator="lessThanOrEqual">
      <formula>5.6</formula>
    </cfRule>
  </conditionalFormatting>
  <conditionalFormatting sqref="K66">
    <cfRule type="cellIs" dxfId="16993" priority="14016" stopIfTrue="1" operator="lessThanOrEqual">
      <formula>0.02</formula>
    </cfRule>
  </conditionalFormatting>
  <conditionalFormatting sqref="G66">
    <cfRule type="cellIs" dxfId="16992" priority="14013" stopIfTrue="1" operator="lessThanOrEqual">
      <formula>0.12</formula>
    </cfRule>
    <cfRule type="cellIs" dxfId="16991" priority="14014" stopIfTrue="1" operator="between">
      <formula>0.1201</formula>
      <formula>0.2</formula>
    </cfRule>
    <cfRule type="cellIs" dxfId="16990" priority="14015" stopIfTrue="1" operator="greaterThan">
      <formula>0.2</formula>
    </cfRule>
  </conditionalFormatting>
  <conditionalFormatting sqref="N66">
    <cfRule type="cellIs" dxfId="16989" priority="14011" stopIfTrue="1" operator="between">
      <formula>50.1</formula>
      <formula>100</formula>
    </cfRule>
    <cfRule type="cellIs" dxfId="16988" priority="14012" stopIfTrue="1" operator="greaterThan">
      <formula>100</formula>
    </cfRule>
  </conditionalFormatting>
  <conditionalFormatting sqref="M66">
    <cfRule type="cellIs" dxfId="16987" priority="14009" stopIfTrue="1" operator="between">
      <formula>1250.1</formula>
      <formula>5000</formula>
    </cfRule>
    <cfRule type="cellIs" dxfId="16986" priority="14010" stopIfTrue="1" operator="greaterThan">
      <formula>5000</formula>
    </cfRule>
  </conditionalFormatting>
  <conditionalFormatting sqref="F84 I84">
    <cfRule type="cellIs" dxfId="16985" priority="14006" stopIfTrue="1" operator="lessThanOrEqual">
      <formula>60</formula>
    </cfRule>
    <cfRule type="cellIs" dxfId="16984" priority="14007" stopIfTrue="1" operator="between">
      <formula>60</formula>
      <formula>100</formula>
    </cfRule>
    <cfRule type="cellIs" dxfId="16983" priority="14008" stopIfTrue="1" operator="greaterThan">
      <formula>100</formula>
    </cfRule>
  </conditionalFormatting>
  <conditionalFormatting sqref="E84">
    <cfRule type="cellIs" dxfId="16982" priority="14003" stopIfTrue="1" operator="lessThanOrEqual">
      <formula>2.5</formula>
    </cfRule>
    <cfRule type="cellIs" dxfId="16981" priority="14004" stopIfTrue="1" operator="between">
      <formula>2.5</formula>
      <formula>7</formula>
    </cfRule>
    <cfRule type="cellIs" dxfId="16980" priority="14005" stopIfTrue="1" operator="greaterThan">
      <formula>7</formula>
    </cfRule>
  </conditionalFormatting>
  <conditionalFormatting sqref="H84">
    <cfRule type="cellIs" dxfId="16979" priority="14000" stopIfTrue="1" operator="lessThanOrEqual">
      <formula>12</formula>
    </cfRule>
    <cfRule type="cellIs" dxfId="16978" priority="14001" stopIfTrue="1" operator="between">
      <formula>12</formula>
      <formula>16</formula>
    </cfRule>
    <cfRule type="cellIs" dxfId="16977" priority="14002" stopIfTrue="1" operator="greaterThan">
      <formula>16</formula>
    </cfRule>
  </conditionalFormatting>
  <conditionalFormatting sqref="J84">
    <cfRule type="cellIs" dxfId="16976" priority="13997" stopIfTrue="1" operator="greaterThan">
      <formula>6.2</formula>
    </cfRule>
    <cfRule type="cellIs" dxfId="16975" priority="13998" stopIfTrue="1" operator="between">
      <formula>5.601</formula>
      <formula>6.2</formula>
    </cfRule>
    <cfRule type="cellIs" dxfId="16974" priority="13999" stopIfTrue="1" operator="lessThanOrEqual">
      <formula>5.6</formula>
    </cfRule>
  </conditionalFormatting>
  <conditionalFormatting sqref="K84">
    <cfRule type="cellIs" dxfId="16973" priority="13996" stopIfTrue="1" operator="lessThanOrEqual">
      <formula>0.02</formula>
    </cfRule>
  </conditionalFormatting>
  <conditionalFormatting sqref="G84">
    <cfRule type="cellIs" dxfId="16972" priority="13993" stopIfTrue="1" operator="lessThanOrEqual">
      <formula>0.12</formula>
    </cfRule>
    <cfRule type="cellIs" dxfId="16971" priority="13994" stopIfTrue="1" operator="between">
      <formula>0.1201</formula>
      <formula>0.2</formula>
    </cfRule>
    <cfRule type="cellIs" dxfId="16970" priority="13995" stopIfTrue="1" operator="greaterThan">
      <formula>0.2</formula>
    </cfRule>
  </conditionalFormatting>
  <conditionalFormatting sqref="N84">
    <cfRule type="cellIs" dxfId="16969" priority="13991" stopIfTrue="1" operator="between">
      <formula>50.1</formula>
      <formula>100</formula>
    </cfRule>
    <cfRule type="cellIs" dxfId="16968" priority="13992" stopIfTrue="1" operator="greaterThan">
      <formula>100</formula>
    </cfRule>
  </conditionalFormatting>
  <conditionalFormatting sqref="M84">
    <cfRule type="cellIs" dxfId="16967" priority="13989" stopIfTrue="1" operator="between">
      <formula>1250.1</formula>
      <formula>5000</formula>
    </cfRule>
    <cfRule type="cellIs" dxfId="16966" priority="13990" stopIfTrue="1" operator="greaterThan">
      <formula>5000</formula>
    </cfRule>
  </conditionalFormatting>
  <conditionalFormatting sqref="F84 I84">
    <cfRule type="cellIs" dxfId="16965" priority="13986" stopIfTrue="1" operator="lessThanOrEqual">
      <formula>60</formula>
    </cfRule>
    <cfRule type="cellIs" dxfId="16964" priority="13987" stopIfTrue="1" operator="between">
      <formula>60</formula>
      <formula>100</formula>
    </cfRule>
    <cfRule type="cellIs" dxfId="16963" priority="13988" stopIfTrue="1" operator="greaterThan">
      <formula>100</formula>
    </cfRule>
  </conditionalFormatting>
  <conditionalFormatting sqref="E84">
    <cfRule type="cellIs" dxfId="16962" priority="13983" stopIfTrue="1" operator="lessThanOrEqual">
      <formula>2.5</formula>
    </cfRule>
    <cfRule type="cellIs" dxfId="16961" priority="13984" stopIfTrue="1" operator="between">
      <formula>2.5</formula>
      <formula>7</formula>
    </cfRule>
    <cfRule type="cellIs" dxfId="16960" priority="13985" stopIfTrue="1" operator="greaterThan">
      <formula>7</formula>
    </cfRule>
  </conditionalFormatting>
  <conditionalFormatting sqref="H84">
    <cfRule type="cellIs" dxfId="16959" priority="13980" stopIfTrue="1" operator="lessThanOrEqual">
      <formula>12</formula>
    </cfRule>
    <cfRule type="cellIs" dxfId="16958" priority="13981" stopIfTrue="1" operator="between">
      <formula>12</formula>
      <formula>16</formula>
    </cfRule>
    <cfRule type="cellIs" dxfId="16957" priority="13982" stopIfTrue="1" operator="greaterThan">
      <formula>16</formula>
    </cfRule>
  </conditionalFormatting>
  <conditionalFormatting sqref="J84">
    <cfRule type="cellIs" dxfId="16956" priority="13977" stopIfTrue="1" operator="greaterThan">
      <formula>6.2</formula>
    </cfRule>
    <cfRule type="cellIs" dxfId="16955" priority="13978" stopIfTrue="1" operator="between">
      <formula>5.601</formula>
      <formula>6.2</formula>
    </cfRule>
    <cfRule type="cellIs" dxfId="16954" priority="13979" stopIfTrue="1" operator="lessThanOrEqual">
      <formula>5.6</formula>
    </cfRule>
  </conditionalFormatting>
  <conditionalFormatting sqref="K84">
    <cfRule type="cellIs" dxfId="16953" priority="13976" stopIfTrue="1" operator="lessThanOrEqual">
      <formula>0.02</formula>
    </cfRule>
  </conditionalFormatting>
  <conditionalFormatting sqref="G84">
    <cfRule type="cellIs" dxfId="16952" priority="13973" stopIfTrue="1" operator="lessThanOrEqual">
      <formula>0.12</formula>
    </cfRule>
    <cfRule type="cellIs" dxfId="16951" priority="13974" stopIfTrue="1" operator="between">
      <formula>0.1201</formula>
      <formula>0.2</formula>
    </cfRule>
    <cfRule type="cellIs" dxfId="16950" priority="13975" stopIfTrue="1" operator="greaterThan">
      <formula>0.2</formula>
    </cfRule>
  </conditionalFormatting>
  <conditionalFormatting sqref="N84">
    <cfRule type="cellIs" dxfId="16949" priority="13971" stopIfTrue="1" operator="between">
      <formula>50.1</formula>
      <formula>100</formula>
    </cfRule>
    <cfRule type="cellIs" dxfId="16948" priority="13972" stopIfTrue="1" operator="greaterThan">
      <formula>100</formula>
    </cfRule>
  </conditionalFormatting>
  <conditionalFormatting sqref="M84">
    <cfRule type="cellIs" dxfId="16947" priority="13969" stopIfTrue="1" operator="between">
      <formula>1250.1</formula>
      <formula>5000</formula>
    </cfRule>
    <cfRule type="cellIs" dxfId="16946" priority="13970" stopIfTrue="1" operator="greaterThan">
      <formula>5000</formula>
    </cfRule>
  </conditionalFormatting>
  <conditionalFormatting sqref="F102">
    <cfRule type="cellIs" dxfId="16945" priority="13966" stopIfTrue="1" operator="lessThanOrEqual">
      <formula>60</formula>
    </cfRule>
    <cfRule type="cellIs" dxfId="16944" priority="13967" stopIfTrue="1" operator="between">
      <formula>60</formula>
      <formula>100</formula>
    </cfRule>
    <cfRule type="cellIs" dxfId="16943" priority="13968" stopIfTrue="1" operator="greaterThan">
      <formula>100</formula>
    </cfRule>
  </conditionalFormatting>
  <conditionalFormatting sqref="E102">
    <cfRule type="cellIs" dxfId="16942" priority="13963" stopIfTrue="1" operator="lessThanOrEqual">
      <formula>2.5</formula>
    </cfRule>
    <cfRule type="cellIs" dxfId="16941" priority="13964" stopIfTrue="1" operator="between">
      <formula>2.5</formula>
      <formula>7</formula>
    </cfRule>
    <cfRule type="cellIs" dxfId="16940" priority="13965" stopIfTrue="1" operator="greaterThan">
      <formula>7</formula>
    </cfRule>
  </conditionalFormatting>
  <conditionalFormatting sqref="H102">
    <cfRule type="cellIs" dxfId="16939" priority="13960" stopIfTrue="1" operator="lessThanOrEqual">
      <formula>12</formula>
    </cfRule>
    <cfRule type="cellIs" dxfId="16938" priority="13961" stopIfTrue="1" operator="between">
      <formula>12</formula>
      <formula>16</formula>
    </cfRule>
    <cfRule type="cellIs" dxfId="16937" priority="13962" stopIfTrue="1" operator="greaterThan">
      <formula>16</formula>
    </cfRule>
  </conditionalFormatting>
  <conditionalFormatting sqref="J102">
    <cfRule type="cellIs" dxfId="16936" priority="13957" stopIfTrue="1" operator="greaterThan">
      <formula>6.2</formula>
    </cfRule>
    <cfRule type="cellIs" dxfId="16935" priority="13958" stopIfTrue="1" operator="between">
      <formula>5.601</formula>
      <formula>6.2</formula>
    </cfRule>
    <cfRule type="cellIs" dxfId="16934" priority="13959" stopIfTrue="1" operator="lessThanOrEqual">
      <formula>5.6</formula>
    </cfRule>
  </conditionalFormatting>
  <conditionalFormatting sqref="K102">
    <cfRule type="cellIs" dxfId="16933" priority="13956" stopIfTrue="1" operator="lessThanOrEqual">
      <formula>0.02</formula>
    </cfRule>
  </conditionalFormatting>
  <conditionalFormatting sqref="G102">
    <cfRule type="cellIs" dxfId="16932" priority="13953" stopIfTrue="1" operator="lessThanOrEqual">
      <formula>0.12</formula>
    </cfRule>
    <cfRule type="cellIs" dxfId="16931" priority="13954" stopIfTrue="1" operator="between">
      <formula>0.1201</formula>
      <formula>0.2</formula>
    </cfRule>
    <cfRule type="cellIs" dxfId="16930" priority="13955" stopIfTrue="1" operator="greaterThan">
      <formula>0.2</formula>
    </cfRule>
  </conditionalFormatting>
  <conditionalFormatting sqref="N102">
    <cfRule type="cellIs" dxfId="16929" priority="13951" stopIfTrue="1" operator="between">
      <formula>50.1</formula>
      <formula>100</formula>
    </cfRule>
    <cfRule type="cellIs" dxfId="16928" priority="13952" stopIfTrue="1" operator="greaterThan">
      <formula>100</formula>
    </cfRule>
  </conditionalFormatting>
  <conditionalFormatting sqref="M102">
    <cfRule type="cellIs" dxfId="16927" priority="13949" stopIfTrue="1" operator="between">
      <formula>1250.1</formula>
      <formula>5000</formula>
    </cfRule>
    <cfRule type="cellIs" dxfId="16926" priority="13950" stopIfTrue="1" operator="greaterThan">
      <formula>5000</formula>
    </cfRule>
  </conditionalFormatting>
  <conditionalFormatting sqref="F102">
    <cfRule type="cellIs" dxfId="16925" priority="13946" stopIfTrue="1" operator="lessThanOrEqual">
      <formula>60</formula>
    </cfRule>
    <cfRule type="cellIs" dxfId="16924" priority="13947" stopIfTrue="1" operator="between">
      <formula>60</formula>
      <formula>100</formula>
    </cfRule>
    <cfRule type="cellIs" dxfId="16923" priority="13948" stopIfTrue="1" operator="greaterThan">
      <formula>100</formula>
    </cfRule>
  </conditionalFormatting>
  <conditionalFormatting sqref="E102">
    <cfRule type="cellIs" dxfId="16922" priority="13943" stopIfTrue="1" operator="lessThanOrEqual">
      <formula>2.5</formula>
    </cfRule>
    <cfRule type="cellIs" dxfId="16921" priority="13944" stopIfTrue="1" operator="between">
      <formula>2.5</formula>
      <formula>7</formula>
    </cfRule>
    <cfRule type="cellIs" dxfId="16920" priority="13945" stopIfTrue="1" operator="greaterThan">
      <formula>7</formula>
    </cfRule>
  </conditionalFormatting>
  <conditionalFormatting sqref="H102">
    <cfRule type="cellIs" dxfId="16919" priority="13940" stopIfTrue="1" operator="lessThanOrEqual">
      <formula>12</formula>
    </cfRule>
    <cfRule type="cellIs" dxfId="16918" priority="13941" stopIfTrue="1" operator="between">
      <formula>12</formula>
      <formula>16</formula>
    </cfRule>
    <cfRule type="cellIs" dxfId="16917" priority="13942" stopIfTrue="1" operator="greaterThan">
      <formula>16</formula>
    </cfRule>
  </conditionalFormatting>
  <conditionalFormatting sqref="J102">
    <cfRule type="cellIs" dxfId="16916" priority="13937" stopIfTrue="1" operator="greaterThan">
      <formula>6.2</formula>
    </cfRule>
    <cfRule type="cellIs" dxfId="16915" priority="13938" stopIfTrue="1" operator="between">
      <formula>5.601</formula>
      <formula>6.2</formula>
    </cfRule>
    <cfRule type="cellIs" dxfId="16914" priority="13939" stopIfTrue="1" operator="lessThanOrEqual">
      <formula>5.6</formula>
    </cfRule>
  </conditionalFormatting>
  <conditionalFormatting sqref="K102">
    <cfRule type="cellIs" dxfId="16913" priority="13936" stopIfTrue="1" operator="lessThanOrEqual">
      <formula>0.02</formula>
    </cfRule>
  </conditionalFormatting>
  <conditionalFormatting sqref="G102">
    <cfRule type="cellIs" dxfId="16912" priority="13933" stopIfTrue="1" operator="lessThanOrEqual">
      <formula>0.12</formula>
    </cfRule>
    <cfRule type="cellIs" dxfId="16911" priority="13934" stopIfTrue="1" operator="between">
      <formula>0.1201</formula>
      <formula>0.2</formula>
    </cfRule>
    <cfRule type="cellIs" dxfId="16910" priority="13935" stopIfTrue="1" operator="greaterThan">
      <formula>0.2</formula>
    </cfRule>
  </conditionalFormatting>
  <conditionalFormatting sqref="N102">
    <cfRule type="cellIs" dxfId="16909" priority="13931" stopIfTrue="1" operator="between">
      <formula>50.1</formula>
      <formula>100</formula>
    </cfRule>
    <cfRule type="cellIs" dxfId="16908" priority="13932" stopIfTrue="1" operator="greaterThan">
      <formula>100</formula>
    </cfRule>
  </conditionalFormatting>
  <conditionalFormatting sqref="M102">
    <cfRule type="cellIs" dxfId="16907" priority="13929" stopIfTrue="1" operator="between">
      <formula>1250.1</formula>
      <formula>5000</formula>
    </cfRule>
    <cfRule type="cellIs" dxfId="16906" priority="13930" stopIfTrue="1" operator="greaterThan">
      <formula>5000</formula>
    </cfRule>
  </conditionalFormatting>
  <conditionalFormatting sqref="F101">
    <cfRule type="cellIs" dxfId="16905" priority="13926" stopIfTrue="1" operator="lessThanOrEqual">
      <formula>60</formula>
    </cfRule>
    <cfRule type="cellIs" dxfId="16904" priority="13927" stopIfTrue="1" operator="between">
      <formula>60</formula>
      <formula>100</formula>
    </cfRule>
    <cfRule type="cellIs" dxfId="16903" priority="13928" stopIfTrue="1" operator="greaterThan">
      <formula>100</formula>
    </cfRule>
  </conditionalFormatting>
  <conditionalFormatting sqref="E101">
    <cfRule type="cellIs" dxfId="16902" priority="13923" stopIfTrue="1" operator="lessThanOrEqual">
      <formula>2.5</formula>
    </cfRule>
    <cfRule type="cellIs" dxfId="16901" priority="13924" stopIfTrue="1" operator="between">
      <formula>2.5</formula>
      <formula>7</formula>
    </cfRule>
    <cfRule type="cellIs" dxfId="16900" priority="13925" stopIfTrue="1" operator="greaterThan">
      <formula>7</formula>
    </cfRule>
  </conditionalFormatting>
  <conditionalFormatting sqref="H101">
    <cfRule type="cellIs" dxfId="16899" priority="13920" stopIfTrue="1" operator="lessThanOrEqual">
      <formula>12</formula>
    </cfRule>
    <cfRule type="cellIs" dxfId="16898" priority="13921" stopIfTrue="1" operator="between">
      <formula>12</formula>
      <formula>16</formula>
    </cfRule>
    <cfRule type="cellIs" dxfId="16897" priority="13922" stopIfTrue="1" operator="greaterThan">
      <formula>16</formula>
    </cfRule>
  </conditionalFormatting>
  <conditionalFormatting sqref="J101">
    <cfRule type="cellIs" dxfId="16896" priority="13917" stopIfTrue="1" operator="greaterThan">
      <formula>6.2</formula>
    </cfRule>
    <cfRule type="cellIs" dxfId="16895" priority="13918" stopIfTrue="1" operator="between">
      <formula>5.601</formula>
      <formula>6.2</formula>
    </cfRule>
    <cfRule type="cellIs" dxfId="16894" priority="13919" stopIfTrue="1" operator="lessThanOrEqual">
      <formula>5.6</formula>
    </cfRule>
  </conditionalFormatting>
  <conditionalFormatting sqref="K101">
    <cfRule type="cellIs" dxfId="16893" priority="13916" stopIfTrue="1" operator="lessThanOrEqual">
      <formula>0.02</formula>
    </cfRule>
  </conditionalFormatting>
  <conditionalFormatting sqref="G101">
    <cfRule type="cellIs" dxfId="16892" priority="13913" stopIfTrue="1" operator="lessThanOrEqual">
      <formula>0.12</formula>
    </cfRule>
    <cfRule type="cellIs" dxfId="16891" priority="13914" stopIfTrue="1" operator="between">
      <formula>0.1201</formula>
      <formula>0.2</formula>
    </cfRule>
    <cfRule type="cellIs" dxfId="16890" priority="13915" stopIfTrue="1" operator="greaterThan">
      <formula>0.2</formula>
    </cfRule>
  </conditionalFormatting>
  <conditionalFormatting sqref="N101">
    <cfRule type="cellIs" dxfId="16889" priority="13911" stopIfTrue="1" operator="between">
      <formula>50.1</formula>
      <formula>100</formula>
    </cfRule>
    <cfRule type="cellIs" dxfId="16888" priority="13912" stopIfTrue="1" operator="greaterThan">
      <formula>100</formula>
    </cfRule>
  </conditionalFormatting>
  <conditionalFormatting sqref="M101">
    <cfRule type="cellIs" dxfId="16887" priority="13909" stopIfTrue="1" operator="between">
      <formula>1250.1</formula>
      <formula>5000</formula>
    </cfRule>
    <cfRule type="cellIs" dxfId="16886" priority="13910" stopIfTrue="1" operator="greaterThan">
      <formula>5000</formula>
    </cfRule>
  </conditionalFormatting>
  <conditionalFormatting sqref="F101">
    <cfRule type="cellIs" dxfId="16885" priority="13906" stopIfTrue="1" operator="lessThanOrEqual">
      <formula>60</formula>
    </cfRule>
    <cfRule type="cellIs" dxfId="16884" priority="13907" stopIfTrue="1" operator="between">
      <formula>60</formula>
      <formula>100</formula>
    </cfRule>
    <cfRule type="cellIs" dxfId="16883" priority="13908" stopIfTrue="1" operator="greaterThan">
      <formula>100</formula>
    </cfRule>
  </conditionalFormatting>
  <conditionalFormatting sqref="E101">
    <cfRule type="cellIs" dxfId="16882" priority="13903" stopIfTrue="1" operator="lessThanOrEqual">
      <formula>2.5</formula>
    </cfRule>
    <cfRule type="cellIs" dxfId="16881" priority="13904" stopIfTrue="1" operator="between">
      <formula>2.5</formula>
      <formula>7</formula>
    </cfRule>
    <cfRule type="cellIs" dxfId="16880" priority="13905" stopIfTrue="1" operator="greaterThan">
      <formula>7</formula>
    </cfRule>
  </conditionalFormatting>
  <conditionalFormatting sqref="H101">
    <cfRule type="cellIs" dxfId="16879" priority="13900" stopIfTrue="1" operator="lessThanOrEqual">
      <formula>12</formula>
    </cfRule>
    <cfRule type="cellIs" dxfId="16878" priority="13901" stopIfTrue="1" operator="between">
      <formula>12</formula>
      <formula>16</formula>
    </cfRule>
    <cfRule type="cellIs" dxfId="16877" priority="13902" stopIfTrue="1" operator="greaterThan">
      <formula>16</formula>
    </cfRule>
  </conditionalFormatting>
  <conditionalFormatting sqref="J101">
    <cfRule type="cellIs" dxfId="16876" priority="13897" stopIfTrue="1" operator="greaterThan">
      <formula>6.2</formula>
    </cfRule>
    <cfRule type="cellIs" dxfId="16875" priority="13898" stopIfTrue="1" operator="between">
      <formula>5.601</formula>
      <formula>6.2</formula>
    </cfRule>
    <cfRule type="cellIs" dxfId="16874" priority="13899" stopIfTrue="1" operator="lessThanOrEqual">
      <formula>5.6</formula>
    </cfRule>
  </conditionalFormatting>
  <conditionalFormatting sqref="K101">
    <cfRule type="cellIs" dxfId="16873" priority="13896" stopIfTrue="1" operator="lessThanOrEqual">
      <formula>0.02</formula>
    </cfRule>
  </conditionalFormatting>
  <conditionalFormatting sqref="G101">
    <cfRule type="cellIs" dxfId="16872" priority="13893" stopIfTrue="1" operator="lessThanOrEqual">
      <formula>0.12</formula>
    </cfRule>
    <cfRule type="cellIs" dxfId="16871" priority="13894" stopIfTrue="1" operator="between">
      <formula>0.1201</formula>
      <formula>0.2</formula>
    </cfRule>
    <cfRule type="cellIs" dxfId="16870" priority="13895" stopIfTrue="1" operator="greaterThan">
      <formula>0.2</formula>
    </cfRule>
  </conditionalFormatting>
  <conditionalFormatting sqref="N101">
    <cfRule type="cellIs" dxfId="16869" priority="13891" stopIfTrue="1" operator="between">
      <formula>50.1</formula>
      <formula>100</formula>
    </cfRule>
    <cfRule type="cellIs" dxfId="16868" priority="13892" stopIfTrue="1" operator="greaterThan">
      <formula>100</formula>
    </cfRule>
  </conditionalFormatting>
  <conditionalFormatting sqref="M101">
    <cfRule type="cellIs" dxfId="16867" priority="13889" stopIfTrue="1" operator="between">
      <formula>1250.1</formula>
      <formula>5000</formula>
    </cfRule>
    <cfRule type="cellIs" dxfId="16866" priority="13890" stopIfTrue="1" operator="greaterThan">
      <formula>5000</formula>
    </cfRule>
  </conditionalFormatting>
  <conditionalFormatting sqref="F113">
    <cfRule type="cellIs" dxfId="16865" priority="13886" stopIfTrue="1" operator="lessThanOrEqual">
      <formula>60</formula>
    </cfRule>
    <cfRule type="cellIs" dxfId="16864" priority="13887" stopIfTrue="1" operator="between">
      <formula>60</formula>
      <formula>100</formula>
    </cfRule>
    <cfRule type="cellIs" dxfId="16863" priority="13888" stopIfTrue="1" operator="greaterThan">
      <formula>100</formula>
    </cfRule>
  </conditionalFormatting>
  <conditionalFormatting sqref="E113">
    <cfRule type="cellIs" dxfId="16862" priority="13883" stopIfTrue="1" operator="lessThanOrEqual">
      <formula>2.5</formula>
    </cfRule>
    <cfRule type="cellIs" dxfId="16861" priority="13884" stopIfTrue="1" operator="between">
      <formula>2.5</formula>
      <formula>7</formula>
    </cfRule>
    <cfRule type="cellIs" dxfId="16860" priority="13885" stopIfTrue="1" operator="greaterThan">
      <formula>7</formula>
    </cfRule>
  </conditionalFormatting>
  <conditionalFormatting sqref="H113">
    <cfRule type="cellIs" dxfId="16859" priority="13880" stopIfTrue="1" operator="lessThanOrEqual">
      <formula>12</formula>
    </cfRule>
    <cfRule type="cellIs" dxfId="16858" priority="13881" stopIfTrue="1" operator="between">
      <formula>12</formula>
      <formula>16</formula>
    </cfRule>
    <cfRule type="cellIs" dxfId="16857" priority="13882" stopIfTrue="1" operator="greaterThan">
      <formula>16</formula>
    </cfRule>
  </conditionalFormatting>
  <conditionalFormatting sqref="J113">
    <cfRule type="cellIs" dxfId="16856" priority="13877" stopIfTrue="1" operator="greaterThan">
      <formula>6.2</formula>
    </cfRule>
    <cfRule type="cellIs" dxfId="16855" priority="13878" stopIfTrue="1" operator="between">
      <formula>5.601</formula>
      <formula>6.2</formula>
    </cfRule>
    <cfRule type="cellIs" dxfId="16854" priority="13879" stopIfTrue="1" operator="lessThanOrEqual">
      <formula>5.6</formula>
    </cfRule>
  </conditionalFormatting>
  <conditionalFormatting sqref="K113">
    <cfRule type="cellIs" dxfId="16853" priority="13876" stopIfTrue="1" operator="lessThanOrEqual">
      <formula>0.02</formula>
    </cfRule>
  </conditionalFormatting>
  <conditionalFormatting sqref="G113">
    <cfRule type="cellIs" dxfId="16852" priority="13873" stopIfTrue="1" operator="lessThanOrEqual">
      <formula>0.12</formula>
    </cfRule>
    <cfRule type="cellIs" dxfId="16851" priority="13874" stopIfTrue="1" operator="between">
      <formula>0.1201</formula>
      <formula>0.2</formula>
    </cfRule>
    <cfRule type="cellIs" dxfId="16850" priority="13875" stopIfTrue="1" operator="greaterThan">
      <formula>0.2</formula>
    </cfRule>
  </conditionalFormatting>
  <conditionalFormatting sqref="N113">
    <cfRule type="cellIs" dxfId="16849" priority="13871" stopIfTrue="1" operator="between">
      <formula>50.1</formula>
      <formula>100</formula>
    </cfRule>
    <cfRule type="cellIs" dxfId="16848" priority="13872" stopIfTrue="1" operator="greaterThan">
      <formula>100</formula>
    </cfRule>
  </conditionalFormatting>
  <conditionalFormatting sqref="M113">
    <cfRule type="cellIs" dxfId="16847" priority="13869" stopIfTrue="1" operator="between">
      <formula>1250.1</formula>
      <formula>5000</formula>
    </cfRule>
    <cfRule type="cellIs" dxfId="16846" priority="13870" stopIfTrue="1" operator="greaterThan">
      <formula>5000</formula>
    </cfRule>
  </conditionalFormatting>
  <conditionalFormatting sqref="F113">
    <cfRule type="cellIs" dxfId="16845" priority="13866" stopIfTrue="1" operator="lessThanOrEqual">
      <formula>60</formula>
    </cfRule>
    <cfRule type="cellIs" dxfId="16844" priority="13867" stopIfTrue="1" operator="between">
      <formula>60</formula>
      <formula>100</formula>
    </cfRule>
    <cfRule type="cellIs" dxfId="16843" priority="13868" stopIfTrue="1" operator="greaterThan">
      <formula>100</formula>
    </cfRule>
  </conditionalFormatting>
  <conditionalFormatting sqref="E113">
    <cfRule type="cellIs" dxfId="16842" priority="13863" stopIfTrue="1" operator="lessThanOrEqual">
      <formula>2.5</formula>
    </cfRule>
    <cfRule type="cellIs" dxfId="16841" priority="13864" stopIfTrue="1" operator="between">
      <formula>2.5</formula>
      <formula>7</formula>
    </cfRule>
    <cfRule type="cellIs" dxfId="16840" priority="13865" stopIfTrue="1" operator="greaterThan">
      <formula>7</formula>
    </cfRule>
  </conditionalFormatting>
  <conditionalFormatting sqref="H113">
    <cfRule type="cellIs" dxfId="16839" priority="13860" stopIfTrue="1" operator="lessThanOrEqual">
      <formula>12</formula>
    </cfRule>
    <cfRule type="cellIs" dxfId="16838" priority="13861" stopIfTrue="1" operator="between">
      <formula>12</formula>
      <formula>16</formula>
    </cfRule>
    <cfRule type="cellIs" dxfId="16837" priority="13862" stopIfTrue="1" operator="greaterThan">
      <formula>16</formula>
    </cfRule>
  </conditionalFormatting>
  <conditionalFormatting sqref="J113">
    <cfRule type="cellIs" dxfId="16836" priority="13857" stopIfTrue="1" operator="greaterThan">
      <formula>6.2</formula>
    </cfRule>
    <cfRule type="cellIs" dxfId="16835" priority="13858" stopIfTrue="1" operator="between">
      <formula>5.601</formula>
      <formula>6.2</formula>
    </cfRule>
    <cfRule type="cellIs" dxfId="16834" priority="13859" stopIfTrue="1" operator="lessThanOrEqual">
      <formula>5.6</formula>
    </cfRule>
  </conditionalFormatting>
  <conditionalFormatting sqref="K113">
    <cfRule type="cellIs" dxfId="16833" priority="13856" stopIfTrue="1" operator="lessThanOrEqual">
      <formula>0.02</formula>
    </cfRule>
  </conditionalFormatting>
  <conditionalFormatting sqref="G113">
    <cfRule type="cellIs" dxfId="16832" priority="13853" stopIfTrue="1" operator="lessThanOrEqual">
      <formula>0.12</formula>
    </cfRule>
    <cfRule type="cellIs" dxfId="16831" priority="13854" stopIfTrue="1" operator="between">
      <formula>0.1201</formula>
      <formula>0.2</formula>
    </cfRule>
    <cfRule type="cellIs" dxfId="16830" priority="13855" stopIfTrue="1" operator="greaterThan">
      <formula>0.2</formula>
    </cfRule>
  </conditionalFormatting>
  <conditionalFormatting sqref="N113">
    <cfRule type="cellIs" dxfId="16829" priority="13851" stopIfTrue="1" operator="between">
      <formula>50.1</formula>
      <formula>100</formula>
    </cfRule>
    <cfRule type="cellIs" dxfId="16828" priority="13852" stopIfTrue="1" operator="greaterThan">
      <formula>100</formula>
    </cfRule>
  </conditionalFormatting>
  <conditionalFormatting sqref="M113">
    <cfRule type="cellIs" dxfId="16827" priority="13849" stopIfTrue="1" operator="between">
      <formula>1250.1</formula>
      <formula>5000</formula>
    </cfRule>
    <cfRule type="cellIs" dxfId="16826" priority="13850" stopIfTrue="1" operator="greaterThan">
      <formula>5000</formula>
    </cfRule>
  </conditionalFormatting>
  <conditionalFormatting sqref="F125">
    <cfRule type="cellIs" dxfId="16825" priority="13846" stopIfTrue="1" operator="lessThanOrEqual">
      <formula>60</formula>
    </cfRule>
    <cfRule type="cellIs" dxfId="16824" priority="13847" stopIfTrue="1" operator="between">
      <formula>60</formula>
      <formula>100</formula>
    </cfRule>
    <cfRule type="cellIs" dxfId="16823" priority="13848" stopIfTrue="1" operator="greaterThan">
      <formula>100</formula>
    </cfRule>
  </conditionalFormatting>
  <conditionalFormatting sqref="E125">
    <cfRule type="cellIs" dxfId="16822" priority="13843" stopIfTrue="1" operator="lessThanOrEqual">
      <formula>2.5</formula>
    </cfRule>
    <cfRule type="cellIs" dxfId="16821" priority="13844" stopIfTrue="1" operator="between">
      <formula>2.5</formula>
      <formula>7</formula>
    </cfRule>
    <cfRule type="cellIs" dxfId="16820" priority="13845" stopIfTrue="1" operator="greaterThan">
      <formula>7</formula>
    </cfRule>
  </conditionalFormatting>
  <conditionalFormatting sqref="H125">
    <cfRule type="cellIs" dxfId="16819" priority="13840" stopIfTrue="1" operator="lessThanOrEqual">
      <formula>12</formula>
    </cfRule>
    <cfRule type="cellIs" dxfId="16818" priority="13841" stopIfTrue="1" operator="between">
      <formula>12</formula>
      <formula>16</formula>
    </cfRule>
    <cfRule type="cellIs" dxfId="16817" priority="13842" stopIfTrue="1" operator="greaterThan">
      <formula>16</formula>
    </cfRule>
  </conditionalFormatting>
  <conditionalFormatting sqref="J125">
    <cfRule type="cellIs" dxfId="16816" priority="13837" stopIfTrue="1" operator="greaterThan">
      <formula>6.2</formula>
    </cfRule>
    <cfRule type="cellIs" dxfId="16815" priority="13838" stopIfTrue="1" operator="between">
      <formula>5.601</formula>
      <formula>6.2</formula>
    </cfRule>
    <cfRule type="cellIs" dxfId="16814" priority="13839" stopIfTrue="1" operator="lessThanOrEqual">
      <formula>5.6</formula>
    </cfRule>
  </conditionalFormatting>
  <conditionalFormatting sqref="K125">
    <cfRule type="cellIs" dxfId="16813" priority="13836" stopIfTrue="1" operator="lessThanOrEqual">
      <formula>0.02</formula>
    </cfRule>
  </conditionalFormatting>
  <conditionalFormatting sqref="G125">
    <cfRule type="cellIs" dxfId="16812" priority="13833" stopIfTrue="1" operator="lessThanOrEqual">
      <formula>0.12</formula>
    </cfRule>
    <cfRule type="cellIs" dxfId="16811" priority="13834" stopIfTrue="1" operator="between">
      <formula>0.1201</formula>
      <formula>0.2</formula>
    </cfRule>
    <cfRule type="cellIs" dxfId="16810" priority="13835" stopIfTrue="1" operator="greaterThan">
      <formula>0.2</formula>
    </cfRule>
  </conditionalFormatting>
  <conditionalFormatting sqref="N125">
    <cfRule type="cellIs" dxfId="16809" priority="13831" stopIfTrue="1" operator="between">
      <formula>50.1</formula>
      <formula>100</formula>
    </cfRule>
    <cfRule type="cellIs" dxfId="16808" priority="13832" stopIfTrue="1" operator="greaterThan">
      <formula>100</formula>
    </cfRule>
  </conditionalFormatting>
  <conditionalFormatting sqref="M125">
    <cfRule type="cellIs" dxfId="16807" priority="13829" stopIfTrue="1" operator="between">
      <formula>1250.1</formula>
      <formula>5000</formula>
    </cfRule>
    <cfRule type="cellIs" dxfId="16806" priority="13830" stopIfTrue="1" operator="greaterThan">
      <formula>5000</formula>
    </cfRule>
  </conditionalFormatting>
  <conditionalFormatting sqref="F125">
    <cfRule type="cellIs" dxfId="16805" priority="13826" stopIfTrue="1" operator="lessThanOrEqual">
      <formula>60</formula>
    </cfRule>
    <cfRule type="cellIs" dxfId="16804" priority="13827" stopIfTrue="1" operator="between">
      <formula>60</formula>
      <formula>100</formula>
    </cfRule>
    <cfRule type="cellIs" dxfId="16803" priority="13828" stopIfTrue="1" operator="greaterThan">
      <formula>100</formula>
    </cfRule>
  </conditionalFormatting>
  <conditionalFormatting sqref="E125">
    <cfRule type="cellIs" dxfId="16802" priority="13823" stopIfTrue="1" operator="lessThanOrEqual">
      <formula>2.5</formula>
    </cfRule>
    <cfRule type="cellIs" dxfId="16801" priority="13824" stopIfTrue="1" operator="between">
      <formula>2.5</formula>
      <formula>7</formula>
    </cfRule>
    <cfRule type="cellIs" dxfId="16800" priority="13825" stopIfTrue="1" operator="greaterThan">
      <formula>7</formula>
    </cfRule>
  </conditionalFormatting>
  <conditionalFormatting sqref="H125">
    <cfRule type="cellIs" dxfId="16799" priority="13820" stopIfTrue="1" operator="lessThanOrEqual">
      <formula>12</formula>
    </cfRule>
    <cfRule type="cellIs" dxfId="16798" priority="13821" stopIfTrue="1" operator="between">
      <formula>12</formula>
      <formula>16</formula>
    </cfRule>
    <cfRule type="cellIs" dxfId="16797" priority="13822" stopIfTrue="1" operator="greaterThan">
      <formula>16</formula>
    </cfRule>
  </conditionalFormatting>
  <conditionalFormatting sqref="J125">
    <cfRule type="cellIs" dxfId="16796" priority="13817" stopIfTrue="1" operator="greaterThan">
      <formula>6.2</formula>
    </cfRule>
    <cfRule type="cellIs" dxfId="16795" priority="13818" stopIfTrue="1" operator="between">
      <formula>5.601</formula>
      <formula>6.2</formula>
    </cfRule>
    <cfRule type="cellIs" dxfId="16794" priority="13819" stopIfTrue="1" operator="lessThanOrEqual">
      <formula>5.6</formula>
    </cfRule>
  </conditionalFormatting>
  <conditionalFormatting sqref="K125">
    <cfRule type="cellIs" dxfId="16793" priority="13816" stopIfTrue="1" operator="lessThanOrEqual">
      <formula>0.02</formula>
    </cfRule>
  </conditionalFormatting>
  <conditionalFormatting sqref="G125">
    <cfRule type="cellIs" dxfId="16792" priority="13813" stopIfTrue="1" operator="lessThanOrEqual">
      <formula>0.12</formula>
    </cfRule>
    <cfRule type="cellIs" dxfId="16791" priority="13814" stopIfTrue="1" operator="between">
      <formula>0.1201</formula>
      <formula>0.2</formula>
    </cfRule>
    <cfRule type="cellIs" dxfId="16790" priority="13815" stopIfTrue="1" operator="greaterThan">
      <formula>0.2</formula>
    </cfRule>
  </conditionalFormatting>
  <conditionalFormatting sqref="N125">
    <cfRule type="cellIs" dxfId="16789" priority="13811" stopIfTrue="1" operator="between">
      <formula>50.1</formula>
      <formula>100</formula>
    </cfRule>
    <cfRule type="cellIs" dxfId="16788" priority="13812" stopIfTrue="1" operator="greaterThan">
      <formula>100</formula>
    </cfRule>
  </conditionalFormatting>
  <conditionalFormatting sqref="M125">
    <cfRule type="cellIs" dxfId="16787" priority="13809" stopIfTrue="1" operator="between">
      <formula>1250.1</formula>
      <formula>5000</formula>
    </cfRule>
    <cfRule type="cellIs" dxfId="16786" priority="13810" stopIfTrue="1" operator="greaterThan">
      <formula>5000</formula>
    </cfRule>
  </conditionalFormatting>
  <conditionalFormatting sqref="F155">
    <cfRule type="cellIs" dxfId="16785" priority="13806" stopIfTrue="1" operator="lessThanOrEqual">
      <formula>60</formula>
    </cfRule>
    <cfRule type="cellIs" dxfId="16784" priority="13807" stopIfTrue="1" operator="between">
      <formula>60</formula>
      <formula>100</formula>
    </cfRule>
    <cfRule type="cellIs" dxfId="16783" priority="13808" stopIfTrue="1" operator="greaterThan">
      <formula>100</formula>
    </cfRule>
  </conditionalFormatting>
  <conditionalFormatting sqref="E155">
    <cfRule type="cellIs" dxfId="16782" priority="13803" stopIfTrue="1" operator="lessThanOrEqual">
      <formula>2.5</formula>
    </cfRule>
    <cfRule type="cellIs" dxfId="16781" priority="13804" stopIfTrue="1" operator="between">
      <formula>2.5</formula>
      <formula>7</formula>
    </cfRule>
    <cfRule type="cellIs" dxfId="16780" priority="13805" stopIfTrue="1" operator="greaterThan">
      <formula>7</formula>
    </cfRule>
  </conditionalFormatting>
  <conditionalFormatting sqref="H155">
    <cfRule type="cellIs" dxfId="16779" priority="13800" stopIfTrue="1" operator="lessThanOrEqual">
      <formula>12</formula>
    </cfRule>
    <cfRule type="cellIs" dxfId="16778" priority="13801" stopIfTrue="1" operator="between">
      <formula>12</formula>
      <formula>16</formula>
    </cfRule>
    <cfRule type="cellIs" dxfId="16777" priority="13802" stopIfTrue="1" operator="greaterThan">
      <formula>16</formula>
    </cfRule>
  </conditionalFormatting>
  <conditionalFormatting sqref="J155">
    <cfRule type="cellIs" dxfId="16776" priority="13797" stopIfTrue="1" operator="greaterThan">
      <formula>6.2</formula>
    </cfRule>
    <cfRule type="cellIs" dxfId="16775" priority="13798" stopIfTrue="1" operator="between">
      <formula>5.601</formula>
      <formula>6.2</formula>
    </cfRule>
    <cfRule type="cellIs" dxfId="16774" priority="13799" stopIfTrue="1" operator="lessThanOrEqual">
      <formula>5.6</formula>
    </cfRule>
  </conditionalFormatting>
  <conditionalFormatting sqref="K155">
    <cfRule type="cellIs" dxfId="16773" priority="13796" stopIfTrue="1" operator="lessThanOrEqual">
      <formula>0.02</formula>
    </cfRule>
  </conditionalFormatting>
  <conditionalFormatting sqref="G155">
    <cfRule type="cellIs" dxfId="16772" priority="13793" stopIfTrue="1" operator="lessThanOrEqual">
      <formula>0.12</formula>
    </cfRule>
    <cfRule type="cellIs" dxfId="16771" priority="13794" stopIfTrue="1" operator="between">
      <formula>0.1201</formula>
      <formula>0.2</formula>
    </cfRule>
    <cfRule type="cellIs" dxfId="16770" priority="13795" stopIfTrue="1" operator="greaterThan">
      <formula>0.2</formula>
    </cfRule>
  </conditionalFormatting>
  <conditionalFormatting sqref="N155">
    <cfRule type="cellIs" dxfId="16769" priority="13791" stopIfTrue="1" operator="between">
      <formula>50.1</formula>
      <formula>100</formula>
    </cfRule>
    <cfRule type="cellIs" dxfId="16768" priority="13792" stopIfTrue="1" operator="greaterThan">
      <formula>100</formula>
    </cfRule>
  </conditionalFormatting>
  <conditionalFormatting sqref="M155">
    <cfRule type="cellIs" dxfId="16767" priority="13789" stopIfTrue="1" operator="between">
      <formula>1250.1</formula>
      <formula>5000</formula>
    </cfRule>
    <cfRule type="cellIs" dxfId="16766" priority="13790" stopIfTrue="1" operator="greaterThan">
      <formula>5000</formula>
    </cfRule>
  </conditionalFormatting>
  <conditionalFormatting sqref="F155">
    <cfRule type="cellIs" dxfId="16765" priority="13786" stopIfTrue="1" operator="lessThanOrEqual">
      <formula>60</formula>
    </cfRule>
    <cfRule type="cellIs" dxfId="16764" priority="13787" stopIfTrue="1" operator="between">
      <formula>60</formula>
      <formula>100</formula>
    </cfRule>
    <cfRule type="cellIs" dxfId="16763" priority="13788" stopIfTrue="1" operator="greaterThan">
      <formula>100</formula>
    </cfRule>
  </conditionalFormatting>
  <conditionalFormatting sqref="E155">
    <cfRule type="cellIs" dxfId="16762" priority="13783" stopIfTrue="1" operator="lessThanOrEqual">
      <formula>2.5</formula>
    </cfRule>
    <cfRule type="cellIs" dxfId="16761" priority="13784" stopIfTrue="1" operator="between">
      <formula>2.5</formula>
      <formula>7</formula>
    </cfRule>
    <cfRule type="cellIs" dxfId="16760" priority="13785" stopIfTrue="1" operator="greaterThan">
      <formula>7</formula>
    </cfRule>
  </conditionalFormatting>
  <conditionalFormatting sqref="H155">
    <cfRule type="cellIs" dxfId="16759" priority="13780" stopIfTrue="1" operator="lessThanOrEqual">
      <formula>12</formula>
    </cfRule>
    <cfRule type="cellIs" dxfId="16758" priority="13781" stopIfTrue="1" operator="between">
      <formula>12</formula>
      <formula>16</formula>
    </cfRule>
    <cfRule type="cellIs" dxfId="16757" priority="13782" stopIfTrue="1" operator="greaterThan">
      <formula>16</formula>
    </cfRule>
  </conditionalFormatting>
  <conditionalFormatting sqref="J155">
    <cfRule type="cellIs" dxfId="16756" priority="13777" stopIfTrue="1" operator="greaterThan">
      <formula>6.2</formula>
    </cfRule>
    <cfRule type="cellIs" dxfId="16755" priority="13778" stopIfTrue="1" operator="between">
      <formula>5.601</formula>
      <formula>6.2</formula>
    </cfRule>
    <cfRule type="cellIs" dxfId="16754" priority="13779" stopIfTrue="1" operator="lessThanOrEqual">
      <formula>5.6</formula>
    </cfRule>
  </conditionalFormatting>
  <conditionalFormatting sqref="K155">
    <cfRule type="cellIs" dxfId="16753" priority="13776" stopIfTrue="1" operator="lessThanOrEqual">
      <formula>0.02</formula>
    </cfRule>
  </conditionalFormatting>
  <conditionalFormatting sqref="G155">
    <cfRule type="cellIs" dxfId="16752" priority="13773" stopIfTrue="1" operator="lessThanOrEqual">
      <formula>0.12</formula>
    </cfRule>
    <cfRule type="cellIs" dxfId="16751" priority="13774" stopIfTrue="1" operator="between">
      <formula>0.1201</formula>
      <formula>0.2</formula>
    </cfRule>
    <cfRule type="cellIs" dxfId="16750" priority="13775" stopIfTrue="1" operator="greaterThan">
      <formula>0.2</formula>
    </cfRule>
  </conditionalFormatting>
  <conditionalFormatting sqref="N155">
    <cfRule type="cellIs" dxfId="16749" priority="13771" stopIfTrue="1" operator="between">
      <formula>50.1</formula>
      <formula>100</formula>
    </cfRule>
    <cfRule type="cellIs" dxfId="16748" priority="13772" stopIfTrue="1" operator="greaterThan">
      <formula>100</formula>
    </cfRule>
  </conditionalFormatting>
  <conditionalFormatting sqref="M155">
    <cfRule type="cellIs" dxfId="16747" priority="13769" stopIfTrue="1" operator="between">
      <formula>1250.1</formula>
      <formula>5000</formula>
    </cfRule>
    <cfRule type="cellIs" dxfId="16746" priority="13770" stopIfTrue="1" operator="greaterThan">
      <formula>5000</formula>
    </cfRule>
  </conditionalFormatting>
  <conditionalFormatting sqref="F155">
    <cfRule type="cellIs" dxfId="16745" priority="13766" stopIfTrue="1" operator="lessThanOrEqual">
      <formula>60</formula>
    </cfRule>
    <cfRule type="cellIs" dxfId="16744" priority="13767" stopIfTrue="1" operator="between">
      <formula>60</formula>
      <formula>100</formula>
    </cfRule>
    <cfRule type="cellIs" dxfId="16743" priority="13768" stopIfTrue="1" operator="greaterThan">
      <formula>100</formula>
    </cfRule>
  </conditionalFormatting>
  <conditionalFormatting sqref="E155">
    <cfRule type="cellIs" dxfId="16742" priority="13763" stopIfTrue="1" operator="lessThanOrEqual">
      <formula>2.5</formula>
    </cfRule>
    <cfRule type="cellIs" dxfId="16741" priority="13764" stopIfTrue="1" operator="between">
      <formula>2.5</formula>
      <formula>7</formula>
    </cfRule>
    <cfRule type="cellIs" dxfId="16740" priority="13765" stopIfTrue="1" operator="greaterThan">
      <formula>7</formula>
    </cfRule>
  </conditionalFormatting>
  <conditionalFormatting sqref="H155">
    <cfRule type="cellIs" dxfId="16739" priority="13760" stopIfTrue="1" operator="lessThanOrEqual">
      <formula>12</formula>
    </cfRule>
    <cfRule type="cellIs" dxfId="16738" priority="13761" stopIfTrue="1" operator="between">
      <formula>12</formula>
      <formula>16</formula>
    </cfRule>
    <cfRule type="cellIs" dxfId="16737" priority="13762" stopIfTrue="1" operator="greaterThan">
      <formula>16</formula>
    </cfRule>
  </conditionalFormatting>
  <conditionalFormatting sqref="J155">
    <cfRule type="cellIs" dxfId="16736" priority="13757" stopIfTrue="1" operator="greaterThan">
      <formula>6.2</formula>
    </cfRule>
    <cfRule type="cellIs" dxfId="16735" priority="13758" stopIfTrue="1" operator="between">
      <formula>5.601</formula>
      <formula>6.2</formula>
    </cfRule>
    <cfRule type="cellIs" dxfId="16734" priority="13759" stopIfTrue="1" operator="lessThanOrEqual">
      <formula>5.6</formula>
    </cfRule>
  </conditionalFormatting>
  <conditionalFormatting sqref="K155">
    <cfRule type="cellIs" dxfId="16733" priority="13756" stopIfTrue="1" operator="lessThanOrEqual">
      <formula>0.02</formula>
    </cfRule>
  </conditionalFormatting>
  <conditionalFormatting sqref="G155">
    <cfRule type="cellIs" dxfId="16732" priority="13753" stopIfTrue="1" operator="lessThanOrEqual">
      <formula>0.12</formula>
    </cfRule>
    <cfRule type="cellIs" dxfId="16731" priority="13754" stopIfTrue="1" operator="between">
      <formula>0.1201</formula>
      <formula>0.2</formula>
    </cfRule>
    <cfRule type="cellIs" dxfId="16730" priority="13755" stopIfTrue="1" operator="greaterThan">
      <formula>0.2</formula>
    </cfRule>
  </conditionalFormatting>
  <conditionalFormatting sqref="N155">
    <cfRule type="cellIs" dxfId="16729" priority="13751" stopIfTrue="1" operator="between">
      <formula>50.1</formula>
      <formula>100</formula>
    </cfRule>
    <cfRule type="cellIs" dxfId="16728" priority="13752" stopIfTrue="1" operator="greaterThan">
      <formula>100</formula>
    </cfRule>
  </conditionalFormatting>
  <conditionalFormatting sqref="M155">
    <cfRule type="cellIs" dxfId="16727" priority="13749" stopIfTrue="1" operator="between">
      <formula>1250.1</formula>
      <formula>5000</formula>
    </cfRule>
    <cfRule type="cellIs" dxfId="16726" priority="13750" stopIfTrue="1" operator="greaterThan">
      <formula>5000</formula>
    </cfRule>
  </conditionalFormatting>
  <conditionalFormatting sqref="F155">
    <cfRule type="cellIs" dxfId="16725" priority="13746" stopIfTrue="1" operator="lessThanOrEqual">
      <formula>60</formula>
    </cfRule>
    <cfRule type="cellIs" dxfId="16724" priority="13747" stopIfTrue="1" operator="between">
      <formula>60</formula>
      <formula>100</formula>
    </cfRule>
    <cfRule type="cellIs" dxfId="16723" priority="13748" stopIfTrue="1" operator="greaterThan">
      <formula>100</formula>
    </cfRule>
  </conditionalFormatting>
  <conditionalFormatting sqref="E155">
    <cfRule type="cellIs" dxfId="16722" priority="13743" stopIfTrue="1" operator="lessThanOrEqual">
      <formula>2.5</formula>
    </cfRule>
    <cfRule type="cellIs" dxfId="16721" priority="13744" stopIfTrue="1" operator="between">
      <formula>2.5</formula>
      <formula>7</formula>
    </cfRule>
    <cfRule type="cellIs" dxfId="16720" priority="13745" stopIfTrue="1" operator="greaterThan">
      <formula>7</formula>
    </cfRule>
  </conditionalFormatting>
  <conditionalFormatting sqref="H155">
    <cfRule type="cellIs" dxfId="16719" priority="13740" stopIfTrue="1" operator="lessThanOrEqual">
      <formula>12</formula>
    </cfRule>
    <cfRule type="cellIs" dxfId="16718" priority="13741" stopIfTrue="1" operator="between">
      <formula>12</formula>
      <formula>16</formula>
    </cfRule>
    <cfRule type="cellIs" dxfId="16717" priority="13742" stopIfTrue="1" operator="greaterThan">
      <formula>16</formula>
    </cfRule>
  </conditionalFormatting>
  <conditionalFormatting sqref="J155">
    <cfRule type="cellIs" dxfId="16716" priority="13737" stopIfTrue="1" operator="greaterThan">
      <formula>6.2</formula>
    </cfRule>
    <cfRule type="cellIs" dxfId="16715" priority="13738" stopIfTrue="1" operator="between">
      <formula>5.601</formula>
      <formula>6.2</formula>
    </cfRule>
    <cfRule type="cellIs" dxfId="16714" priority="13739" stopIfTrue="1" operator="lessThanOrEqual">
      <formula>5.6</formula>
    </cfRule>
  </conditionalFormatting>
  <conditionalFormatting sqref="K155">
    <cfRule type="cellIs" dxfId="16713" priority="13736" stopIfTrue="1" operator="lessThanOrEqual">
      <formula>0.02</formula>
    </cfRule>
  </conditionalFormatting>
  <conditionalFormatting sqref="G155">
    <cfRule type="cellIs" dxfId="16712" priority="13733" stopIfTrue="1" operator="lessThanOrEqual">
      <formula>0.12</formula>
    </cfRule>
    <cfRule type="cellIs" dxfId="16711" priority="13734" stopIfTrue="1" operator="between">
      <formula>0.1201</formula>
      <formula>0.2</formula>
    </cfRule>
    <cfRule type="cellIs" dxfId="16710" priority="13735" stopIfTrue="1" operator="greaterThan">
      <formula>0.2</formula>
    </cfRule>
  </conditionalFormatting>
  <conditionalFormatting sqref="N155">
    <cfRule type="cellIs" dxfId="16709" priority="13731" stopIfTrue="1" operator="between">
      <formula>50.1</formula>
      <formula>100</formula>
    </cfRule>
    <cfRule type="cellIs" dxfId="16708" priority="13732" stopIfTrue="1" operator="greaterThan">
      <formula>100</formula>
    </cfRule>
  </conditionalFormatting>
  <conditionalFormatting sqref="M155">
    <cfRule type="cellIs" dxfId="16707" priority="13729" stopIfTrue="1" operator="between">
      <formula>1250.1</formula>
      <formula>5000</formula>
    </cfRule>
    <cfRule type="cellIs" dxfId="16706" priority="13730" stopIfTrue="1" operator="greaterThan">
      <formula>5000</formula>
    </cfRule>
  </conditionalFormatting>
  <conditionalFormatting sqref="F167">
    <cfRule type="cellIs" dxfId="16705" priority="13726" stopIfTrue="1" operator="lessThanOrEqual">
      <formula>60</formula>
    </cfRule>
    <cfRule type="cellIs" dxfId="16704" priority="13727" stopIfTrue="1" operator="between">
      <formula>60</formula>
      <formula>100</formula>
    </cfRule>
    <cfRule type="cellIs" dxfId="16703" priority="13728" stopIfTrue="1" operator="greaterThan">
      <formula>100</formula>
    </cfRule>
  </conditionalFormatting>
  <conditionalFormatting sqref="E167">
    <cfRule type="cellIs" dxfId="16702" priority="13723" stopIfTrue="1" operator="lessThanOrEqual">
      <formula>2.5</formula>
    </cfRule>
    <cfRule type="cellIs" dxfId="16701" priority="13724" stopIfTrue="1" operator="between">
      <formula>2.5</formula>
      <formula>7</formula>
    </cfRule>
    <cfRule type="cellIs" dxfId="16700" priority="13725" stopIfTrue="1" operator="greaterThan">
      <formula>7</formula>
    </cfRule>
  </conditionalFormatting>
  <conditionalFormatting sqref="H167">
    <cfRule type="cellIs" dxfId="16699" priority="13720" stopIfTrue="1" operator="lessThanOrEqual">
      <formula>12</formula>
    </cfRule>
    <cfRule type="cellIs" dxfId="16698" priority="13721" stopIfTrue="1" operator="between">
      <formula>12</formula>
      <formula>16</formula>
    </cfRule>
    <cfRule type="cellIs" dxfId="16697" priority="13722" stopIfTrue="1" operator="greaterThan">
      <formula>16</formula>
    </cfRule>
  </conditionalFormatting>
  <conditionalFormatting sqref="J167">
    <cfRule type="cellIs" dxfId="16696" priority="13717" stopIfTrue="1" operator="greaterThan">
      <formula>6.2</formula>
    </cfRule>
    <cfRule type="cellIs" dxfId="16695" priority="13718" stopIfTrue="1" operator="between">
      <formula>5.601</formula>
      <formula>6.2</formula>
    </cfRule>
    <cfRule type="cellIs" dxfId="16694" priority="13719" stopIfTrue="1" operator="lessThanOrEqual">
      <formula>5.6</formula>
    </cfRule>
  </conditionalFormatting>
  <conditionalFormatting sqref="K167">
    <cfRule type="cellIs" dxfId="16693" priority="13716" stopIfTrue="1" operator="lessThanOrEqual">
      <formula>0.02</formula>
    </cfRule>
  </conditionalFormatting>
  <conditionalFormatting sqref="G167">
    <cfRule type="cellIs" dxfId="16692" priority="13713" stopIfTrue="1" operator="lessThanOrEqual">
      <formula>0.12</formula>
    </cfRule>
    <cfRule type="cellIs" dxfId="16691" priority="13714" stopIfTrue="1" operator="between">
      <formula>0.1201</formula>
      <formula>0.2</formula>
    </cfRule>
    <cfRule type="cellIs" dxfId="16690" priority="13715" stopIfTrue="1" operator="greaterThan">
      <formula>0.2</formula>
    </cfRule>
  </conditionalFormatting>
  <conditionalFormatting sqref="N167">
    <cfRule type="cellIs" dxfId="16689" priority="13711" stopIfTrue="1" operator="between">
      <formula>50.1</formula>
      <formula>100</formula>
    </cfRule>
    <cfRule type="cellIs" dxfId="16688" priority="13712" stopIfTrue="1" operator="greaterThan">
      <formula>100</formula>
    </cfRule>
  </conditionalFormatting>
  <conditionalFormatting sqref="M167">
    <cfRule type="cellIs" dxfId="16687" priority="13709" stopIfTrue="1" operator="between">
      <formula>1250.1</formula>
      <formula>5000</formula>
    </cfRule>
    <cfRule type="cellIs" dxfId="16686" priority="13710" stopIfTrue="1" operator="greaterThan">
      <formula>5000</formula>
    </cfRule>
  </conditionalFormatting>
  <conditionalFormatting sqref="F167">
    <cfRule type="cellIs" dxfId="16685" priority="13706" stopIfTrue="1" operator="lessThanOrEqual">
      <formula>60</formula>
    </cfRule>
    <cfRule type="cellIs" dxfId="16684" priority="13707" stopIfTrue="1" operator="between">
      <formula>60</formula>
      <formula>100</formula>
    </cfRule>
    <cfRule type="cellIs" dxfId="16683" priority="13708" stopIfTrue="1" operator="greaterThan">
      <formula>100</formula>
    </cfRule>
  </conditionalFormatting>
  <conditionalFormatting sqref="E167">
    <cfRule type="cellIs" dxfId="16682" priority="13703" stopIfTrue="1" operator="lessThanOrEqual">
      <formula>2.5</formula>
    </cfRule>
    <cfRule type="cellIs" dxfId="16681" priority="13704" stopIfTrue="1" operator="between">
      <formula>2.5</formula>
      <formula>7</formula>
    </cfRule>
    <cfRule type="cellIs" dxfId="16680" priority="13705" stopIfTrue="1" operator="greaterThan">
      <formula>7</formula>
    </cfRule>
  </conditionalFormatting>
  <conditionalFormatting sqref="H167">
    <cfRule type="cellIs" dxfId="16679" priority="13700" stopIfTrue="1" operator="lessThanOrEqual">
      <formula>12</formula>
    </cfRule>
    <cfRule type="cellIs" dxfId="16678" priority="13701" stopIfTrue="1" operator="between">
      <formula>12</formula>
      <formula>16</formula>
    </cfRule>
    <cfRule type="cellIs" dxfId="16677" priority="13702" stopIfTrue="1" operator="greaterThan">
      <formula>16</formula>
    </cfRule>
  </conditionalFormatting>
  <conditionalFormatting sqref="J167">
    <cfRule type="cellIs" dxfId="16676" priority="13697" stopIfTrue="1" operator="greaterThan">
      <formula>6.2</formula>
    </cfRule>
    <cfRule type="cellIs" dxfId="16675" priority="13698" stopIfTrue="1" operator="between">
      <formula>5.601</formula>
      <formula>6.2</formula>
    </cfRule>
    <cfRule type="cellIs" dxfId="16674" priority="13699" stopIfTrue="1" operator="lessThanOrEqual">
      <formula>5.6</formula>
    </cfRule>
  </conditionalFormatting>
  <conditionalFormatting sqref="K167">
    <cfRule type="cellIs" dxfId="16673" priority="13696" stopIfTrue="1" operator="lessThanOrEqual">
      <formula>0.02</formula>
    </cfRule>
  </conditionalFormatting>
  <conditionalFormatting sqref="G167">
    <cfRule type="cellIs" dxfId="16672" priority="13693" stopIfTrue="1" operator="lessThanOrEqual">
      <formula>0.12</formula>
    </cfRule>
    <cfRule type="cellIs" dxfId="16671" priority="13694" stopIfTrue="1" operator="between">
      <formula>0.1201</formula>
      <formula>0.2</formula>
    </cfRule>
    <cfRule type="cellIs" dxfId="16670" priority="13695" stopIfTrue="1" operator="greaterThan">
      <formula>0.2</formula>
    </cfRule>
  </conditionalFormatting>
  <conditionalFormatting sqref="N167">
    <cfRule type="cellIs" dxfId="16669" priority="13691" stopIfTrue="1" operator="between">
      <formula>50.1</formula>
      <formula>100</formula>
    </cfRule>
    <cfRule type="cellIs" dxfId="16668" priority="13692" stopIfTrue="1" operator="greaterThan">
      <formula>100</formula>
    </cfRule>
  </conditionalFormatting>
  <conditionalFormatting sqref="M167">
    <cfRule type="cellIs" dxfId="16667" priority="13689" stopIfTrue="1" operator="between">
      <formula>1250.1</formula>
      <formula>5000</formula>
    </cfRule>
    <cfRule type="cellIs" dxfId="16666" priority="13690" stopIfTrue="1" operator="greaterThan">
      <formula>5000</formula>
    </cfRule>
  </conditionalFormatting>
  <conditionalFormatting sqref="F185">
    <cfRule type="cellIs" dxfId="16665" priority="13686" stopIfTrue="1" operator="lessThanOrEqual">
      <formula>60</formula>
    </cfRule>
    <cfRule type="cellIs" dxfId="16664" priority="13687" stopIfTrue="1" operator="between">
      <formula>60</formula>
      <formula>100</formula>
    </cfRule>
    <cfRule type="cellIs" dxfId="16663" priority="13688" stopIfTrue="1" operator="greaterThan">
      <formula>100</formula>
    </cfRule>
  </conditionalFormatting>
  <conditionalFormatting sqref="E185">
    <cfRule type="cellIs" dxfId="16662" priority="13683" stopIfTrue="1" operator="lessThanOrEqual">
      <formula>2.5</formula>
    </cfRule>
    <cfRule type="cellIs" dxfId="16661" priority="13684" stopIfTrue="1" operator="between">
      <formula>2.5</formula>
      <formula>7</formula>
    </cfRule>
    <cfRule type="cellIs" dxfId="16660" priority="13685" stopIfTrue="1" operator="greaterThan">
      <formula>7</formula>
    </cfRule>
  </conditionalFormatting>
  <conditionalFormatting sqref="H185">
    <cfRule type="cellIs" dxfId="16659" priority="13680" stopIfTrue="1" operator="lessThanOrEqual">
      <formula>12</formula>
    </cfRule>
    <cfRule type="cellIs" dxfId="16658" priority="13681" stopIfTrue="1" operator="between">
      <formula>12</formula>
      <formula>16</formula>
    </cfRule>
    <cfRule type="cellIs" dxfId="16657" priority="13682" stopIfTrue="1" operator="greaterThan">
      <formula>16</formula>
    </cfRule>
  </conditionalFormatting>
  <conditionalFormatting sqref="J185">
    <cfRule type="cellIs" dxfId="16656" priority="13677" stopIfTrue="1" operator="greaterThan">
      <formula>6.2</formula>
    </cfRule>
    <cfRule type="cellIs" dxfId="16655" priority="13678" stopIfTrue="1" operator="between">
      <formula>5.601</formula>
      <formula>6.2</formula>
    </cfRule>
    <cfRule type="cellIs" dxfId="16654" priority="13679" stopIfTrue="1" operator="lessThanOrEqual">
      <formula>5.6</formula>
    </cfRule>
  </conditionalFormatting>
  <conditionalFormatting sqref="K185">
    <cfRule type="cellIs" dxfId="16653" priority="13676" stopIfTrue="1" operator="lessThanOrEqual">
      <formula>0.02</formula>
    </cfRule>
  </conditionalFormatting>
  <conditionalFormatting sqref="G185">
    <cfRule type="cellIs" dxfId="16652" priority="13673" stopIfTrue="1" operator="lessThanOrEqual">
      <formula>0.12</formula>
    </cfRule>
    <cfRule type="cellIs" dxfId="16651" priority="13674" stopIfTrue="1" operator="between">
      <formula>0.1201</formula>
      <formula>0.2</formula>
    </cfRule>
    <cfRule type="cellIs" dxfId="16650" priority="13675" stopIfTrue="1" operator="greaterThan">
      <formula>0.2</formula>
    </cfRule>
  </conditionalFormatting>
  <conditionalFormatting sqref="N185">
    <cfRule type="cellIs" dxfId="16649" priority="13671" stopIfTrue="1" operator="between">
      <formula>50.1</formula>
      <formula>100</formula>
    </cfRule>
    <cfRule type="cellIs" dxfId="16648" priority="13672" stopIfTrue="1" operator="greaterThan">
      <formula>100</formula>
    </cfRule>
  </conditionalFormatting>
  <conditionalFormatting sqref="M185">
    <cfRule type="cellIs" dxfId="16647" priority="13669" stopIfTrue="1" operator="between">
      <formula>1250.1</formula>
      <formula>5000</formula>
    </cfRule>
    <cfRule type="cellIs" dxfId="16646" priority="13670" stopIfTrue="1" operator="greaterThan">
      <formula>5000</formula>
    </cfRule>
  </conditionalFormatting>
  <conditionalFormatting sqref="F185">
    <cfRule type="cellIs" dxfId="16645" priority="13666" stopIfTrue="1" operator="lessThanOrEqual">
      <formula>60</formula>
    </cfRule>
    <cfRule type="cellIs" dxfId="16644" priority="13667" stopIfTrue="1" operator="between">
      <formula>60</formula>
      <formula>100</formula>
    </cfRule>
    <cfRule type="cellIs" dxfId="16643" priority="13668" stopIfTrue="1" operator="greaterThan">
      <formula>100</formula>
    </cfRule>
  </conditionalFormatting>
  <conditionalFormatting sqref="E185">
    <cfRule type="cellIs" dxfId="16642" priority="13663" stopIfTrue="1" operator="lessThanOrEqual">
      <formula>2.5</formula>
    </cfRule>
    <cfRule type="cellIs" dxfId="16641" priority="13664" stopIfTrue="1" operator="between">
      <formula>2.5</formula>
      <formula>7</formula>
    </cfRule>
    <cfRule type="cellIs" dxfId="16640" priority="13665" stopIfTrue="1" operator="greaterThan">
      <formula>7</formula>
    </cfRule>
  </conditionalFormatting>
  <conditionalFormatting sqref="H185">
    <cfRule type="cellIs" dxfId="16639" priority="13660" stopIfTrue="1" operator="lessThanOrEqual">
      <formula>12</formula>
    </cfRule>
    <cfRule type="cellIs" dxfId="16638" priority="13661" stopIfTrue="1" operator="between">
      <formula>12</formula>
      <formula>16</formula>
    </cfRule>
    <cfRule type="cellIs" dxfId="16637" priority="13662" stopIfTrue="1" operator="greaterThan">
      <formula>16</formula>
    </cfRule>
  </conditionalFormatting>
  <conditionalFormatting sqref="J185">
    <cfRule type="cellIs" dxfId="16636" priority="13657" stopIfTrue="1" operator="greaterThan">
      <formula>6.2</formula>
    </cfRule>
    <cfRule type="cellIs" dxfId="16635" priority="13658" stopIfTrue="1" operator="between">
      <formula>5.601</formula>
      <formula>6.2</formula>
    </cfRule>
    <cfRule type="cellIs" dxfId="16634" priority="13659" stopIfTrue="1" operator="lessThanOrEqual">
      <formula>5.6</formula>
    </cfRule>
  </conditionalFormatting>
  <conditionalFormatting sqref="K185">
    <cfRule type="cellIs" dxfId="16633" priority="13656" stopIfTrue="1" operator="lessThanOrEqual">
      <formula>0.02</formula>
    </cfRule>
  </conditionalFormatting>
  <conditionalFormatting sqref="G185">
    <cfRule type="cellIs" dxfId="16632" priority="13653" stopIfTrue="1" operator="lessThanOrEqual">
      <formula>0.12</formula>
    </cfRule>
    <cfRule type="cellIs" dxfId="16631" priority="13654" stopIfTrue="1" operator="between">
      <formula>0.1201</formula>
      <formula>0.2</formula>
    </cfRule>
    <cfRule type="cellIs" dxfId="16630" priority="13655" stopIfTrue="1" operator="greaterThan">
      <formula>0.2</formula>
    </cfRule>
  </conditionalFormatting>
  <conditionalFormatting sqref="N185">
    <cfRule type="cellIs" dxfId="16629" priority="13651" stopIfTrue="1" operator="between">
      <formula>50.1</formula>
      <formula>100</formula>
    </cfRule>
    <cfRule type="cellIs" dxfId="16628" priority="13652" stopIfTrue="1" operator="greaterThan">
      <formula>100</formula>
    </cfRule>
  </conditionalFormatting>
  <conditionalFormatting sqref="M185">
    <cfRule type="cellIs" dxfId="16627" priority="13649" stopIfTrue="1" operator="between">
      <formula>1250.1</formula>
      <formula>5000</formula>
    </cfRule>
    <cfRule type="cellIs" dxfId="16626" priority="13650" stopIfTrue="1" operator="greaterThan">
      <formula>5000</formula>
    </cfRule>
  </conditionalFormatting>
  <conditionalFormatting sqref="F197">
    <cfRule type="cellIs" dxfId="16625" priority="13646" stopIfTrue="1" operator="lessThanOrEqual">
      <formula>60</formula>
    </cfRule>
    <cfRule type="cellIs" dxfId="16624" priority="13647" stopIfTrue="1" operator="between">
      <formula>60</formula>
      <formula>100</formula>
    </cfRule>
    <cfRule type="cellIs" dxfId="16623" priority="13648" stopIfTrue="1" operator="greaterThan">
      <formula>100</formula>
    </cfRule>
  </conditionalFormatting>
  <conditionalFormatting sqref="E197">
    <cfRule type="cellIs" dxfId="16622" priority="13643" stopIfTrue="1" operator="lessThanOrEqual">
      <formula>2.5</formula>
    </cfRule>
    <cfRule type="cellIs" dxfId="16621" priority="13644" stopIfTrue="1" operator="between">
      <formula>2.5</formula>
      <formula>7</formula>
    </cfRule>
    <cfRule type="cellIs" dxfId="16620" priority="13645" stopIfTrue="1" operator="greaterThan">
      <formula>7</formula>
    </cfRule>
  </conditionalFormatting>
  <conditionalFormatting sqref="H197">
    <cfRule type="cellIs" dxfId="16619" priority="13640" stopIfTrue="1" operator="lessThanOrEqual">
      <formula>12</formula>
    </cfRule>
    <cfRule type="cellIs" dxfId="16618" priority="13641" stopIfTrue="1" operator="between">
      <formula>12</formula>
      <formula>16</formula>
    </cfRule>
    <cfRule type="cellIs" dxfId="16617" priority="13642" stopIfTrue="1" operator="greaterThan">
      <formula>16</formula>
    </cfRule>
  </conditionalFormatting>
  <conditionalFormatting sqref="J197">
    <cfRule type="cellIs" dxfId="16616" priority="13637" stopIfTrue="1" operator="greaterThan">
      <formula>6.2</formula>
    </cfRule>
    <cfRule type="cellIs" dxfId="16615" priority="13638" stopIfTrue="1" operator="between">
      <formula>5.601</formula>
      <formula>6.2</formula>
    </cfRule>
    <cfRule type="cellIs" dxfId="16614" priority="13639" stopIfTrue="1" operator="lessThanOrEqual">
      <formula>5.6</formula>
    </cfRule>
  </conditionalFormatting>
  <conditionalFormatting sqref="K197">
    <cfRule type="cellIs" dxfId="16613" priority="13636" stopIfTrue="1" operator="lessThanOrEqual">
      <formula>0.02</formula>
    </cfRule>
  </conditionalFormatting>
  <conditionalFormatting sqref="G197">
    <cfRule type="cellIs" dxfId="16612" priority="13633" stopIfTrue="1" operator="lessThanOrEqual">
      <formula>0.12</formula>
    </cfRule>
    <cfRule type="cellIs" dxfId="16611" priority="13634" stopIfTrue="1" operator="between">
      <formula>0.1201</formula>
      <formula>0.2</formula>
    </cfRule>
    <cfRule type="cellIs" dxfId="16610" priority="13635" stopIfTrue="1" operator="greaterThan">
      <formula>0.2</formula>
    </cfRule>
  </conditionalFormatting>
  <conditionalFormatting sqref="N197">
    <cfRule type="cellIs" dxfId="16609" priority="13631" stopIfTrue="1" operator="between">
      <formula>50.1</formula>
      <formula>100</formula>
    </cfRule>
    <cfRule type="cellIs" dxfId="16608" priority="13632" stopIfTrue="1" operator="greaterThan">
      <formula>100</formula>
    </cfRule>
  </conditionalFormatting>
  <conditionalFormatting sqref="M197">
    <cfRule type="cellIs" dxfId="16607" priority="13629" stopIfTrue="1" operator="between">
      <formula>1250.1</formula>
      <formula>5000</formula>
    </cfRule>
    <cfRule type="cellIs" dxfId="16606" priority="13630" stopIfTrue="1" operator="greaterThan">
      <formula>5000</formula>
    </cfRule>
  </conditionalFormatting>
  <conditionalFormatting sqref="F197">
    <cfRule type="cellIs" dxfId="16605" priority="13626" stopIfTrue="1" operator="lessThanOrEqual">
      <formula>60</formula>
    </cfRule>
    <cfRule type="cellIs" dxfId="16604" priority="13627" stopIfTrue="1" operator="between">
      <formula>60</formula>
      <formula>100</formula>
    </cfRule>
    <cfRule type="cellIs" dxfId="16603" priority="13628" stopIfTrue="1" operator="greaterThan">
      <formula>100</formula>
    </cfRule>
  </conditionalFormatting>
  <conditionalFormatting sqref="E197">
    <cfRule type="cellIs" dxfId="16602" priority="13623" stopIfTrue="1" operator="lessThanOrEqual">
      <formula>2.5</formula>
    </cfRule>
    <cfRule type="cellIs" dxfId="16601" priority="13624" stopIfTrue="1" operator="between">
      <formula>2.5</formula>
      <formula>7</formula>
    </cfRule>
    <cfRule type="cellIs" dxfId="16600" priority="13625" stopIfTrue="1" operator="greaterThan">
      <formula>7</formula>
    </cfRule>
  </conditionalFormatting>
  <conditionalFormatting sqref="H197">
    <cfRule type="cellIs" dxfId="16599" priority="13620" stopIfTrue="1" operator="lessThanOrEqual">
      <formula>12</formula>
    </cfRule>
    <cfRule type="cellIs" dxfId="16598" priority="13621" stopIfTrue="1" operator="between">
      <formula>12</formula>
      <formula>16</formula>
    </cfRule>
    <cfRule type="cellIs" dxfId="16597" priority="13622" stopIfTrue="1" operator="greaterThan">
      <formula>16</formula>
    </cfRule>
  </conditionalFormatting>
  <conditionalFormatting sqref="J197">
    <cfRule type="cellIs" dxfId="16596" priority="13617" stopIfTrue="1" operator="greaterThan">
      <formula>6.2</formula>
    </cfRule>
    <cfRule type="cellIs" dxfId="16595" priority="13618" stopIfTrue="1" operator="between">
      <formula>5.601</formula>
      <formula>6.2</formula>
    </cfRule>
    <cfRule type="cellIs" dxfId="16594" priority="13619" stopIfTrue="1" operator="lessThanOrEqual">
      <formula>5.6</formula>
    </cfRule>
  </conditionalFormatting>
  <conditionalFormatting sqref="K197">
    <cfRule type="cellIs" dxfId="16593" priority="13616" stopIfTrue="1" operator="lessThanOrEqual">
      <formula>0.02</formula>
    </cfRule>
  </conditionalFormatting>
  <conditionalFormatting sqref="G197">
    <cfRule type="cellIs" dxfId="16592" priority="13613" stopIfTrue="1" operator="lessThanOrEqual">
      <formula>0.12</formula>
    </cfRule>
    <cfRule type="cellIs" dxfId="16591" priority="13614" stopIfTrue="1" operator="between">
      <formula>0.1201</formula>
      <formula>0.2</formula>
    </cfRule>
    <cfRule type="cellIs" dxfId="16590" priority="13615" stopIfTrue="1" operator="greaterThan">
      <formula>0.2</formula>
    </cfRule>
  </conditionalFormatting>
  <conditionalFormatting sqref="N197">
    <cfRule type="cellIs" dxfId="16589" priority="13611" stopIfTrue="1" operator="between">
      <formula>50.1</formula>
      <formula>100</formula>
    </cfRule>
    <cfRule type="cellIs" dxfId="16588" priority="13612" stopIfTrue="1" operator="greaterThan">
      <formula>100</formula>
    </cfRule>
  </conditionalFormatting>
  <conditionalFormatting sqref="M197">
    <cfRule type="cellIs" dxfId="16587" priority="13609" stopIfTrue="1" operator="between">
      <formula>1250.1</formula>
      <formula>5000</formula>
    </cfRule>
    <cfRule type="cellIs" dxfId="16586" priority="13610" stopIfTrue="1" operator="greaterThan">
      <formula>5000</formula>
    </cfRule>
  </conditionalFormatting>
  <conditionalFormatting sqref="F210:G210">
    <cfRule type="cellIs" dxfId="16585" priority="13606" stopIfTrue="1" operator="lessThanOrEqual">
      <formula>60</formula>
    </cfRule>
    <cfRule type="cellIs" dxfId="16584" priority="13607" stopIfTrue="1" operator="between">
      <formula>60</formula>
      <formula>100</formula>
    </cfRule>
    <cfRule type="cellIs" dxfId="16583" priority="13608" stopIfTrue="1" operator="greaterThan">
      <formula>100</formula>
    </cfRule>
  </conditionalFormatting>
  <conditionalFormatting sqref="E210">
    <cfRule type="cellIs" dxfId="16582" priority="13603" stopIfTrue="1" operator="lessThanOrEqual">
      <formula>2.5</formula>
    </cfRule>
    <cfRule type="cellIs" dxfId="16581" priority="13604" stopIfTrue="1" operator="between">
      <formula>2.5</formula>
      <formula>7</formula>
    </cfRule>
    <cfRule type="cellIs" dxfId="16580" priority="13605" stopIfTrue="1" operator="greaterThan">
      <formula>7</formula>
    </cfRule>
  </conditionalFormatting>
  <conditionalFormatting sqref="H210">
    <cfRule type="cellIs" dxfId="16579" priority="13600" stopIfTrue="1" operator="lessThanOrEqual">
      <formula>12</formula>
    </cfRule>
    <cfRule type="cellIs" dxfId="16578" priority="13601" stopIfTrue="1" operator="between">
      <formula>12</formula>
      <formula>16</formula>
    </cfRule>
    <cfRule type="cellIs" dxfId="16577" priority="13602" stopIfTrue="1" operator="greaterThan">
      <formula>16</formula>
    </cfRule>
  </conditionalFormatting>
  <conditionalFormatting sqref="J210">
    <cfRule type="cellIs" dxfId="16576" priority="13597" stopIfTrue="1" operator="greaterThan">
      <formula>6.2</formula>
    </cfRule>
    <cfRule type="cellIs" dxfId="16575" priority="13598" stopIfTrue="1" operator="between">
      <formula>5.601</formula>
      <formula>6.2</formula>
    </cfRule>
    <cfRule type="cellIs" dxfId="16574" priority="13599" stopIfTrue="1" operator="lessThanOrEqual">
      <formula>5.6</formula>
    </cfRule>
  </conditionalFormatting>
  <conditionalFormatting sqref="K210">
    <cfRule type="cellIs" dxfId="16573" priority="13596" stopIfTrue="1" operator="lessThanOrEqual">
      <formula>0.02</formula>
    </cfRule>
  </conditionalFormatting>
  <conditionalFormatting sqref="G210">
    <cfRule type="cellIs" dxfId="16572" priority="13593" stopIfTrue="1" operator="lessThanOrEqual">
      <formula>0.12</formula>
    </cfRule>
    <cfRule type="cellIs" dxfId="16571" priority="13594" stopIfTrue="1" operator="between">
      <formula>0.1201</formula>
      <formula>0.2</formula>
    </cfRule>
    <cfRule type="cellIs" dxfId="16570" priority="13595" stopIfTrue="1" operator="greaterThan">
      <formula>0.2</formula>
    </cfRule>
  </conditionalFormatting>
  <conditionalFormatting sqref="N210">
    <cfRule type="cellIs" dxfId="16569" priority="13591" stopIfTrue="1" operator="between">
      <formula>50.1</formula>
      <formula>100</formula>
    </cfRule>
    <cfRule type="cellIs" dxfId="16568" priority="13592" stopIfTrue="1" operator="greaterThan">
      <formula>100</formula>
    </cfRule>
  </conditionalFormatting>
  <conditionalFormatting sqref="M210">
    <cfRule type="cellIs" dxfId="16567" priority="13589" stopIfTrue="1" operator="between">
      <formula>1250.1</formula>
      <formula>5000</formula>
    </cfRule>
    <cfRule type="cellIs" dxfId="16566" priority="13590" stopIfTrue="1" operator="greaterThan">
      <formula>5000</formula>
    </cfRule>
  </conditionalFormatting>
  <conditionalFormatting sqref="F210:G210">
    <cfRule type="cellIs" dxfId="16565" priority="13586" stopIfTrue="1" operator="lessThanOrEqual">
      <formula>60</formula>
    </cfRule>
    <cfRule type="cellIs" dxfId="16564" priority="13587" stopIfTrue="1" operator="between">
      <formula>60</formula>
      <formula>100</formula>
    </cfRule>
    <cfRule type="cellIs" dxfId="16563" priority="13588" stopIfTrue="1" operator="greaterThan">
      <formula>100</formula>
    </cfRule>
  </conditionalFormatting>
  <conditionalFormatting sqref="E210">
    <cfRule type="cellIs" dxfId="16562" priority="13583" stopIfTrue="1" operator="lessThanOrEqual">
      <formula>2.5</formula>
    </cfRule>
    <cfRule type="cellIs" dxfId="16561" priority="13584" stopIfTrue="1" operator="between">
      <formula>2.5</formula>
      <formula>7</formula>
    </cfRule>
    <cfRule type="cellIs" dxfId="16560" priority="13585" stopIfTrue="1" operator="greaterThan">
      <formula>7</formula>
    </cfRule>
  </conditionalFormatting>
  <conditionalFormatting sqref="H210">
    <cfRule type="cellIs" dxfId="16559" priority="13580" stopIfTrue="1" operator="lessThanOrEqual">
      <formula>12</formula>
    </cfRule>
    <cfRule type="cellIs" dxfId="16558" priority="13581" stopIfTrue="1" operator="between">
      <formula>12</formula>
      <formula>16</formula>
    </cfRule>
    <cfRule type="cellIs" dxfId="16557" priority="13582" stopIfTrue="1" operator="greaterThan">
      <formula>16</formula>
    </cfRule>
  </conditionalFormatting>
  <conditionalFormatting sqref="J210">
    <cfRule type="cellIs" dxfId="16556" priority="13577" stopIfTrue="1" operator="greaterThan">
      <formula>6.2</formula>
    </cfRule>
    <cfRule type="cellIs" dxfId="16555" priority="13578" stopIfTrue="1" operator="between">
      <formula>5.601</formula>
      <formula>6.2</formula>
    </cfRule>
    <cfRule type="cellIs" dxfId="16554" priority="13579" stopIfTrue="1" operator="lessThanOrEqual">
      <formula>5.6</formula>
    </cfRule>
  </conditionalFormatting>
  <conditionalFormatting sqref="K210">
    <cfRule type="cellIs" dxfId="16553" priority="13576" stopIfTrue="1" operator="lessThanOrEqual">
      <formula>0.02</formula>
    </cfRule>
  </conditionalFormatting>
  <conditionalFormatting sqref="G210">
    <cfRule type="cellIs" dxfId="16552" priority="13573" stopIfTrue="1" operator="lessThanOrEqual">
      <formula>0.12</formula>
    </cfRule>
    <cfRule type="cellIs" dxfId="16551" priority="13574" stopIfTrue="1" operator="between">
      <formula>0.1201</formula>
      <formula>0.2</formula>
    </cfRule>
    <cfRule type="cellIs" dxfId="16550" priority="13575" stopIfTrue="1" operator="greaterThan">
      <formula>0.2</formula>
    </cfRule>
  </conditionalFormatting>
  <conditionalFormatting sqref="N210">
    <cfRule type="cellIs" dxfId="16549" priority="13571" stopIfTrue="1" operator="between">
      <formula>50.1</formula>
      <formula>100</formula>
    </cfRule>
    <cfRule type="cellIs" dxfId="16548" priority="13572" stopIfTrue="1" operator="greaterThan">
      <formula>100</formula>
    </cfRule>
  </conditionalFormatting>
  <conditionalFormatting sqref="M210">
    <cfRule type="cellIs" dxfId="16547" priority="13569" stopIfTrue="1" operator="between">
      <formula>1250.1</formula>
      <formula>5000</formula>
    </cfRule>
    <cfRule type="cellIs" dxfId="16546" priority="13570" stopIfTrue="1" operator="greaterThan">
      <formula>5000</formula>
    </cfRule>
  </conditionalFormatting>
  <conditionalFormatting sqref="F228:G228">
    <cfRule type="cellIs" dxfId="16545" priority="13566" stopIfTrue="1" operator="lessThanOrEqual">
      <formula>60</formula>
    </cfRule>
    <cfRule type="cellIs" dxfId="16544" priority="13567" stopIfTrue="1" operator="between">
      <formula>60</formula>
      <formula>100</formula>
    </cfRule>
    <cfRule type="cellIs" dxfId="16543" priority="13568" stopIfTrue="1" operator="greaterThan">
      <formula>100</formula>
    </cfRule>
  </conditionalFormatting>
  <conditionalFormatting sqref="E228">
    <cfRule type="cellIs" dxfId="16542" priority="13563" stopIfTrue="1" operator="lessThanOrEqual">
      <formula>2.5</formula>
    </cfRule>
    <cfRule type="cellIs" dxfId="16541" priority="13564" stopIfTrue="1" operator="between">
      <formula>2.5</formula>
      <formula>7</formula>
    </cfRule>
    <cfRule type="cellIs" dxfId="16540" priority="13565" stopIfTrue="1" operator="greaterThan">
      <formula>7</formula>
    </cfRule>
  </conditionalFormatting>
  <conditionalFormatting sqref="H228">
    <cfRule type="cellIs" dxfId="16539" priority="13560" stopIfTrue="1" operator="lessThanOrEqual">
      <formula>12</formula>
    </cfRule>
    <cfRule type="cellIs" dxfId="16538" priority="13561" stopIfTrue="1" operator="between">
      <formula>12</formula>
      <formula>16</formula>
    </cfRule>
    <cfRule type="cellIs" dxfId="16537" priority="13562" stopIfTrue="1" operator="greaterThan">
      <formula>16</formula>
    </cfRule>
  </conditionalFormatting>
  <conditionalFormatting sqref="J228">
    <cfRule type="cellIs" dxfId="16536" priority="13557" stopIfTrue="1" operator="greaterThan">
      <formula>6.2</formula>
    </cfRule>
    <cfRule type="cellIs" dxfId="16535" priority="13558" stopIfTrue="1" operator="between">
      <formula>5.601</formula>
      <formula>6.2</formula>
    </cfRule>
    <cfRule type="cellIs" dxfId="16534" priority="13559" stopIfTrue="1" operator="lessThanOrEqual">
      <formula>5.6</formula>
    </cfRule>
  </conditionalFormatting>
  <conditionalFormatting sqref="K228">
    <cfRule type="cellIs" dxfId="16533" priority="13556" stopIfTrue="1" operator="lessThanOrEqual">
      <formula>0.02</formula>
    </cfRule>
  </conditionalFormatting>
  <conditionalFormatting sqref="G228">
    <cfRule type="cellIs" dxfId="16532" priority="13553" stopIfTrue="1" operator="lessThanOrEqual">
      <formula>0.12</formula>
    </cfRule>
    <cfRule type="cellIs" dxfId="16531" priority="13554" stopIfTrue="1" operator="between">
      <formula>0.1201</formula>
      <formula>0.2</formula>
    </cfRule>
    <cfRule type="cellIs" dxfId="16530" priority="13555" stopIfTrue="1" operator="greaterThan">
      <formula>0.2</formula>
    </cfRule>
  </conditionalFormatting>
  <conditionalFormatting sqref="N228">
    <cfRule type="cellIs" dxfId="16529" priority="13551" stopIfTrue="1" operator="between">
      <formula>50.1</formula>
      <formula>100</formula>
    </cfRule>
    <cfRule type="cellIs" dxfId="16528" priority="13552" stopIfTrue="1" operator="greaterThan">
      <formula>100</formula>
    </cfRule>
  </conditionalFormatting>
  <conditionalFormatting sqref="M228">
    <cfRule type="cellIs" dxfId="16527" priority="13549" stopIfTrue="1" operator="between">
      <formula>1250.1</formula>
      <formula>5000</formula>
    </cfRule>
    <cfRule type="cellIs" dxfId="16526" priority="13550" stopIfTrue="1" operator="greaterThan">
      <formula>5000</formula>
    </cfRule>
  </conditionalFormatting>
  <conditionalFormatting sqref="F228:G228">
    <cfRule type="cellIs" dxfId="16525" priority="13546" stopIfTrue="1" operator="lessThanOrEqual">
      <formula>60</formula>
    </cfRule>
    <cfRule type="cellIs" dxfId="16524" priority="13547" stopIfTrue="1" operator="between">
      <formula>60</formula>
      <formula>100</formula>
    </cfRule>
    <cfRule type="cellIs" dxfId="16523" priority="13548" stopIfTrue="1" operator="greaterThan">
      <formula>100</formula>
    </cfRule>
  </conditionalFormatting>
  <conditionalFormatting sqref="E228">
    <cfRule type="cellIs" dxfId="16522" priority="13543" stopIfTrue="1" operator="lessThanOrEqual">
      <formula>2.5</formula>
    </cfRule>
    <cfRule type="cellIs" dxfId="16521" priority="13544" stopIfTrue="1" operator="between">
      <formula>2.5</formula>
      <formula>7</formula>
    </cfRule>
    <cfRule type="cellIs" dxfId="16520" priority="13545" stopIfTrue="1" operator="greaterThan">
      <formula>7</formula>
    </cfRule>
  </conditionalFormatting>
  <conditionalFormatting sqref="H228">
    <cfRule type="cellIs" dxfId="16519" priority="13540" stopIfTrue="1" operator="lessThanOrEqual">
      <formula>12</formula>
    </cfRule>
    <cfRule type="cellIs" dxfId="16518" priority="13541" stopIfTrue="1" operator="between">
      <formula>12</formula>
      <formula>16</formula>
    </cfRule>
    <cfRule type="cellIs" dxfId="16517" priority="13542" stopIfTrue="1" operator="greaterThan">
      <formula>16</formula>
    </cfRule>
  </conditionalFormatting>
  <conditionalFormatting sqref="J228">
    <cfRule type="cellIs" dxfId="16516" priority="13537" stopIfTrue="1" operator="greaterThan">
      <formula>6.2</formula>
    </cfRule>
    <cfRule type="cellIs" dxfId="16515" priority="13538" stopIfTrue="1" operator="between">
      <formula>5.601</formula>
      <formula>6.2</formula>
    </cfRule>
    <cfRule type="cellIs" dxfId="16514" priority="13539" stopIfTrue="1" operator="lessThanOrEqual">
      <formula>5.6</formula>
    </cfRule>
  </conditionalFormatting>
  <conditionalFormatting sqref="K228">
    <cfRule type="cellIs" dxfId="16513" priority="13536" stopIfTrue="1" operator="lessThanOrEqual">
      <formula>0.02</formula>
    </cfRule>
  </conditionalFormatting>
  <conditionalFormatting sqref="G228">
    <cfRule type="cellIs" dxfId="16512" priority="13533" stopIfTrue="1" operator="lessThanOrEqual">
      <formula>0.12</formula>
    </cfRule>
    <cfRule type="cellIs" dxfId="16511" priority="13534" stopIfTrue="1" operator="between">
      <formula>0.1201</formula>
      <formula>0.2</formula>
    </cfRule>
    <cfRule type="cellIs" dxfId="16510" priority="13535" stopIfTrue="1" operator="greaterThan">
      <formula>0.2</formula>
    </cfRule>
  </conditionalFormatting>
  <conditionalFormatting sqref="N228">
    <cfRule type="cellIs" dxfId="16509" priority="13531" stopIfTrue="1" operator="between">
      <formula>50.1</formula>
      <formula>100</formula>
    </cfRule>
    <cfRule type="cellIs" dxfId="16508" priority="13532" stopIfTrue="1" operator="greaterThan">
      <formula>100</formula>
    </cfRule>
  </conditionalFormatting>
  <conditionalFormatting sqref="M228">
    <cfRule type="cellIs" dxfId="16507" priority="13529" stopIfTrue="1" operator="between">
      <formula>1250.1</formula>
      <formula>5000</formula>
    </cfRule>
    <cfRule type="cellIs" dxfId="16506" priority="13530" stopIfTrue="1" operator="greaterThan">
      <formula>5000</formula>
    </cfRule>
  </conditionalFormatting>
  <conditionalFormatting sqref="F246:G246">
    <cfRule type="cellIs" dxfId="16505" priority="13526" stopIfTrue="1" operator="lessThanOrEqual">
      <formula>60</formula>
    </cfRule>
    <cfRule type="cellIs" dxfId="16504" priority="13527" stopIfTrue="1" operator="between">
      <formula>60</formula>
      <formula>100</formula>
    </cfRule>
    <cfRule type="cellIs" dxfId="16503" priority="13528" stopIfTrue="1" operator="greaterThan">
      <formula>100</formula>
    </cfRule>
  </conditionalFormatting>
  <conditionalFormatting sqref="E246">
    <cfRule type="cellIs" dxfId="16502" priority="13523" stopIfTrue="1" operator="lessThanOrEqual">
      <formula>2.5</formula>
    </cfRule>
    <cfRule type="cellIs" dxfId="16501" priority="13524" stopIfTrue="1" operator="between">
      <formula>2.5</formula>
      <formula>7</formula>
    </cfRule>
    <cfRule type="cellIs" dxfId="16500" priority="13525" stopIfTrue="1" operator="greaterThan">
      <formula>7</formula>
    </cfRule>
  </conditionalFormatting>
  <conditionalFormatting sqref="H246">
    <cfRule type="cellIs" dxfId="16499" priority="13520" stopIfTrue="1" operator="lessThanOrEqual">
      <formula>12</formula>
    </cfRule>
    <cfRule type="cellIs" dxfId="16498" priority="13521" stopIfTrue="1" operator="between">
      <formula>12</formula>
      <formula>16</formula>
    </cfRule>
    <cfRule type="cellIs" dxfId="16497" priority="13522" stopIfTrue="1" operator="greaterThan">
      <formula>16</formula>
    </cfRule>
  </conditionalFormatting>
  <conditionalFormatting sqref="J246">
    <cfRule type="cellIs" dxfId="16496" priority="13517" stopIfTrue="1" operator="greaterThan">
      <formula>6.2</formula>
    </cfRule>
    <cfRule type="cellIs" dxfId="16495" priority="13518" stopIfTrue="1" operator="between">
      <formula>5.601</formula>
      <formula>6.2</formula>
    </cfRule>
    <cfRule type="cellIs" dxfId="16494" priority="13519" stopIfTrue="1" operator="lessThanOrEqual">
      <formula>5.6</formula>
    </cfRule>
  </conditionalFormatting>
  <conditionalFormatting sqref="K246">
    <cfRule type="cellIs" dxfId="16493" priority="13516" stopIfTrue="1" operator="lessThanOrEqual">
      <formula>0.02</formula>
    </cfRule>
  </conditionalFormatting>
  <conditionalFormatting sqref="G246">
    <cfRule type="cellIs" dxfId="16492" priority="13513" stopIfTrue="1" operator="lessThanOrEqual">
      <formula>0.12</formula>
    </cfRule>
    <cfRule type="cellIs" dxfId="16491" priority="13514" stopIfTrue="1" operator="between">
      <formula>0.1201</formula>
      <formula>0.2</formula>
    </cfRule>
    <cfRule type="cellIs" dxfId="16490" priority="13515" stopIfTrue="1" operator="greaterThan">
      <formula>0.2</formula>
    </cfRule>
  </conditionalFormatting>
  <conditionalFormatting sqref="N246">
    <cfRule type="cellIs" dxfId="16489" priority="13511" stopIfTrue="1" operator="between">
      <formula>50.1</formula>
      <formula>100</formula>
    </cfRule>
    <cfRule type="cellIs" dxfId="16488" priority="13512" stopIfTrue="1" operator="greaterThan">
      <formula>100</formula>
    </cfRule>
  </conditionalFormatting>
  <conditionalFormatting sqref="M246">
    <cfRule type="cellIs" dxfId="16487" priority="13509" stopIfTrue="1" operator="between">
      <formula>1250.1</formula>
      <formula>5000</formula>
    </cfRule>
    <cfRule type="cellIs" dxfId="16486" priority="13510" stopIfTrue="1" operator="greaterThan">
      <formula>5000</formula>
    </cfRule>
  </conditionalFormatting>
  <conditionalFormatting sqref="F246:G246">
    <cfRule type="cellIs" dxfId="16485" priority="13506" stopIfTrue="1" operator="lessThanOrEqual">
      <formula>60</formula>
    </cfRule>
    <cfRule type="cellIs" dxfId="16484" priority="13507" stopIfTrue="1" operator="between">
      <formula>60</formula>
      <formula>100</formula>
    </cfRule>
    <cfRule type="cellIs" dxfId="16483" priority="13508" stopIfTrue="1" operator="greaterThan">
      <formula>100</formula>
    </cfRule>
  </conditionalFormatting>
  <conditionalFormatting sqref="E246">
    <cfRule type="cellIs" dxfId="16482" priority="13503" stopIfTrue="1" operator="lessThanOrEqual">
      <formula>2.5</formula>
    </cfRule>
    <cfRule type="cellIs" dxfId="16481" priority="13504" stopIfTrue="1" operator="between">
      <formula>2.5</formula>
      <formula>7</formula>
    </cfRule>
    <cfRule type="cellIs" dxfId="16480" priority="13505" stopIfTrue="1" operator="greaterThan">
      <formula>7</formula>
    </cfRule>
  </conditionalFormatting>
  <conditionalFormatting sqref="H246">
    <cfRule type="cellIs" dxfId="16479" priority="13500" stopIfTrue="1" operator="lessThanOrEqual">
      <formula>12</formula>
    </cfRule>
    <cfRule type="cellIs" dxfId="16478" priority="13501" stopIfTrue="1" operator="between">
      <formula>12</formula>
      <formula>16</formula>
    </cfRule>
    <cfRule type="cellIs" dxfId="16477" priority="13502" stopIfTrue="1" operator="greaterThan">
      <formula>16</formula>
    </cfRule>
  </conditionalFormatting>
  <conditionalFormatting sqref="J246">
    <cfRule type="cellIs" dxfId="16476" priority="13497" stopIfTrue="1" operator="greaterThan">
      <formula>6.2</formula>
    </cfRule>
    <cfRule type="cellIs" dxfId="16475" priority="13498" stopIfTrue="1" operator="between">
      <formula>5.601</formula>
      <formula>6.2</formula>
    </cfRule>
    <cfRule type="cellIs" dxfId="16474" priority="13499" stopIfTrue="1" operator="lessThanOrEqual">
      <formula>5.6</formula>
    </cfRule>
  </conditionalFormatting>
  <conditionalFormatting sqref="K246">
    <cfRule type="cellIs" dxfId="16473" priority="13496" stopIfTrue="1" operator="lessThanOrEqual">
      <formula>0.02</formula>
    </cfRule>
  </conditionalFormatting>
  <conditionalFormatting sqref="G246">
    <cfRule type="cellIs" dxfId="16472" priority="13493" stopIfTrue="1" operator="lessThanOrEqual">
      <formula>0.12</formula>
    </cfRule>
    <cfRule type="cellIs" dxfId="16471" priority="13494" stopIfTrue="1" operator="between">
      <formula>0.1201</formula>
      <formula>0.2</formula>
    </cfRule>
    <cfRule type="cellIs" dxfId="16470" priority="13495" stopIfTrue="1" operator="greaterThan">
      <formula>0.2</formula>
    </cfRule>
  </conditionalFormatting>
  <conditionalFormatting sqref="N246">
    <cfRule type="cellIs" dxfId="16469" priority="13491" stopIfTrue="1" operator="between">
      <formula>50.1</formula>
      <formula>100</formula>
    </cfRule>
    <cfRule type="cellIs" dxfId="16468" priority="13492" stopIfTrue="1" operator="greaterThan">
      <formula>100</formula>
    </cfRule>
  </conditionalFormatting>
  <conditionalFormatting sqref="M246">
    <cfRule type="cellIs" dxfId="16467" priority="13489" stopIfTrue="1" operator="between">
      <formula>1250.1</formula>
      <formula>5000</formula>
    </cfRule>
    <cfRule type="cellIs" dxfId="16466" priority="13490" stopIfTrue="1" operator="greaterThan">
      <formula>5000</formula>
    </cfRule>
  </conditionalFormatting>
  <conditionalFormatting sqref="F245:G245">
    <cfRule type="cellIs" dxfId="16465" priority="13486" stopIfTrue="1" operator="lessThanOrEqual">
      <formula>60</formula>
    </cfRule>
    <cfRule type="cellIs" dxfId="16464" priority="13487" stopIfTrue="1" operator="between">
      <formula>60</formula>
      <formula>100</formula>
    </cfRule>
    <cfRule type="cellIs" dxfId="16463" priority="13488" stopIfTrue="1" operator="greaterThan">
      <formula>100</formula>
    </cfRule>
  </conditionalFormatting>
  <conditionalFormatting sqref="E245">
    <cfRule type="cellIs" dxfId="16462" priority="13483" stopIfTrue="1" operator="lessThanOrEqual">
      <formula>2.5</formula>
    </cfRule>
    <cfRule type="cellIs" dxfId="16461" priority="13484" stopIfTrue="1" operator="between">
      <formula>2.5</formula>
      <formula>7</formula>
    </cfRule>
    <cfRule type="cellIs" dxfId="16460" priority="13485" stopIfTrue="1" operator="greaterThan">
      <formula>7</formula>
    </cfRule>
  </conditionalFormatting>
  <conditionalFormatting sqref="H245">
    <cfRule type="cellIs" dxfId="16459" priority="13480" stopIfTrue="1" operator="lessThanOrEqual">
      <formula>12</formula>
    </cfRule>
    <cfRule type="cellIs" dxfId="16458" priority="13481" stopIfTrue="1" operator="between">
      <formula>12</formula>
      <formula>16</formula>
    </cfRule>
    <cfRule type="cellIs" dxfId="16457" priority="13482" stopIfTrue="1" operator="greaterThan">
      <formula>16</formula>
    </cfRule>
  </conditionalFormatting>
  <conditionalFormatting sqref="J245">
    <cfRule type="cellIs" dxfId="16456" priority="13477" stopIfTrue="1" operator="greaterThan">
      <formula>6.2</formula>
    </cfRule>
    <cfRule type="cellIs" dxfId="16455" priority="13478" stopIfTrue="1" operator="between">
      <formula>5.601</formula>
      <formula>6.2</formula>
    </cfRule>
    <cfRule type="cellIs" dxfId="16454" priority="13479" stopIfTrue="1" operator="lessThanOrEqual">
      <formula>5.6</formula>
    </cfRule>
  </conditionalFormatting>
  <conditionalFormatting sqref="K245">
    <cfRule type="cellIs" dxfId="16453" priority="13476" stopIfTrue="1" operator="lessThanOrEqual">
      <formula>0.02</formula>
    </cfRule>
  </conditionalFormatting>
  <conditionalFormatting sqref="G245">
    <cfRule type="cellIs" dxfId="16452" priority="13473" stopIfTrue="1" operator="lessThanOrEqual">
      <formula>0.12</formula>
    </cfRule>
    <cfRule type="cellIs" dxfId="16451" priority="13474" stopIfTrue="1" operator="between">
      <formula>0.1201</formula>
      <formula>0.2</formula>
    </cfRule>
    <cfRule type="cellIs" dxfId="16450" priority="13475" stopIfTrue="1" operator="greaterThan">
      <formula>0.2</formula>
    </cfRule>
  </conditionalFormatting>
  <conditionalFormatting sqref="N245">
    <cfRule type="cellIs" dxfId="16449" priority="13471" stopIfTrue="1" operator="between">
      <formula>50.1</formula>
      <formula>100</formula>
    </cfRule>
    <cfRule type="cellIs" dxfId="16448" priority="13472" stopIfTrue="1" operator="greaterThan">
      <formula>100</formula>
    </cfRule>
  </conditionalFormatting>
  <conditionalFormatting sqref="M245">
    <cfRule type="cellIs" dxfId="16447" priority="13469" stopIfTrue="1" operator="between">
      <formula>1250.1</formula>
      <formula>5000</formula>
    </cfRule>
    <cfRule type="cellIs" dxfId="16446" priority="13470" stopIfTrue="1" operator="greaterThan">
      <formula>5000</formula>
    </cfRule>
  </conditionalFormatting>
  <conditionalFormatting sqref="F245:G245">
    <cfRule type="cellIs" dxfId="16445" priority="13466" stopIfTrue="1" operator="lessThanOrEqual">
      <formula>60</formula>
    </cfRule>
    <cfRule type="cellIs" dxfId="16444" priority="13467" stopIfTrue="1" operator="between">
      <formula>60</formula>
      <formula>100</formula>
    </cfRule>
    <cfRule type="cellIs" dxfId="16443" priority="13468" stopIfTrue="1" operator="greaterThan">
      <formula>100</formula>
    </cfRule>
  </conditionalFormatting>
  <conditionalFormatting sqref="E245">
    <cfRule type="cellIs" dxfId="16442" priority="13463" stopIfTrue="1" operator="lessThanOrEqual">
      <formula>2.5</formula>
    </cfRule>
    <cfRule type="cellIs" dxfId="16441" priority="13464" stopIfTrue="1" operator="between">
      <formula>2.5</formula>
      <formula>7</formula>
    </cfRule>
    <cfRule type="cellIs" dxfId="16440" priority="13465" stopIfTrue="1" operator="greaterThan">
      <formula>7</formula>
    </cfRule>
  </conditionalFormatting>
  <conditionalFormatting sqref="H245">
    <cfRule type="cellIs" dxfId="16439" priority="13460" stopIfTrue="1" operator="lessThanOrEqual">
      <formula>12</formula>
    </cfRule>
    <cfRule type="cellIs" dxfId="16438" priority="13461" stopIfTrue="1" operator="between">
      <formula>12</formula>
      <formula>16</formula>
    </cfRule>
    <cfRule type="cellIs" dxfId="16437" priority="13462" stopIfTrue="1" operator="greaterThan">
      <formula>16</formula>
    </cfRule>
  </conditionalFormatting>
  <conditionalFormatting sqref="J245">
    <cfRule type="cellIs" dxfId="16436" priority="13457" stopIfTrue="1" operator="greaterThan">
      <formula>6.2</formula>
    </cfRule>
    <cfRule type="cellIs" dxfId="16435" priority="13458" stopIfTrue="1" operator="between">
      <formula>5.601</formula>
      <formula>6.2</formula>
    </cfRule>
    <cfRule type="cellIs" dxfId="16434" priority="13459" stopIfTrue="1" operator="lessThanOrEqual">
      <formula>5.6</formula>
    </cfRule>
  </conditionalFormatting>
  <conditionalFormatting sqref="K245">
    <cfRule type="cellIs" dxfId="16433" priority="13456" stopIfTrue="1" operator="lessThanOrEqual">
      <formula>0.02</formula>
    </cfRule>
  </conditionalFormatting>
  <conditionalFormatting sqref="G245">
    <cfRule type="cellIs" dxfId="16432" priority="13453" stopIfTrue="1" operator="lessThanOrEqual">
      <formula>0.12</formula>
    </cfRule>
    <cfRule type="cellIs" dxfId="16431" priority="13454" stopIfTrue="1" operator="between">
      <formula>0.1201</formula>
      <formula>0.2</formula>
    </cfRule>
    <cfRule type="cellIs" dxfId="16430" priority="13455" stopIfTrue="1" operator="greaterThan">
      <formula>0.2</formula>
    </cfRule>
  </conditionalFormatting>
  <conditionalFormatting sqref="N245">
    <cfRule type="cellIs" dxfId="16429" priority="13451" stopIfTrue="1" operator="between">
      <formula>50.1</formula>
      <formula>100</formula>
    </cfRule>
    <cfRule type="cellIs" dxfId="16428" priority="13452" stopIfTrue="1" operator="greaterThan">
      <formula>100</formula>
    </cfRule>
  </conditionalFormatting>
  <conditionalFormatting sqref="M245">
    <cfRule type="cellIs" dxfId="16427" priority="13449" stopIfTrue="1" operator="between">
      <formula>1250.1</formula>
      <formula>5000</formula>
    </cfRule>
    <cfRule type="cellIs" dxfId="16426" priority="13450" stopIfTrue="1" operator="greaterThan">
      <formula>5000</formula>
    </cfRule>
  </conditionalFormatting>
  <conditionalFormatting sqref="F257:G257">
    <cfRule type="cellIs" dxfId="16425" priority="13446" stopIfTrue="1" operator="lessThanOrEqual">
      <formula>60</formula>
    </cfRule>
    <cfRule type="cellIs" dxfId="16424" priority="13447" stopIfTrue="1" operator="between">
      <formula>60</formula>
      <formula>100</formula>
    </cfRule>
    <cfRule type="cellIs" dxfId="16423" priority="13448" stopIfTrue="1" operator="greaterThan">
      <formula>100</formula>
    </cfRule>
  </conditionalFormatting>
  <conditionalFormatting sqref="E257">
    <cfRule type="cellIs" dxfId="16422" priority="13443" stopIfTrue="1" operator="lessThanOrEqual">
      <formula>2.5</formula>
    </cfRule>
    <cfRule type="cellIs" dxfId="16421" priority="13444" stopIfTrue="1" operator="between">
      <formula>2.5</formula>
      <formula>7</formula>
    </cfRule>
    <cfRule type="cellIs" dxfId="16420" priority="13445" stopIfTrue="1" operator="greaterThan">
      <formula>7</formula>
    </cfRule>
  </conditionalFormatting>
  <conditionalFormatting sqref="H257">
    <cfRule type="cellIs" dxfId="16419" priority="13440" stopIfTrue="1" operator="lessThanOrEqual">
      <formula>12</formula>
    </cfRule>
    <cfRule type="cellIs" dxfId="16418" priority="13441" stopIfTrue="1" operator="between">
      <formula>12</formula>
      <formula>16</formula>
    </cfRule>
    <cfRule type="cellIs" dxfId="16417" priority="13442" stopIfTrue="1" operator="greaterThan">
      <formula>16</formula>
    </cfRule>
  </conditionalFormatting>
  <conditionalFormatting sqref="J257">
    <cfRule type="cellIs" dxfId="16416" priority="13437" stopIfTrue="1" operator="greaterThan">
      <formula>6.2</formula>
    </cfRule>
    <cfRule type="cellIs" dxfId="16415" priority="13438" stopIfTrue="1" operator="between">
      <formula>5.601</formula>
      <formula>6.2</formula>
    </cfRule>
    <cfRule type="cellIs" dxfId="16414" priority="13439" stopIfTrue="1" operator="lessThanOrEqual">
      <formula>5.6</formula>
    </cfRule>
  </conditionalFormatting>
  <conditionalFormatting sqref="K257">
    <cfRule type="cellIs" dxfId="16413" priority="13436" stopIfTrue="1" operator="lessThanOrEqual">
      <formula>0.02</formula>
    </cfRule>
  </conditionalFormatting>
  <conditionalFormatting sqref="G257">
    <cfRule type="cellIs" dxfId="16412" priority="13433" stopIfTrue="1" operator="lessThanOrEqual">
      <formula>0.12</formula>
    </cfRule>
    <cfRule type="cellIs" dxfId="16411" priority="13434" stopIfTrue="1" operator="between">
      <formula>0.1201</formula>
      <formula>0.2</formula>
    </cfRule>
    <cfRule type="cellIs" dxfId="16410" priority="13435" stopIfTrue="1" operator="greaterThan">
      <formula>0.2</formula>
    </cfRule>
  </conditionalFormatting>
  <conditionalFormatting sqref="N257">
    <cfRule type="cellIs" dxfId="16409" priority="13431" stopIfTrue="1" operator="between">
      <formula>50.1</formula>
      <formula>100</formula>
    </cfRule>
    <cfRule type="cellIs" dxfId="16408" priority="13432" stopIfTrue="1" operator="greaterThan">
      <formula>100</formula>
    </cfRule>
  </conditionalFormatting>
  <conditionalFormatting sqref="M257">
    <cfRule type="cellIs" dxfId="16407" priority="13429" stopIfTrue="1" operator="between">
      <formula>1250.1</formula>
      <formula>5000</formula>
    </cfRule>
    <cfRule type="cellIs" dxfId="16406" priority="13430" stopIfTrue="1" operator="greaterThan">
      <formula>5000</formula>
    </cfRule>
  </conditionalFormatting>
  <conditionalFormatting sqref="F257:G257">
    <cfRule type="cellIs" dxfId="16405" priority="13426" stopIfTrue="1" operator="lessThanOrEqual">
      <formula>60</formula>
    </cfRule>
    <cfRule type="cellIs" dxfId="16404" priority="13427" stopIfTrue="1" operator="between">
      <formula>60</formula>
      <formula>100</formula>
    </cfRule>
    <cfRule type="cellIs" dxfId="16403" priority="13428" stopIfTrue="1" operator="greaterThan">
      <formula>100</formula>
    </cfRule>
  </conditionalFormatting>
  <conditionalFormatting sqref="E257">
    <cfRule type="cellIs" dxfId="16402" priority="13423" stopIfTrue="1" operator="lessThanOrEqual">
      <formula>2.5</formula>
    </cfRule>
    <cfRule type="cellIs" dxfId="16401" priority="13424" stopIfTrue="1" operator="between">
      <formula>2.5</formula>
      <formula>7</formula>
    </cfRule>
    <cfRule type="cellIs" dxfId="16400" priority="13425" stopIfTrue="1" operator="greaterThan">
      <formula>7</formula>
    </cfRule>
  </conditionalFormatting>
  <conditionalFormatting sqref="H257">
    <cfRule type="cellIs" dxfId="16399" priority="13420" stopIfTrue="1" operator="lessThanOrEqual">
      <formula>12</formula>
    </cfRule>
    <cfRule type="cellIs" dxfId="16398" priority="13421" stopIfTrue="1" operator="between">
      <formula>12</formula>
      <formula>16</formula>
    </cfRule>
    <cfRule type="cellIs" dxfId="16397" priority="13422" stopIfTrue="1" operator="greaterThan">
      <formula>16</formula>
    </cfRule>
  </conditionalFormatting>
  <conditionalFormatting sqref="J257">
    <cfRule type="cellIs" dxfId="16396" priority="13417" stopIfTrue="1" operator="greaterThan">
      <formula>6.2</formula>
    </cfRule>
    <cfRule type="cellIs" dxfId="16395" priority="13418" stopIfTrue="1" operator="between">
      <formula>5.601</formula>
      <formula>6.2</formula>
    </cfRule>
    <cfRule type="cellIs" dxfId="16394" priority="13419" stopIfTrue="1" operator="lessThanOrEqual">
      <formula>5.6</formula>
    </cfRule>
  </conditionalFormatting>
  <conditionalFormatting sqref="K257">
    <cfRule type="cellIs" dxfId="16393" priority="13416" stopIfTrue="1" operator="lessThanOrEqual">
      <formula>0.02</formula>
    </cfRule>
  </conditionalFormatting>
  <conditionalFormatting sqref="G257">
    <cfRule type="cellIs" dxfId="16392" priority="13413" stopIfTrue="1" operator="lessThanOrEqual">
      <formula>0.12</formula>
    </cfRule>
    <cfRule type="cellIs" dxfId="16391" priority="13414" stopIfTrue="1" operator="between">
      <formula>0.1201</formula>
      <formula>0.2</formula>
    </cfRule>
    <cfRule type="cellIs" dxfId="16390" priority="13415" stopIfTrue="1" operator="greaterThan">
      <formula>0.2</formula>
    </cfRule>
  </conditionalFormatting>
  <conditionalFormatting sqref="N257">
    <cfRule type="cellIs" dxfId="16389" priority="13411" stopIfTrue="1" operator="between">
      <formula>50.1</formula>
      <formula>100</formula>
    </cfRule>
    <cfRule type="cellIs" dxfId="16388" priority="13412" stopIfTrue="1" operator="greaterThan">
      <formula>100</formula>
    </cfRule>
  </conditionalFormatting>
  <conditionalFormatting sqref="M257">
    <cfRule type="cellIs" dxfId="16387" priority="13409" stopIfTrue="1" operator="between">
      <formula>1250.1</formula>
      <formula>5000</formula>
    </cfRule>
    <cfRule type="cellIs" dxfId="16386" priority="13410" stopIfTrue="1" operator="greaterThan">
      <formula>5000</formula>
    </cfRule>
  </conditionalFormatting>
  <conditionalFormatting sqref="F269:G269">
    <cfRule type="cellIs" dxfId="16385" priority="13406" stopIfTrue="1" operator="lessThanOrEqual">
      <formula>60</formula>
    </cfRule>
    <cfRule type="cellIs" dxfId="16384" priority="13407" stopIfTrue="1" operator="between">
      <formula>60</formula>
      <formula>100</formula>
    </cfRule>
    <cfRule type="cellIs" dxfId="16383" priority="13408" stopIfTrue="1" operator="greaterThan">
      <formula>100</formula>
    </cfRule>
  </conditionalFormatting>
  <conditionalFormatting sqref="E269">
    <cfRule type="cellIs" dxfId="16382" priority="13403" stopIfTrue="1" operator="lessThanOrEqual">
      <formula>2.5</formula>
    </cfRule>
    <cfRule type="cellIs" dxfId="16381" priority="13404" stopIfTrue="1" operator="between">
      <formula>2.5</formula>
      <formula>7</formula>
    </cfRule>
    <cfRule type="cellIs" dxfId="16380" priority="13405" stopIfTrue="1" operator="greaterThan">
      <formula>7</formula>
    </cfRule>
  </conditionalFormatting>
  <conditionalFormatting sqref="H269">
    <cfRule type="cellIs" dxfId="16379" priority="13400" stopIfTrue="1" operator="lessThanOrEqual">
      <formula>12</formula>
    </cfRule>
    <cfRule type="cellIs" dxfId="16378" priority="13401" stopIfTrue="1" operator="between">
      <formula>12</formula>
      <formula>16</formula>
    </cfRule>
    <cfRule type="cellIs" dxfId="16377" priority="13402" stopIfTrue="1" operator="greaterThan">
      <formula>16</formula>
    </cfRule>
  </conditionalFormatting>
  <conditionalFormatting sqref="J269">
    <cfRule type="cellIs" dxfId="16376" priority="13397" stopIfTrue="1" operator="greaterThan">
      <formula>6.2</formula>
    </cfRule>
    <cfRule type="cellIs" dxfId="16375" priority="13398" stopIfTrue="1" operator="between">
      <formula>5.601</formula>
      <formula>6.2</formula>
    </cfRule>
    <cfRule type="cellIs" dxfId="16374" priority="13399" stopIfTrue="1" operator="lessThanOrEqual">
      <formula>5.6</formula>
    </cfRule>
  </conditionalFormatting>
  <conditionalFormatting sqref="K269">
    <cfRule type="cellIs" dxfId="16373" priority="13396" stopIfTrue="1" operator="lessThanOrEqual">
      <formula>0.02</formula>
    </cfRule>
  </conditionalFormatting>
  <conditionalFormatting sqref="G269">
    <cfRule type="cellIs" dxfId="16372" priority="13393" stopIfTrue="1" operator="lessThanOrEqual">
      <formula>0.12</formula>
    </cfRule>
    <cfRule type="cellIs" dxfId="16371" priority="13394" stopIfTrue="1" operator="between">
      <formula>0.1201</formula>
      <formula>0.2</formula>
    </cfRule>
    <cfRule type="cellIs" dxfId="16370" priority="13395" stopIfTrue="1" operator="greaterThan">
      <formula>0.2</formula>
    </cfRule>
  </conditionalFormatting>
  <conditionalFormatting sqref="N269">
    <cfRule type="cellIs" dxfId="16369" priority="13391" stopIfTrue="1" operator="between">
      <formula>50.1</formula>
      <formula>100</formula>
    </cfRule>
    <cfRule type="cellIs" dxfId="16368" priority="13392" stopIfTrue="1" operator="greaterThan">
      <formula>100</formula>
    </cfRule>
  </conditionalFormatting>
  <conditionalFormatting sqref="M269">
    <cfRule type="cellIs" dxfId="16367" priority="13389" stopIfTrue="1" operator="between">
      <formula>1250.1</formula>
      <formula>5000</formula>
    </cfRule>
    <cfRule type="cellIs" dxfId="16366" priority="13390" stopIfTrue="1" operator="greaterThan">
      <formula>5000</formula>
    </cfRule>
  </conditionalFormatting>
  <conditionalFormatting sqref="F269:G269">
    <cfRule type="cellIs" dxfId="16365" priority="13386" stopIfTrue="1" operator="lessThanOrEqual">
      <formula>60</formula>
    </cfRule>
    <cfRule type="cellIs" dxfId="16364" priority="13387" stopIfTrue="1" operator="between">
      <formula>60</formula>
      <formula>100</formula>
    </cfRule>
    <cfRule type="cellIs" dxfId="16363" priority="13388" stopIfTrue="1" operator="greaterThan">
      <formula>100</formula>
    </cfRule>
  </conditionalFormatting>
  <conditionalFormatting sqref="E269">
    <cfRule type="cellIs" dxfId="16362" priority="13383" stopIfTrue="1" operator="lessThanOrEqual">
      <formula>2.5</formula>
    </cfRule>
    <cfRule type="cellIs" dxfId="16361" priority="13384" stopIfTrue="1" operator="between">
      <formula>2.5</formula>
      <formula>7</formula>
    </cfRule>
    <cfRule type="cellIs" dxfId="16360" priority="13385" stopIfTrue="1" operator="greaterThan">
      <formula>7</formula>
    </cfRule>
  </conditionalFormatting>
  <conditionalFormatting sqref="H269">
    <cfRule type="cellIs" dxfId="16359" priority="13380" stopIfTrue="1" operator="lessThanOrEqual">
      <formula>12</formula>
    </cfRule>
    <cfRule type="cellIs" dxfId="16358" priority="13381" stopIfTrue="1" operator="between">
      <formula>12</formula>
      <formula>16</formula>
    </cfRule>
    <cfRule type="cellIs" dxfId="16357" priority="13382" stopIfTrue="1" operator="greaterThan">
      <formula>16</formula>
    </cfRule>
  </conditionalFormatting>
  <conditionalFormatting sqref="J269">
    <cfRule type="cellIs" dxfId="16356" priority="13377" stopIfTrue="1" operator="greaterThan">
      <formula>6.2</formula>
    </cfRule>
    <cfRule type="cellIs" dxfId="16355" priority="13378" stopIfTrue="1" operator="between">
      <formula>5.601</formula>
      <formula>6.2</formula>
    </cfRule>
    <cfRule type="cellIs" dxfId="16354" priority="13379" stopIfTrue="1" operator="lessThanOrEqual">
      <formula>5.6</formula>
    </cfRule>
  </conditionalFormatting>
  <conditionalFormatting sqref="K269">
    <cfRule type="cellIs" dxfId="16353" priority="13376" stopIfTrue="1" operator="lessThanOrEqual">
      <formula>0.02</formula>
    </cfRule>
  </conditionalFormatting>
  <conditionalFormatting sqref="G269">
    <cfRule type="cellIs" dxfId="16352" priority="13373" stopIfTrue="1" operator="lessThanOrEqual">
      <formula>0.12</formula>
    </cfRule>
    <cfRule type="cellIs" dxfId="16351" priority="13374" stopIfTrue="1" operator="between">
      <formula>0.1201</formula>
      <formula>0.2</formula>
    </cfRule>
    <cfRule type="cellIs" dxfId="16350" priority="13375" stopIfTrue="1" operator="greaterThan">
      <formula>0.2</formula>
    </cfRule>
  </conditionalFormatting>
  <conditionalFormatting sqref="N269">
    <cfRule type="cellIs" dxfId="16349" priority="13371" stopIfTrue="1" operator="between">
      <formula>50.1</formula>
      <formula>100</formula>
    </cfRule>
    <cfRule type="cellIs" dxfId="16348" priority="13372" stopIfTrue="1" operator="greaterThan">
      <formula>100</formula>
    </cfRule>
  </conditionalFormatting>
  <conditionalFormatting sqref="M269">
    <cfRule type="cellIs" dxfId="16347" priority="13369" stopIfTrue="1" operator="between">
      <formula>1250.1</formula>
      <formula>5000</formula>
    </cfRule>
    <cfRule type="cellIs" dxfId="16346" priority="13370" stopIfTrue="1" operator="greaterThan">
      <formula>5000</formula>
    </cfRule>
  </conditionalFormatting>
  <conditionalFormatting sqref="F281:G281">
    <cfRule type="cellIs" dxfId="16345" priority="13366" stopIfTrue="1" operator="lessThanOrEqual">
      <formula>60</formula>
    </cfRule>
    <cfRule type="cellIs" dxfId="16344" priority="13367" stopIfTrue="1" operator="between">
      <formula>60</formula>
      <formula>100</formula>
    </cfRule>
    <cfRule type="cellIs" dxfId="16343" priority="13368" stopIfTrue="1" operator="greaterThan">
      <formula>100</formula>
    </cfRule>
  </conditionalFormatting>
  <conditionalFormatting sqref="E281">
    <cfRule type="cellIs" dxfId="16342" priority="13363" stopIfTrue="1" operator="lessThanOrEqual">
      <formula>2.5</formula>
    </cfRule>
    <cfRule type="cellIs" dxfId="16341" priority="13364" stopIfTrue="1" operator="between">
      <formula>2.5</formula>
      <formula>7</formula>
    </cfRule>
    <cfRule type="cellIs" dxfId="16340" priority="13365" stopIfTrue="1" operator="greaterThan">
      <formula>7</formula>
    </cfRule>
  </conditionalFormatting>
  <conditionalFormatting sqref="H281">
    <cfRule type="cellIs" dxfId="16339" priority="13360" stopIfTrue="1" operator="lessThanOrEqual">
      <formula>12</formula>
    </cfRule>
    <cfRule type="cellIs" dxfId="16338" priority="13361" stopIfTrue="1" operator="between">
      <formula>12</formula>
      <formula>16</formula>
    </cfRule>
    <cfRule type="cellIs" dxfId="16337" priority="13362" stopIfTrue="1" operator="greaterThan">
      <formula>16</formula>
    </cfRule>
  </conditionalFormatting>
  <conditionalFormatting sqref="J281">
    <cfRule type="cellIs" dxfId="16336" priority="13357" stopIfTrue="1" operator="greaterThan">
      <formula>6.2</formula>
    </cfRule>
    <cfRule type="cellIs" dxfId="16335" priority="13358" stopIfTrue="1" operator="between">
      <formula>5.601</formula>
      <formula>6.2</formula>
    </cfRule>
    <cfRule type="cellIs" dxfId="16334" priority="13359" stopIfTrue="1" operator="lessThanOrEqual">
      <formula>5.6</formula>
    </cfRule>
  </conditionalFormatting>
  <conditionalFormatting sqref="K281">
    <cfRule type="cellIs" dxfId="16333" priority="13356" stopIfTrue="1" operator="lessThanOrEqual">
      <formula>0.02</formula>
    </cfRule>
  </conditionalFormatting>
  <conditionalFormatting sqref="G281">
    <cfRule type="cellIs" dxfId="16332" priority="13353" stopIfTrue="1" operator="lessThanOrEqual">
      <formula>0.12</formula>
    </cfRule>
    <cfRule type="cellIs" dxfId="16331" priority="13354" stopIfTrue="1" operator="between">
      <formula>0.1201</formula>
      <formula>0.2</formula>
    </cfRule>
    <cfRule type="cellIs" dxfId="16330" priority="13355" stopIfTrue="1" operator="greaterThan">
      <formula>0.2</formula>
    </cfRule>
  </conditionalFormatting>
  <conditionalFormatting sqref="N281">
    <cfRule type="cellIs" dxfId="16329" priority="13351" stopIfTrue="1" operator="between">
      <formula>50.1</formula>
      <formula>100</formula>
    </cfRule>
    <cfRule type="cellIs" dxfId="16328" priority="13352" stopIfTrue="1" operator="greaterThan">
      <formula>100</formula>
    </cfRule>
  </conditionalFormatting>
  <conditionalFormatting sqref="M281">
    <cfRule type="cellIs" dxfId="16327" priority="13349" stopIfTrue="1" operator="between">
      <formula>1250.1</formula>
      <formula>5000</formula>
    </cfRule>
    <cfRule type="cellIs" dxfId="16326" priority="13350" stopIfTrue="1" operator="greaterThan">
      <formula>5000</formula>
    </cfRule>
  </conditionalFormatting>
  <conditionalFormatting sqref="F281:G281">
    <cfRule type="cellIs" dxfId="16325" priority="13346" stopIfTrue="1" operator="lessThanOrEqual">
      <formula>60</formula>
    </cfRule>
    <cfRule type="cellIs" dxfId="16324" priority="13347" stopIfTrue="1" operator="between">
      <formula>60</formula>
      <formula>100</formula>
    </cfRule>
    <cfRule type="cellIs" dxfId="16323" priority="13348" stopIfTrue="1" operator="greaterThan">
      <formula>100</formula>
    </cfRule>
  </conditionalFormatting>
  <conditionalFormatting sqref="E281">
    <cfRule type="cellIs" dxfId="16322" priority="13343" stopIfTrue="1" operator="lessThanOrEqual">
      <formula>2.5</formula>
    </cfRule>
    <cfRule type="cellIs" dxfId="16321" priority="13344" stopIfTrue="1" operator="between">
      <formula>2.5</formula>
      <formula>7</formula>
    </cfRule>
    <cfRule type="cellIs" dxfId="16320" priority="13345" stopIfTrue="1" operator="greaterThan">
      <formula>7</formula>
    </cfRule>
  </conditionalFormatting>
  <conditionalFormatting sqref="H281">
    <cfRule type="cellIs" dxfId="16319" priority="13340" stopIfTrue="1" operator="lessThanOrEqual">
      <formula>12</formula>
    </cfRule>
    <cfRule type="cellIs" dxfId="16318" priority="13341" stopIfTrue="1" operator="between">
      <formula>12</formula>
      <formula>16</formula>
    </cfRule>
    <cfRule type="cellIs" dxfId="16317" priority="13342" stopIfTrue="1" operator="greaterThan">
      <formula>16</formula>
    </cfRule>
  </conditionalFormatting>
  <conditionalFormatting sqref="J281">
    <cfRule type="cellIs" dxfId="16316" priority="13337" stopIfTrue="1" operator="greaterThan">
      <formula>6.2</formula>
    </cfRule>
    <cfRule type="cellIs" dxfId="16315" priority="13338" stopIfTrue="1" operator="between">
      <formula>5.601</formula>
      <formula>6.2</formula>
    </cfRule>
    <cfRule type="cellIs" dxfId="16314" priority="13339" stopIfTrue="1" operator="lessThanOrEqual">
      <formula>5.6</formula>
    </cfRule>
  </conditionalFormatting>
  <conditionalFormatting sqref="K281">
    <cfRule type="cellIs" dxfId="16313" priority="13336" stopIfTrue="1" operator="lessThanOrEqual">
      <formula>0.02</formula>
    </cfRule>
  </conditionalFormatting>
  <conditionalFormatting sqref="G281">
    <cfRule type="cellIs" dxfId="16312" priority="13333" stopIfTrue="1" operator="lessThanOrEqual">
      <formula>0.12</formula>
    </cfRule>
    <cfRule type="cellIs" dxfId="16311" priority="13334" stopIfTrue="1" operator="between">
      <formula>0.1201</formula>
      <formula>0.2</formula>
    </cfRule>
    <cfRule type="cellIs" dxfId="16310" priority="13335" stopIfTrue="1" operator="greaterThan">
      <formula>0.2</formula>
    </cfRule>
  </conditionalFormatting>
  <conditionalFormatting sqref="N281">
    <cfRule type="cellIs" dxfId="16309" priority="13331" stopIfTrue="1" operator="between">
      <formula>50.1</formula>
      <formula>100</formula>
    </cfRule>
    <cfRule type="cellIs" dxfId="16308" priority="13332" stopIfTrue="1" operator="greaterThan">
      <formula>100</formula>
    </cfRule>
  </conditionalFormatting>
  <conditionalFormatting sqref="M281">
    <cfRule type="cellIs" dxfId="16307" priority="13329" stopIfTrue="1" operator="between">
      <formula>1250.1</formula>
      <formula>5000</formula>
    </cfRule>
    <cfRule type="cellIs" dxfId="16306" priority="13330" stopIfTrue="1" operator="greaterThan">
      <formula>5000</formula>
    </cfRule>
  </conditionalFormatting>
  <conditionalFormatting sqref="F293:G293">
    <cfRule type="cellIs" dxfId="16305" priority="13326" stopIfTrue="1" operator="lessThanOrEqual">
      <formula>60</formula>
    </cfRule>
    <cfRule type="cellIs" dxfId="16304" priority="13327" stopIfTrue="1" operator="between">
      <formula>60</formula>
      <formula>100</formula>
    </cfRule>
    <cfRule type="cellIs" dxfId="16303" priority="13328" stopIfTrue="1" operator="greaterThan">
      <formula>100</formula>
    </cfRule>
  </conditionalFormatting>
  <conditionalFormatting sqref="E293">
    <cfRule type="cellIs" dxfId="16302" priority="13323" stopIfTrue="1" operator="lessThanOrEqual">
      <formula>2.5</formula>
    </cfRule>
    <cfRule type="cellIs" dxfId="16301" priority="13324" stopIfTrue="1" operator="between">
      <formula>2.5</formula>
      <formula>7</formula>
    </cfRule>
    <cfRule type="cellIs" dxfId="16300" priority="13325" stopIfTrue="1" operator="greaterThan">
      <formula>7</formula>
    </cfRule>
  </conditionalFormatting>
  <conditionalFormatting sqref="H293">
    <cfRule type="cellIs" dxfId="16299" priority="13320" stopIfTrue="1" operator="lessThanOrEqual">
      <formula>12</formula>
    </cfRule>
    <cfRule type="cellIs" dxfId="16298" priority="13321" stopIfTrue="1" operator="between">
      <formula>12</formula>
      <formula>16</formula>
    </cfRule>
    <cfRule type="cellIs" dxfId="16297" priority="13322" stopIfTrue="1" operator="greaterThan">
      <formula>16</formula>
    </cfRule>
  </conditionalFormatting>
  <conditionalFormatting sqref="J293">
    <cfRule type="cellIs" dxfId="16296" priority="13317" stopIfTrue="1" operator="greaterThan">
      <formula>6.2</formula>
    </cfRule>
    <cfRule type="cellIs" dxfId="16295" priority="13318" stopIfTrue="1" operator="between">
      <formula>5.601</formula>
      <formula>6.2</formula>
    </cfRule>
    <cfRule type="cellIs" dxfId="16294" priority="13319" stopIfTrue="1" operator="lessThanOrEqual">
      <formula>5.6</formula>
    </cfRule>
  </conditionalFormatting>
  <conditionalFormatting sqref="K293">
    <cfRule type="cellIs" dxfId="16293" priority="13316" stopIfTrue="1" operator="lessThanOrEqual">
      <formula>0.02</formula>
    </cfRule>
  </conditionalFormatting>
  <conditionalFormatting sqref="G293">
    <cfRule type="cellIs" dxfId="16292" priority="13313" stopIfTrue="1" operator="lessThanOrEqual">
      <formula>0.12</formula>
    </cfRule>
    <cfRule type="cellIs" dxfId="16291" priority="13314" stopIfTrue="1" operator="between">
      <formula>0.1201</formula>
      <formula>0.2</formula>
    </cfRule>
    <cfRule type="cellIs" dxfId="16290" priority="13315" stopIfTrue="1" operator="greaterThan">
      <formula>0.2</formula>
    </cfRule>
  </conditionalFormatting>
  <conditionalFormatting sqref="N293">
    <cfRule type="cellIs" dxfId="16289" priority="13311" stopIfTrue="1" operator="between">
      <formula>50.1</formula>
      <formula>100</formula>
    </cfRule>
    <cfRule type="cellIs" dxfId="16288" priority="13312" stopIfTrue="1" operator="greaterThan">
      <formula>100</formula>
    </cfRule>
  </conditionalFormatting>
  <conditionalFormatting sqref="M293">
    <cfRule type="cellIs" dxfId="16287" priority="13309" stopIfTrue="1" operator="between">
      <formula>1250.1</formula>
      <formula>5000</formula>
    </cfRule>
    <cfRule type="cellIs" dxfId="16286" priority="13310" stopIfTrue="1" operator="greaterThan">
      <formula>5000</formula>
    </cfRule>
  </conditionalFormatting>
  <conditionalFormatting sqref="F293:G293">
    <cfRule type="cellIs" dxfId="16285" priority="13306" stopIfTrue="1" operator="lessThanOrEqual">
      <formula>60</formula>
    </cfRule>
    <cfRule type="cellIs" dxfId="16284" priority="13307" stopIfTrue="1" operator="between">
      <formula>60</formula>
      <formula>100</formula>
    </cfRule>
    <cfRule type="cellIs" dxfId="16283" priority="13308" stopIfTrue="1" operator="greaterThan">
      <formula>100</formula>
    </cfRule>
  </conditionalFormatting>
  <conditionalFormatting sqref="E293">
    <cfRule type="cellIs" dxfId="16282" priority="13303" stopIfTrue="1" operator="lessThanOrEqual">
      <formula>2.5</formula>
    </cfRule>
    <cfRule type="cellIs" dxfId="16281" priority="13304" stopIfTrue="1" operator="between">
      <formula>2.5</formula>
      <formula>7</formula>
    </cfRule>
    <cfRule type="cellIs" dxfId="16280" priority="13305" stopIfTrue="1" operator="greaterThan">
      <formula>7</formula>
    </cfRule>
  </conditionalFormatting>
  <conditionalFormatting sqref="H293">
    <cfRule type="cellIs" dxfId="16279" priority="13300" stopIfTrue="1" operator="lessThanOrEqual">
      <formula>12</formula>
    </cfRule>
    <cfRule type="cellIs" dxfId="16278" priority="13301" stopIfTrue="1" operator="between">
      <formula>12</formula>
      <formula>16</formula>
    </cfRule>
    <cfRule type="cellIs" dxfId="16277" priority="13302" stopIfTrue="1" operator="greaterThan">
      <formula>16</formula>
    </cfRule>
  </conditionalFormatting>
  <conditionalFormatting sqref="J293">
    <cfRule type="cellIs" dxfId="16276" priority="13297" stopIfTrue="1" operator="greaterThan">
      <formula>6.2</formula>
    </cfRule>
    <cfRule type="cellIs" dxfId="16275" priority="13298" stopIfTrue="1" operator="between">
      <formula>5.601</formula>
      <formula>6.2</formula>
    </cfRule>
    <cfRule type="cellIs" dxfId="16274" priority="13299" stopIfTrue="1" operator="lessThanOrEqual">
      <formula>5.6</formula>
    </cfRule>
  </conditionalFormatting>
  <conditionalFormatting sqref="K293">
    <cfRule type="cellIs" dxfId="16273" priority="13296" stopIfTrue="1" operator="lessThanOrEqual">
      <formula>0.02</formula>
    </cfRule>
  </conditionalFormatting>
  <conditionalFormatting sqref="G293">
    <cfRule type="cellIs" dxfId="16272" priority="13293" stopIfTrue="1" operator="lessThanOrEqual">
      <formula>0.12</formula>
    </cfRule>
    <cfRule type="cellIs" dxfId="16271" priority="13294" stopIfTrue="1" operator="between">
      <formula>0.1201</formula>
      <formula>0.2</formula>
    </cfRule>
    <cfRule type="cellIs" dxfId="16270" priority="13295" stopIfTrue="1" operator="greaterThan">
      <formula>0.2</formula>
    </cfRule>
  </conditionalFormatting>
  <conditionalFormatting sqref="N293">
    <cfRule type="cellIs" dxfId="16269" priority="13291" stopIfTrue="1" operator="between">
      <formula>50.1</formula>
      <formula>100</formula>
    </cfRule>
    <cfRule type="cellIs" dxfId="16268" priority="13292" stopIfTrue="1" operator="greaterThan">
      <formula>100</formula>
    </cfRule>
  </conditionalFormatting>
  <conditionalFormatting sqref="M293">
    <cfRule type="cellIs" dxfId="16267" priority="13289" stopIfTrue="1" operator="between">
      <formula>1250.1</formula>
      <formula>5000</formula>
    </cfRule>
    <cfRule type="cellIs" dxfId="16266" priority="13290" stopIfTrue="1" operator="greaterThan">
      <formula>5000</formula>
    </cfRule>
  </conditionalFormatting>
  <conditionalFormatting sqref="F305:G305">
    <cfRule type="cellIs" dxfId="16265" priority="13286" stopIfTrue="1" operator="lessThanOrEqual">
      <formula>60</formula>
    </cfRule>
    <cfRule type="cellIs" dxfId="16264" priority="13287" stopIfTrue="1" operator="between">
      <formula>60</formula>
      <formula>100</formula>
    </cfRule>
    <cfRule type="cellIs" dxfId="16263" priority="13288" stopIfTrue="1" operator="greaterThan">
      <formula>100</formula>
    </cfRule>
  </conditionalFormatting>
  <conditionalFormatting sqref="E305">
    <cfRule type="cellIs" dxfId="16262" priority="13283" stopIfTrue="1" operator="lessThanOrEqual">
      <formula>2.5</formula>
    </cfRule>
    <cfRule type="cellIs" dxfId="16261" priority="13284" stopIfTrue="1" operator="between">
      <formula>2.5</formula>
      <formula>7</formula>
    </cfRule>
    <cfRule type="cellIs" dxfId="16260" priority="13285" stopIfTrue="1" operator="greaterThan">
      <formula>7</formula>
    </cfRule>
  </conditionalFormatting>
  <conditionalFormatting sqref="H305">
    <cfRule type="cellIs" dxfId="16259" priority="13280" stopIfTrue="1" operator="lessThanOrEqual">
      <formula>12</formula>
    </cfRule>
    <cfRule type="cellIs" dxfId="16258" priority="13281" stopIfTrue="1" operator="between">
      <formula>12</formula>
      <formula>16</formula>
    </cfRule>
    <cfRule type="cellIs" dxfId="16257" priority="13282" stopIfTrue="1" operator="greaterThan">
      <formula>16</formula>
    </cfRule>
  </conditionalFormatting>
  <conditionalFormatting sqref="J305">
    <cfRule type="cellIs" dxfId="16256" priority="13277" stopIfTrue="1" operator="greaterThan">
      <formula>6.2</formula>
    </cfRule>
    <cfRule type="cellIs" dxfId="16255" priority="13278" stopIfTrue="1" operator="between">
      <formula>5.601</formula>
      <formula>6.2</formula>
    </cfRule>
    <cfRule type="cellIs" dxfId="16254" priority="13279" stopIfTrue="1" operator="lessThanOrEqual">
      <formula>5.6</formula>
    </cfRule>
  </conditionalFormatting>
  <conditionalFormatting sqref="K305">
    <cfRule type="cellIs" dxfId="16253" priority="13276" stopIfTrue="1" operator="lessThanOrEqual">
      <formula>0.02</formula>
    </cfRule>
  </conditionalFormatting>
  <conditionalFormatting sqref="G305">
    <cfRule type="cellIs" dxfId="16252" priority="13273" stopIfTrue="1" operator="lessThanOrEqual">
      <formula>0.12</formula>
    </cfRule>
    <cfRule type="cellIs" dxfId="16251" priority="13274" stopIfTrue="1" operator="between">
      <formula>0.1201</formula>
      <formula>0.2</formula>
    </cfRule>
    <cfRule type="cellIs" dxfId="16250" priority="13275" stopIfTrue="1" operator="greaterThan">
      <formula>0.2</formula>
    </cfRule>
  </conditionalFormatting>
  <conditionalFormatting sqref="N305">
    <cfRule type="cellIs" dxfId="16249" priority="13271" stopIfTrue="1" operator="between">
      <formula>50.1</formula>
      <formula>100</formula>
    </cfRule>
    <cfRule type="cellIs" dxfId="16248" priority="13272" stopIfTrue="1" operator="greaterThan">
      <formula>100</formula>
    </cfRule>
  </conditionalFormatting>
  <conditionalFormatting sqref="M305">
    <cfRule type="cellIs" dxfId="16247" priority="13269" stopIfTrue="1" operator="between">
      <formula>1250.1</formula>
      <formula>5000</formula>
    </cfRule>
    <cfRule type="cellIs" dxfId="16246" priority="13270" stopIfTrue="1" operator="greaterThan">
      <formula>5000</formula>
    </cfRule>
  </conditionalFormatting>
  <conditionalFormatting sqref="F305:G305">
    <cfRule type="cellIs" dxfId="16245" priority="13266" stopIfTrue="1" operator="lessThanOrEqual">
      <formula>60</formula>
    </cfRule>
    <cfRule type="cellIs" dxfId="16244" priority="13267" stopIfTrue="1" operator="between">
      <formula>60</formula>
      <formula>100</formula>
    </cfRule>
    <cfRule type="cellIs" dxfId="16243" priority="13268" stopIfTrue="1" operator="greaterThan">
      <formula>100</formula>
    </cfRule>
  </conditionalFormatting>
  <conditionalFormatting sqref="E305">
    <cfRule type="cellIs" dxfId="16242" priority="13263" stopIfTrue="1" operator="lessThanOrEqual">
      <formula>2.5</formula>
    </cfRule>
    <cfRule type="cellIs" dxfId="16241" priority="13264" stopIfTrue="1" operator="between">
      <formula>2.5</formula>
      <formula>7</formula>
    </cfRule>
    <cfRule type="cellIs" dxfId="16240" priority="13265" stopIfTrue="1" operator="greaterThan">
      <formula>7</formula>
    </cfRule>
  </conditionalFormatting>
  <conditionalFormatting sqref="H305">
    <cfRule type="cellIs" dxfId="16239" priority="13260" stopIfTrue="1" operator="lessThanOrEqual">
      <formula>12</formula>
    </cfRule>
    <cfRule type="cellIs" dxfId="16238" priority="13261" stopIfTrue="1" operator="between">
      <formula>12</formula>
      <formula>16</formula>
    </cfRule>
    <cfRule type="cellIs" dxfId="16237" priority="13262" stopIfTrue="1" operator="greaterThan">
      <formula>16</formula>
    </cfRule>
  </conditionalFormatting>
  <conditionalFormatting sqref="J305">
    <cfRule type="cellIs" dxfId="16236" priority="13257" stopIfTrue="1" operator="greaterThan">
      <formula>6.2</formula>
    </cfRule>
    <cfRule type="cellIs" dxfId="16235" priority="13258" stopIfTrue="1" operator="between">
      <formula>5.601</formula>
      <formula>6.2</formula>
    </cfRule>
    <cfRule type="cellIs" dxfId="16234" priority="13259" stopIfTrue="1" operator="lessThanOrEqual">
      <formula>5.6</formula>
    </cfRule>
  </conditionalFormatting>
  <conditionalFormatting sqref="K305">
    <cfRule type="cellIs" dxfId="16233" priority="13256" stopIfTrue="1" operator="lessThanOrEqual">
      <formula>0.02</formula>
    </cfRule>
  </conditionalFormatting>
  <conditionalFormatting sqref="G305">
    <cfRule type="cellIs" dxfId="16232" priority="13253" stopIfTrue="1" operator="lessThanOrEqual">
      <formula>0.12</formula>
    </cfRule>
    <cfRule type="cellIs" dxfId="16231" priority="13254" stopIfTrue="1" operator="between">
      <formula>0.1201</formula>
      <formula>0.2</formula>
    </cfRule>
    <cfRule type="cellIs" dxfId="16230" priority="13255" stopIfTrue="1" operator="greaterThan">
      <formula>0.2</formula>
    </cfRule>
  </conditionalFormatting>
  <conditionalFormatting sqref="N305">
    <cfRule type="cellIs" dxfId="16229" priority="13251" stopIfTrue="1" operator="between">
      <formula>50.1</formula>
      <formula>100</formula>
    </cfRule>
    <cfRule type="cellIs" dxfId="16228" priority="13252" stopIfTrue="1" operator="greaterThan">
      <formula>100</formula>
    </cfRule>
  </conditionalFormatting>
  <conditionalFormatting sqref="M305">
    <cfRule type="cellIs" dxfId="16227" priority="13249" stopIfTrue="1" operator="between">
      <formula>1250.1</formula>
      <formula>5000</formula>
    </cfRule>
    <cfRule type="cellIs" dxfId="16226" priority="13250" stopIfTrue="1" operator="greaterThan">
      <formula>5000</formula>
    </cfRule>
  </conditionalFormatting>
  <conditionalFormatting sqref="F318:G318">
    <cfRule type="cellIs" dxfId="16225" priority="13246" stopIfTrue="1" operator="lessThanOrEqual">
      <formula>60</formula>
    </cfRule>
    <cfRule type="cellIs" dxfId="16224" priority="13247" stopIfTrue="1" operator="between">
      <formula>60</formula>
      <formula>100</formula>
    </cfRule>
    <cfRule type="cellIs" dxfId="16223" priority="13248" stopIfTrue="1" operator="greaterThan">
      <formula>100</formula>
    </cfRule>
  </conditionalFormatting>
  <conditionalFormatting sqref="E318">
    <cfRule type="cellIs" dxfId="16222" priority="13243" stopIfTrue="1" operator="lessThanOrEqual">
      <formula>2.5</formula>
    </cfRule>
    <cfRule type="cellIs" dxfId="16221" priority="13244" stopIfTrue="1" operator="between">
      <formula>2.5</formula>
      <formula>7</formula>
    </cfRule>
    <cfRule type="cellIs" dxfId="16220" priority="13245" stopIfTrue="1" operator="greaterThan">
      <formula>7</formula>
    </cfRule>
  </conditionalFormatting>
  <conditionalFormatting sqref="H318">
    <cfRule type="cellIs" dxfId="16219" priority="13240" stopIfTrue="1" operator="lessThanOrEqual">
      <formula>12</formula>
    </cfRule>
    <cfRule type="cellIs" dxfId="16218" priority="13241" stopIfTrue="1" operator="between">
      <formula>12</formula>
      <formula>16</formula>
    </cfRule>
    <cfRule type="cellIs" dxfId="16217" priority="13242" stopIfTrue="1" operator="greaterThan">
      <formula>16</formula>
    </cfRule>
  </conditionalFormatting>
  <conditionalFormatting sqref="J318">
    <cfRule type="cellIs" dxfId="16216" priority="13237" stopIfTrue="1" operator="greaterThan">
      <formula>6.2</formula>
    </cfRule>
    <cfRule type="cellIs" dxfId="16215" priority="13238" stopIfTrue="1" operator="between">
      <formula>5.601</formula>
      <formula>6.2</formula>
    </cfRule>
    <cfRule type="cellIs" dxfId="16214" priority="13239" stopIfTrue="1" operator="lessThanOrEqual">
      <formula>5.6</formula>
    </cfRule>
  </conditionalFormatting>
  <conditionalFormatting sqref="K318">
    <cfRule type="cellIs" dxfId="16213" priority="13236" stopIfTrue="1" operator="lessThanOrEqual">
      <formula>0.02</formula>
    </cfRule>
  </conditionalFormatting>
  <conditionalFormatting sqref="G318">
    <cfRule type="cellIs" dxfId="16212" priority="13233" stopIfTrue="1" operator="lessThanOrEqual">
      <formula>0.12</formula>
    </cfRule>
    <cfRule type="cellIs" dxfId="16211" priority="13234" stopIfTrue="1" operator="between">
      <formula>0.1201</formula>
      <formula>0.2</formula>
    </cfRule>
    <cfRule type="cellIs" dxfId="16210" priority="13235" stopIfTrue="1" operator="greaterThan">
      <formula>0.2</formula>
    </cfRule>
  </conditionalFormatting>
  <conditionalFormatting sqref="N318">
    <cfRule type="cellIs" dxfId="16209" priority="13231" stopIfTrue="1" operator="between">
      <formula>50.1</formula>
      <formula>100</formula>
    </cfRule>
    <cfRule type="cellIs" dxfId="16208" priority="13232" stopIfTrue="1" operator="greaterThan">
      <formula>100</formula>
    </cfRule>
  </conditionalFormatting>
  <conditionalFormatting sqref="M318">
    <cfRule type="cellIs" dxfId="16207" priority="13229" stopIfTrue="1" operator="between">
      <formula>1250.1</formula>
      <formula>5000</formula>
    </cfRule>
    <cfRule type="cellIs" dxfId="16206" priority="13230" stopIfTrue="1" operator="greaterThan">
      <formula>5000</formula>
    </cfRule>
  </conditionalFormatting>
  <conditionalFormatting sqref="F318:G318">
    <cfRule type="cellIs" dxfId="16205" priority="13226" stopIfTrue="1" operator="lessThanOrEqual">
      <formula>60</formula>
    </cfRule>
    <cfRule type="cellIs" dxfId="16204" priority="13227" stopIfTrue="1" operator="between">
      <formula>60</formula>
      <formula>100</formula>
    </cfRule>
    <cfRule type="cellIs" dxfId="16203" priority="13228" stopIfTrue="1" operator="greaterThan">
      <formula>100</formula>
    </cfRule>
  </conditionalFormatting>
  <conditionalFormatting sqref="E318">
    <cfRule type="cellIs" dxfId="16202" priority="13223" stopIfTrue="1" operator="lessThanOrEqual">
      <formula>2.5</formula>
    </cfRule>
    <cfRule type="cellIs" dxfId="16201" priority="13224" stopIfTrue="1" operator="between">
      <formula>2.5</formula>
      <formula>7</formula>
    </cfRule>
    <cfRule type="cellIs" dxfId="16200" priority="13225" stopIfTrue="1" operator="greaterThan">
      <formula>7</formula>
    </cfRule>
  </conditionalFormatting>
  <conditionalFormatting sqref="H318">
    <cfRule type="cellIs" dxfId="16199" priority="13220" stopIfTrue="1" operator="lessThanOrEqual">
      <formula>12</formula>
    </cfRule>
    <cfRule type="cellIs" dxfId="16198" priority="13221" stopIfTrue="1" operator="between">
      <formula>12</formula>
      <formula>16</formula>
    </cfRule>
    <cfRule type="cellIs" dxfId="16197" priority="13222" stopIfTrue="1" operator="greaterThan">
      <formula>16</formula>
    </cfRule>
  </conditionalFormatting>
  <conditionalFormatting sqref="J318">
    <cfRule type="cellIs" dxfId="16196" priority="13217" stopIfTrue="1" operator="greaterThan">
      <formula>6.2</formula>
    </cfRule>
    <cfRule type="cellIs" dxfId="16195" priority="13218" stopIfTrue="1" operator="between">
      <formula>5.601</formula>
      <formula>6.2</formula>
    </cfRule>
    <cfRule type="cellIs" dxfId="16194" priority="13219" stopIfTrue="1" operator="lessThanOrEqual">
      <formula>5.6</formula>
    </cfRule>
  </conditionalFormatting>
  <conditionalFormatting sqref="K318">
    <cfRule type="cellIs" dxfId="16193" priority="13216" stopIfTrue="1" operator="lessThanOrEqual">
      <formula>0.02</formula>
    </cfRule>
  </conditionalFormatting>
  <conditionalFormatting sqref="G318">
    <cfRule type="cellIs" dxfId="16192" priority="13213" stopIfTrue="1" operator="lessThanOrEqual">
      <formula>0.12</formula>
    </cfRule>
    <cfRule type="cellIs" dxfId="16191" priority="13214" stopIfTrue="1" operator="between">
      <formula>0.1201</formula>
      <formula>0.2</formula>
    </cfRule>
    <cfRule type="cellIs" dxfId="16190" priority="13215" stopIfTrue="1" operator="greaterThan">
      <formula>0.2</formula>
    </cfRule>
  </conditionalFormatting>
  <conditionalFormatting sqref="N318">
    <cfRule type="cellIs" dxfId="16189" priority="13211" stopIfTrue="1" operator="between">
      <formula>50.1</formula>
      <formula>100</formula>
    </cfRule>
    <cfRule type="cellIs" dxfId="16188" priority="13212" stopIfTrue="1" operator="greaterThan">
      <formula>100</formula>
    </cfRule>
  </conditionalFormatting>
  <conditionalFormatting sqref="M318">
    <cfRule type="cellIs" dxfId="16187" priority="13209" stopIfTrue="1" operator="between">
      <formula>1250.1</formula>
      <formula>5000</formula>
    </cfRule>
    <cfRule type="cellIs" dxfId="16186" priority="13210" stopIfTrue="1" operator="greaterThan">
      <formula>5000</formula>
    </cfRule>
  </conditionalFormatting>
  <conditionalFormatting sqref="F335:G335">
    <cfRule type="cellIs" dxfId="16185" priority="13206" stopIfTrue="1" operator="lessThanOrEqual">
      <formula>60</formula>
    </cfRule>
    <cfRule type="cellIs" dxfId="16184" priority="13207" stopIfTrue="1" operator="between">
      <formula>60</formula>
      <formula>100</formula>
    </cfRule>
    <cfRule type="cellIs" dxfId="16183" priority="13208" stopIfTrue="1" operator="greaterThan">
      <formula>100</formula>
    </cfRule>
  </conditionalFormatting>
  <conditionalFormatting sqref="E335">
    <cfRule type="cellIs" dxfId="16182" priority="13203" stopIfTrue="1" operator="lessThanOrEqual">
      <formula>2.5</formula>
    </cfRule>
    <cfRule type="cellIs" dxfId="16181" priority="13204" stopIfTrue="1" operator="between">
      <formula>2.5</formula>
      <formula>7</formula>
    </cfRule>
    <cfRule type="cellIs" dxfId="16180" priority="13205" stopIfTrue="1" operator="greaterThan">
      <formula>7</formula>
    </cfRule>
  </conditionalFormatting>
  <conditionalFormatting sqref="H335">
    <cfRule type="cellIs" dxfId="16179" priority="13200" stopIfTrue="1" operator="lessThanOrEqual">
      <formula>12</formula>
    </cfRule>
    <cfRule type="cellIs" dxfId="16178" priority="13201" stopIfTrue="1" operator="between">
      <formula>12</formula>
      <formula>16</formula>
    </cfRule>
    <cfRule type="cellIs" dxfId="16177" priority="13202" stopIfTrue="1" operator="greaterThan">
      <formula>16</formula>
    </cfRule>
  </conditionalFormatting>
  <conditionalFormatting sqref="J335">
    <cfRule type="cellIs" dxfId="16176" priority="13197" stopIfTrue="1" operator="greaterThan">
      <formula>6.2</formula>
    </cfRule>
    <cfRule type="cellIs" dxfId="16175" priority="13198" stopIfTrue="1" operator="between">
      <formula>5.601</formula>
      <formula>6.2</formula>
    </cfRule>
    <cfRule type="cellIs" dxfId="16174" priority="13199" stopIfTrue="1" operator="lessThanOrEqual">
      <formula>5.6</formula>
    </cfRule>
  </conditionalFormatting>
  <conditionalFormatting sqref="K335">
    <cfRule type="cellIs" dxfId="16173" priority="13196" stopIfTrue="1" operator="lessThanOrEqual">
      <formula>0.02</formula>
    </cfRule>
  </conditionalFormatting>
  <conditionalFormatting sqref="G335">
    <cfRule type="cellIs" dxfId="16172" priority="13193" stopIfTrue="1" operator="lessThanOrEqual">
      <formula>0.12</formula>
    </cfRule>
    <cfRule type="cellIs" dxfId="16171" priority="13194" stopIfTrue="1" operator="between">
      <formula>0.1201</formula>
      <formula>0.2</formula>
    </cfRule>
    <cfRule type="cellIs" dxfId="16170" priority="13195" stopIfTrue="1" operator="greaterThan">
      <formula>0.2</formula>
    </cfRule>
  </conditionalFormatting>
  <conditionalFormatting sqref="N335">
    <cfRule type="cellIs" dxfId="16169" priority="13191" stopIfTrue="1" operator="between">
      <formula>50.1</formula>
      <formula>100</formula>
    </cfRule>
    <cfRule type="cellIs" dxfId="16168" priority="13192" stopIfTrue="1" operator="greaterThan">
      <formula>100</formula>
    </cfRule>
  </conditionalFormatting>
  <conditionalFormatting sqref="M335">
    <cfRule type="cellIs" dxfId="16167" priority="13189" stopIfTrue="1" operator="between">
      <formula>1250.1</formula>
      <formula>5000</formula>
    </cfRule>
    <cfRule type="cellIs" dxfId="16166" priority="13190" stopIfTrue="1" operator="greaterThan">
      <formula>5000</formula>
    </cfRule>
  </conditionalFormatting>
  <conditionalFormatting sqref="F335:G335">
    <cfRule type="cellIs" dxfId="16165" priority="13186" stopIfTrue="1" operator="lessThanOrEqual">
      <formula>60</formula>
    </cfRule>
    <cfRule type="cellIs" dxfId="16164" priority="13187" stopIfTrue="1" operator="between">
      <formula>60</formula>
      <formula>100</formula>
    </cfRule>
    <cfRule type="cellIs" dxfId="16163" priority="13188" stopIfTrue="1" operator="greaterThan">
      <formula>100</formula>
    </cfRule>
  </conditionalFormatting>
  <conditionalFormatting sqref="E335">
    <cfRule type="cellIs" dxfId="16162" priority="13183" stopIfTrue="1" operator="lessThanOrEqual">
      <formula>2.5</formula>
    </cfRule>
    <cfRule type="cellIs" dxfId="16161" priority="13184" stopIfTrue="1" operator="between">
      <formula>2.5</formula>
      <formula>7</formula>
    </cfRule>
    <cfRule type="cellIs" dxfId="16160" priority="13185" stopIfTrue="1" operator="greaterThan">
      <formula>7</formula>
    </cfRule>
  </conditionalFormatting>
  <conditionalFormatting sqref="H335">
    <cfRule type="cellIs" dxfId="16159" priority="13180" stopIfTrue="1" operator="lessThanOrEqual">
      <formula>12</formula>
    </cfRule>
    <cfRule type="cellIs" dxfId="16158" priority="13181" stopIfTrue="1" operator="between">
      <formula>12</formula>
      <formula>16</formula>
    </cfRule>
    <cfRule type="cellIs" dxfId="16157" priority="13182" stopIfTrue="1" operator="greaterThan">
      <formula>16</formula>
    </cfRule>
  </conditionalFormatting>
  <conditionalFormatting sqref="J335">
    <cfRule type="cellIs" dxfId="16156" priority="13177" stopIfTrue="1" operator="greaterThan">
      <formula>6.2</formula>
    </cfRule>
    <cfRule type="cellIs" dxfId="16155" priority="13178" stopIfTrue="1" operator="between">
      <formula>5.601</formula>
      <formula>6.2</formula>
    </cfRule>
    <cfRule type="cellIs" dxfId="16154" priority="13179" stopIfTrue="1" operator="lessThanOrEqual">
      <formula>5.6</formula>
    </cfRule>
  </conditionalFormatting>
  <conditionalFormatting sqref="K335">
    <cfRule type="cellIs" dxfId="16153" priority="13176" stopIfTrue="1" operator="lessThanOrEqual">
      <formula>0.02</formula>
    </cfRule>
  </conditionalFormatting>
  <conditionalFormatting sqref="G335">
    <cfRule type="cellIs" dxfId="16152" priority="13173" stopIfTrue="1" operator="lessThanOrEqual">
      <formula>0.12</formula>
    </cfRule>
    <cfRule type="cellIs" dxfId="16151" priority="13174" stopIfTrue="1" operator="between">
      <formula>0.1201</formula>
      <formula>0.2</formula>
    </cfRule>
    <cfRule type="cellIs" dxfId="16150" priority="13175" stopIfTrue="1" operator="greaterThan">
      <formula>0.2</formula>
    </cfRule>
  </conditionalFormatting>
  <conditionalFormatting sqref="N335">
    <cfRule type="cellIs" dxfId="16149" priority="13171" stopIfTrue="1" operator="between">
      <formula>50.1</formula>
      <formula>100</formula>
    </cfRule>
    <cfRule type="cellIs" dxfId="16148" priority="13172" stopIfTrue="1" operator="greaterThan">
      <formula>100</formula>
    </cfRule>
  </conditionalFormatting>
  <conditionalFormatting sqref="M335">
    <cfRule type="cellIs" dxfId="16147" priority="13169" stopIfTrue="1" operator="between">
      <formula>1250.1</formula>
      <formula>5000</formula>
    </cfRule>
    <cfRule type="cellIs" dxfId="16146" priority="13170" stopIfTrue="1" operator="greaterThan">
      <formula>5000</formula>
    </cfRule>
  </conditionalFormatting>
  <conditionalFormatting sqref="F347:G347">
    <cfRule type="cellIs" dxfId="16145" priority="13166" stopIfTrue="1" operator="lessThanOrEqual">
      <formula>60</formula>
    </cfRule>
    <cfRule type="cellIs" dxfId="16144" priority="13167" stopIfTrue="1" operator="between">
      <formula>60</formula>
      <formula>100</formula>
    </cfRule>
    <cfRule type="cellIs" dxfId="16143" priority="13168" stopIfTrue="1" operator="greaterThan">
      <formula>100</formula>
    </cfRule>
  </conditionalFormatting>
  <conditionalFormatting sqref="E347">
    <cfRule type="cellIs" dxfId="16142" priority="13163" stopIfTrue="1" operator="lessThanOrEqual">
      <formula>2.5</formula>
    </cfRule>
    <cfRule type="cellIs" dxfId="16141" priority="13164" stopIfTrue="1" operator="between">
      <formula>2.5</formula>
      <formula>7</formula>
    </cfRule>
    <cfRule type="cellIs" dxfId="16140" priority="13165" stopIfTrue="1" operator="greaterThan">
      <formula>7</formula>
    </cfRule>
  </conditionalFormatting>
  <conditionalFormatting sqref="H347">
    <cfRule type="cellIs" dxfId="16139" priority="13160" stopIfTrue="1" operator="lessThanOrEqual">
      <formula>12</formula>
    </cfRule>
    <cfRule type="cellIs" dxfId="16138" priority="13161" stopIfTrue="1" operator="between">
      <formula>12</formula>
      <formula>16</formula>
    </cfRule>
    <cfRule type="cellIs" dxfId="16137" priority="13162" stopIfTrue="1" operator="greaterThan">
      <formula>16</formula>
    </cfRule>
  </conditionalFormatting>
  <conditionalFormatting sqref="J347">
    <cfRule type="cellIs" dxfId="16136" priority="13157" stopIfTrue="1" operator="greaterThan">
      <formula>6.2</formula>
    </cfRule>
    <cfRule type="cellIs" dxfId="16135" priority="13158" stopIfTrue="1" operator="between">
      <formula>5.601</formula>
      <formula>6.2</formula>
    </cfRule>
    <cfRule type="cellIs" dxfId="16134" priority="13159" stopIfTrue="1" operator="lessThanOrEqual">
      <formula>5.6</formula>
    </cfRule>
  </conditionalFormatting>
  <conditionalFormatting sqref="K347">
    <cfRule type="cellIs" dxfId="16133" priority="13156" stopIfTrue="1" operator="lessThanOrEqual">
      <formula>0.02</formula>
    </cfRule>
  </conditionalFormatting>
  <conditionalFormatting sqref="G347">
    <cfRule type="cellIs" dxfId="16132" priority="13153" stopIfTrue="1" operator="lessThanOrEqual">
      <formula>0.12</formula>
    </cfRule>
    <cfRule type="cellIs" dxfId="16131" priority="13154" stopIfTrue="1" operator="between">
      <formula>0.1201</formula>
      <formula>0.2</formula>
    </cfRule>
    <cfRule type="cellIs" dxfId="16130" priority="13155" stopIfTrue="1" operator="greaterThan">
      <formula>0.2</formula>
    </cfRule>
  </conditionalFormatting>
  <conditionalFormatting sqref="N347">
    <cfRule type="cellIs" dxfId="16129" priority="13151" stopIfTrue="1" operator="between">
      <formula>50.1</formula>
      <formula>100</formula>
    </cfRule>
    <cfRule type="cellIs" dxfId="16128" priority="13152" stopIfTrue="1" operator="greaterThan">
      <formula>100</formula>
    </cfRule>
  </conditionalFormatting>
  <conditionalFormatting sqref="M347">
    <cfRule type="cellIs" dxfId="16127" priority="13149" stopIfTrue="1" operator="between">
      <formula>1250.1</formula>
      <formula>5000</formula>
    </cfRule>
    <cfRule type="cellIs" dxfId="16126" priority="13150" stopIfTrue="1" operator="greaterThan">
      <formula>5000</formula>
    </cfRule>
  </conditionalFormatting>
  <conditionalFormatting sqref="F347:G347">
    <cfRule type="cellIs" dxfId="16125" priority="13146" stopIfTrue="1" operator="lessThanOrEqual">
      <formula>60</formula>
    </cfRule>
    <cfRule type="cellIs" dxfId="16124" priority="13147" stopIfTrue="1" operator="between">
      <formula>60</formula>
      <formula>100</formula>
    </cfRule>
    <cfRule type="cellIs" dxfId="16123" priority="13148" stopIfTrue="1" operator="greaterThan">
      <formula>100</formula>
    </cfRule>
  </conditionalFormatting>
  <conditionalFormatting sqref="E347">
    <cfRule type="cellIs" dxfId="16122" priority="13143" stopIfTrue="1" operator="lessThanOrEqual">
      <formula>2.5</formula>
    </cfRule>
    <cfRule type="cellIs" dxfId="16121" priority="13144" stopIfTrue="1" operator="between">
      <formula>2.5</formula>
      <formula>7</formula>
    </cfRule>
    <cfRule type="cellIs" dxfId="16120" priority="13145" stopIfTrue="1" operator="greaterThan">
      <formula>7</formula>
    </cfRule>
  </conditionalFormatting>
  <conditionalFormatting sqref="H347">
    <cfRule type="cellIs" dxfId="16119" priority="13140" stopIfTrue="1" operator="lessThanOrEqual">
      <formula>12</formula>
    </cfRule>
    <cfRule type="cellIs" dxfId="16118" priority="13141" stopIfTrue="1" operator="between">
      <formula>12</formula>
      <formula>16</formula>
    </cfRule>
    <cfRule type="cellIs" dxfId="16117" priority="13142" stopIfTrue="1" operator="greaterThan">
      <formula>16</formula>
    </cfRule>
  </conditionalFormatting>
  <conditionalFormatting sqref="J347">
    <cfRule type="cellIs" dxfId="16116" priority="13137" stopIfTrue="1" operator="greaterThan">
      <formula>6.2</formula>
    </cfRule>
    <cfRule type="cellIs" dxfId="16115" priority="13138" stopIfTrue="1" operator="between">
      <formula>5.601</formula>
      <formula>6.2</formula>
    </cfRule>
    <cfRule type="cellIs" dxfId="16114" priority="13139" stopIfTrue="1" operator="lessThanOrEqual">
      <formula>5.6</formula>
    </cfRule>
  </conditionalFormatting>
  <conditionalFormatting sqref="K347">
    <cfRule type="cellIs" dxfId="16113" priority="13136" stopIfTrue="1" operator="lessThanOrEqual">
      <formula>0.02</formula>
    </cfRule>
  </conditionalFormatting>
  <conditionalFormatting sqref="G347">
    <cfRule type="cellIs" dxfId="16112" priority="13133" stopIfTrue="1" operator="lessThanOrEqual">
      <formula>0.12</formula>
    </cfRule>
    <cfRule type="cellIs" dxfId="16111" priority="13134" stopIfTrue="1" operator="between">
      <formula>0.1201</formula>
      <formula>0.2</formula>
    </cfRule>
    <cfRule type="cellIs" dxfId="16110" priority="13135" stopIfTrue="1" operator="greaterThan">
      <formula>0.2</formula>
    </cfRule>
  </conditionalFormatting>
  <conditionalFormatting sqref="N347">
    <cfRule type="cellIs" dxfId="16109" priority="13131" stopIfTrue="1" operator="between">
      <formula>50.1</formula>
      <formula>100</formula>
    </cfRule>
    <cfRule type="cellIs" dxfId="16108" priority="13132" stopIfTrue="1" operator="greaterThan">
      <formula>100</formula>
    </cfRule>
  </conditionalFormatting>
  <conditionalFormatting sqref="M347">
    <cfRule type="cellIs" dxfId="16107" priority="13129" stopIfTrue="1" operator="between">
      <formula>1250.1</formula>
      <formula>5000</formula>
    </cfRule>
    <cfRule type="cellIs" dxfId="16106" priority="13130" stopIfTrue="1" operator="greaterThan">
      <formula>5000</formula>
    </cfRule>
  </conditionalFormatting>
  <conditionalFormatting sqref="F360:G360">
    <cfRule type="cellIs" dxfId="16105" priority="13126" stopIfTrue="1" operator="lessThanOrEqual">
      <formula>60</formula>
    </cfRule>
    <cfRule type="cellIs" dxfId="16104" priority="13127" stopIfTrue="1" operator="between">
      <formula>60</formula>
      <formula>100</formula>
    </cfRule>
    <cfRule type="cellIs" dxfId="16103" priority="13128" stopIfTrue="1" operator="greaterThan">
      <formula>100</formula>
    </cfRule>
  </conditionalFormatting>
  <conditionalFormatting sqref="E360">
    <cfRule type="cellIs" dxfId="16102" priority="13123" stopIfTrue="1" operator="lessThanOrEqual">
      <formula>2.5</formula>
    </cfRule>
    <cfRule type="cellIs" dxfId="16101" priority="13124" stopIfTrue="1" operator="between">
      <formula>2.5</formula>
      <formula>7</formula>
    </cfRule>
    <cfRule type="cellIs" dxfId="16100" priority="13125" stopIfTrue="1" operator="greaterThan">
      <formula>7</formula>
    </cfRule>
  </conditionalFormatting>
  <conditionalFormatting sqref="H360">
    <cfRule type="cellIs" dxfId="16099" priority="13120" stopIfTrue="1" operator="lessThanOrEqual">
      <formula>12</formula>
    </cfRule>
    <cfRule type="cellIs" dxfId="16098" priority="13121" stopIfTrue="1" operator="between">
      <formula>12</formula>
      <formula>16</formula>
    </cfRule>
    <cfRule type="cellIs" dxfId="16097" priority="13122" stopIfTrue="1" operator="greaterThan">
      <formula>16</formula>
    </cfRule>
  </conditionalFormatting>
  <conditionalFormatting sqref="J360">
    <cfRule type="cellIs" dxfId="16096" priority="13117" stopIfTrue="1" operator="greaterThan">
      <formula>6.2</formula>
    </cfRule>
    <cfRule type="cellIs" dxfId="16095" priority="13118" stopIfTrue="1" operator="between">
      <formula>5.601</formula>
      <formula>6.2</formula>
    </cfRule>
    <cfRule type="cellIs" dxfId="16094" priority="13119" stopIfTrue="1" operator="lessThanOrEqual">
      <formula>5.6</formula>
    </cfRule>
  </conditionalFormatting>
  <conditionalFormatting sqref="K360">
    <cfRule type="cellIs" dxfId="16093" priority="13116" stopIfTrue="1" operator="lessThanOrEqual">
      <formula>0.02</formula>
    </cfRule>
  </conditionalFormatting>
  <conditionalFormatting sqref="G360">
    <cfRule type="cellIs" dxfId="16092" priority="13113" stopIfTrue="1" operator="lessThanOrEqual">
      <formula>0.12</formula>
    </cfRule>
    <cfRule type="cellIs" dxfId="16091" priority="13114" stopIfTrue="1" operator="between">
      <formula>0.1201</formula>
      <formula>0.2</formula>
    </cfRule>
    <cfRule type="cellIs" dxfId="16090" priority="13115" stopIfTrue="1" operator="greaterThan">
      <formula>0.2</formula>
    </cfRule>
  </conditionalFormatting>
  <conditionalFormatting sqref="N360">
    <cfRule type="cellIs" dxfId="16089" priority="13111" stopIfTrue="1" operator="between">
      <formula>50.1</formula>
      <formula>100</formula>
    </cfRule>
    <cfRule type="cellIs" dxfId="16088" priority="13112" stopIfTrue="1" operator="greaterThan">
      <formula>100</formula>
    </cfRule>
  </conditionalFormatting>
  <conditionalFormatting sqref="M360">
    <cfRule type="cellIs" dxfId="16087" priority="13109" stopIfTrue="1" operator="between">
      <formula>1250.1</formula>
      <formula>5000</formula>
    </cfRule>
    <cfRule type="cellIs" dxfId="16086" priority="13110" stopIfTrue="1" operator="greaterThan">
      <formula>5000</formula>
    </cfRule>
  </conditionalFormatting>
  <conditionalFormatting sqref="F360:G360">
    <cfRule type="cellIs" dxfId="16085" priority="13106" stopIfTrue="1" operator="lessThanOrEqual">
      <formula>60</formula>
    </cfRule>
    <cfRule type="cellIs" dxfId="16084" priority="13107" stopIfTrue="1" operator="between">
      <formula>60</formula>
      <formula>100</formula>
    </cfRule>
    <cfRule type="cellIs" dxfId="16083" priority="13108" stopIfTrue="1" operator="greaterThan">
      <formula>100</formula>
    </cfRule>
  </conditionalFormatting>
  <conditionalFormatting sqref="E360">
    <cfRule type="cellIs" dxfId="16082" priority="13103" stopIfTrue="1" operator="lessThanOrEqual">
      <formula>2.5</formula>
    </cfRule>
    <cfRule type="cellIs" dxfId="16081" priority="13104" stopIfTrue="1" operator="between">
      <formula>2.5</formula>
      <formula>7</formula>
    </cfRule>
    <cfRule type="cellIs" dxfId="16080" priority="13105" stopIfTrue="1" operator="greaterThan">
      <formula>7</formula>
    </cfRule>
  </conditionalFormatting>
  <conditionalFormatting sqref="H360">
    <cfRule type="cellIs" dxfId="16079" priority="13100" stopIfTrue="1" operator="lessThanOrEqual">
      <formula>12</formula>
    </cfRule>
    <cfRule type="cellIs" dxfId="16078" priority="13101" stopIfTrue="1" operator="between">
      <formula>12</formula>
      <formula>16</formula>
    </cfRule>
    <cfRule type="cellIs" dxfId="16077" priority="13102" stopIfTrue="1" operator="greaterThan">
      <formula>16</formula>
    </cfRule>
  </conditionalFormatting>
  <conditionalFormatting sqref="J360">
    <cfRule type="cellIs" dxfId="16076" priority="13097" stopIfTrue="1" operator="greaterThan">
      <formula>6.2</formula>
    </cfRule>
    <cfRule type="cellIs" dxfId="16075" priority="13098" stopIfTrue="1" operator="between">
      <formula>5.601</formula>
      <formula>6.2</formula>
    </cfRule>
    <cfRule type="cellIs" dxfId="16074" priority="13099" stopIfTrue="1" operator="lessThanOrEqual">
      <formula>5.6</formula>
    </cfRule>
  </conditionalFormatting>
  <conditionalFormatting sqref="K360">
    <cfRule type="cellIs" dxfId="16073" priority="13096" stopIfTrue="1" operator="lessThanOrEqual">
      <formula>0.02</formula>
    </cfRule>
  </conditionalFormatting>
  <conditionalFormatting sqref="G360">
    <cfRule type="cellIs" dxfId="16072" priority="13093" stopIfTrue="1" operator="lessThanOrEqual">
      <formula>0.12</formula>
    </cfRule>
    <cfRule type="cellIs" dxfId="16071" priority="13094" stopIfTrue="1" operator="between">
      <formula>0.1201</formula>
      <formula>0.2</formula>
    </cfRule>
    <cfRule type="cellIs" dxfId="16070" priority="13095" stopIfTrue="1" operator="greaterThan">
      <formula>0.2</formula>
    </cfRule>
  </conditionalFormatting>
  <conditionalFormatting sqref="N360">
    <cfRule type="cellIs" dxfId="16069" priority="13091" stopIfTrue="1" operator="between">
      <formula>50.1</formula>
      <formula>100</formula>
    </cfRule>
    <cfRule type="cellIs" dxfId="16068" priority="13092" stopIfTrue="1" operator="greaterThan">
      <formula>100</formula>
    </cfRule>
  </conditionalFormatting>
  <conditionalFormatting sqref="M360">
    <cfRule type="cellIs" dxfId="16067" priority="13089" stopIfTrue="1" operator="between">
      <formula>1250.1</formula>
      <formula>5000</formula>
    </cfRule>
    <cfRule type="cellIs" dxfId="16066" priority="13090" stopIfTrue="1" operator="greaterThan">
      <formula>5000</formula>
    </cfRule>
  </conditionalFormatting>
  <conditionalFormatting sqref="F377:G377">
    <cfRule type="cellIs" dxfId="16065" priority="13086" stopIfTrue="1" operator="lessThanOrEqual">
      <formula>60</formula>
    </cfRule>
    <cfRule type="cellIs" dxfId="16064" priority="13087" stopIfTrue="1" operator="between">
      <formula>60</formula>
      <formula>100</formula>
    </cfRule>
    <cfRule type="cellIs" dxfId="16063" priority="13088" stopIfTrue="1" operator="greaterThan">
      <formula>100</formula>
    </cfRule>
  </conditionalFormatting>
  <conditionalFormatting sqref="E377">
    <cfRule type="cellIs" dxfId="16062" priority="13083" stopIfTrue="1" operator="lessThanOrEqual">
      <formula>2.5</formula>
    </cfRule>
    <cfRule type="cellIs" dxfId="16061" priority="13084" stopIfTrue="1" operator="between">
      <formula>2.5</formula>
      <formula>7</formula>
    </cfRule>
    <cfRule type="cellIs" dxfId="16060" priority="13085" stopIfTrue="1" operator="greaterThan">
      <formula>7</formula>
    </cfRule>
  </conditionalFormatting>
  <conditionalFormatting sqref="H377">
    <cfRule type="cellIs" dxfId="16059" priority="13080" stopIfTrue="1" operator="lessThanOrEqual">
      <formula>12</formula>
    </cfRule>
    <cfRule type="cellIs" dxfId="16058" priority="13081" stopIfTrue="1" operator="between">
      <formula>12</formula>
      <formula>16</formula>
    </cfRule>
    <cfRule type="cellIs" dxfId="16057" priority="13082" stopIfTrue="1" operator="greaterThan">
      <formula>16</formula>
    </cfRule>
  </conditionalFormatting>
  <conditionalFormatting sqref="J377">
    <cfRule type="cellIs" dxfId="16056" priority="13077" stopIfTrue="1" operator="greaterThan">
      <formula>6.2</formula>
    </cfRule>
    <cfRule type="cellIs" dxfId="16055" priority="13078" stopIfTrue="1" operator="between">
      <formula>5.601</formula>
      <formula>6.2</formula>
    </cfRule>
    <cfRule type="cellIs" dxfId="16054" priority="13079" stopIfTrue="1" operator="lessThanOrEqual">
      <formula>5.6</formula>
    </cfRule>
  </conditionalFormatting>
  <conditionalFormatting sqref="K377">
    <cfRule type="cellIs" dxfId="16053" priority="13076" stopIfTrue="1" operator="lessThanOrEqual">
      <formula>0.02</formula>
    </cfRule>
  </conditionalFormatting>
  <conditionalFormatting sqref="G377">
    <cfRule type="cellIs" dxfId="16052" priority="13073" stopIfTrue="1" operator="lessThanOrEqual">
      <formula>0.12</formula>
    </cfRule>
    <cfRule type="cellIs" dxfId="16051" priority="13074" stopIfTrue="1" operator="between">
      <formula>0.1201</formula>
      <formula>0.2</formula>
    </cfRule>
    <cfRule type="cellIs" dxfId="16050" priority="13075" stopIfTrue="1" operator="greaterThan">
      <formula>0.2</formula>
    </cfRule>
  </conditionalFormatting>
  <conditionalFormatting sqref="N377">
    <cfRule type="cellIs" dxfId="16049" priority="13071" stopIfTrue="1" operator="between">
      <formula>50.1</formula>
      <formula>100</formula>
    </cfRule>
    <cfRule type="cellIs" dxfId="16048" priority="13072" stopIfTrue="1" operator="greaterThan">
      <formula>100</formula>
    </cfRule>
  </conditionalFormatting>
  <conditionalFormatting sqref="M377">
    <cfRule type="cellIs" dxfId="16047" priority="13069" stopIfTrue="1" operator="between">
      <formula>1250.1</formula>
      <formula>5000</formula>
    </cfRule>
    <cfRule type="cellIs" dxfId="16046" priority="13070" stopIfTrue="1" operator="greaterThan">
      <formula>5000</formula>
    </cfRule>
  </conditionalFormatting>
  <conditionalFormatting sqref="F377:G377">
    <cfRule type="cellIs" dxfId="16045" priority="13066" stopIfTrue="1" operator="lessThanOrEqual">
      <formula>60</formula>
    </cfRule>
    <cfRule type="cellIs" dxfId="16044" priority="13067" stopIfTrue="1" operator="between">
      <formula>60</formula>
      <formula>100</formula>
    </cfRule>
    <cfRule type="cellIs" dxfId="16043" priority="13068" stopIfTrue="1" operator="greaterThan">
      <formula>100</formula>
    </cfRule>
  </conditionalFormatting>
  <conditionalFormatting sqref="E377">
    <cfRule type="cellIs" dxfId="16042" priority="13063" stopIfTrue="1" operator="lessThanOrEqual">
      <formula>2.5</formula>
    </cfRule>
    <cfRule type="cellIs" dxfId="16041" priority="13064" stopIfTrue="1" operator="between">
      <formula>2.5</formula>
      <formula>7</formula>
    </cfRule>
    <cfRule type="cellIs" dxfId="16040" priority="13065" stopIfTrue="1" operator="greaterThan">
      <formula>7</formula>
    </cfRule>
  </conditionalFormatting>
  <conditionalFormatting sqref="H377">
    <cfRule type="cellIs" dxfId="16039" priority="13060" stopIfTrue="1" operator="lessThanOrEqual">
      <formula>12</formula>
    </cfRule>
    <cfRule type="cellIs" dxfId="16038" priority="13061" stopIfTrue="1" operator="between">
      <formula>12</formula>
      <formula>16</formula>
    </cfRule>
    <cfRule type="cellIs" dxfId="16037" priority="13062" stopIfTrue="1" operator="greaterThan">
      <formula>16</formula>
    </cfRule>
  </conditionalFormatting>
  <conditionalFormatting sqref="J377">
    <cfRule type="cellIs" dxfId="16036" priority="13057" stopIfTrue="1" operator="greaterThan">
      <formula>6.2</formula>
    </cfRule>
    <cfRule type="cellIs" dxfId="16035" priority="13058" stopIfTrue="1" operator="between">
      <formula>5.601</formula>
      <formula>6.2</formula>
    </cfRule>
    <cfRule type="cellIs" dxfId="16034" priority="13059" stopIfTrue="1" operator="lessThanOrEqual">
      <formula>5.6</formula>
    </cfRule>
  </conditionalFormatting>
  <conditionalFormatting sqref="K377">
    <cfRule type="cellIs" dxfId="16033" priority="13056" stopIfTrue="1" operator="lessThanOrEqual">
      <formula>0.02</formula>
    </cfRule>
  </conditionalFormatting>
  <conditionalFormatting sqref="G377">
    <cfRule type="cellIs" dxfId="16032" priority="13053" stopIfTrue="1" operator="lessThanOrEqual">
      <formula>0.12</formula>
    </cfRule>
    <cfRule type="cellIs" dxfId="16031" priority="13054" stopIfTrue="1" operator="between">
      <formula>0.1201</formula>
      <formula>0.2</formula>
    </cfRule>
    <cfRule type="cellIs" dxfId="16030" priority="13055" stopIfTrue="1" operator="greaterThan">
      <formula>0.2</formula>
    </cfRule>
  </conditionalFormatting>
  <conditionalFormatting sqref="N377">
    <cfRule type="cellIs" dxfId="16029" priority="13051" stopIfTrue="1" operator="between">
      <formula>50.1</formula>
      <formula>100</formula>
    </cfRule>
    <cfRule type="cellIs" dxfId="16028" priority="13052" stopIfTrue="1" operator="greaterThan">
      <formula>100</formula>
    </cfRule>
  </conditionalFormatting>
  <conditionalFormatting sqref="M377">
    <cfRule type="cellIs" dxfId="16027" priority="13049" stopIfTrue="1" operator="between">
      <formula>1250.1</formula>
      <formula>5000</formula>
    </cfRule>
    <cfRule type="cellIs" dxfId="16026" priority="13050" stopIfTrue="1" operator="greaterThan">
      <formula>5000</formula>
    </cfRule>
  </conditionalFormatting>
  <conditionalFormatting sqref="F389:G389">
    <cfRule type="cellIs" dxfId="16025" priority="13046" stopIfTrue="1" operator="lessThanOrEqual">
      <formula>60</formula>
    </cfRule>
    <cfRule type="cellIs" dxfId="16024" priority="13047" stopIfTrue="1" operator="between">
      <formula>60</formula>
      <formula>100</formula>
    </cfRule>
    <cfRule type="cellIs" dxfId="16023" priority="13048" stopIfTrue="1" operator="greaterThan">
      <formula>100</formula>
    </cfRule>
  </conditionalFormatting>
  <conditionalFormatting sqref="E389">
    <cfRule type="cellIs" dxfId="16022" priority="13043" stopIfTrue="1" operator="lessThanOrEqual">
      <formula>2.5</formula>
    </cfRule>
    <cfRule type="cellIs" dxfId="16021" priority="13044" stopIfTrue="1" operator="between">
      <formula>2.5</formula>
      <formula>7</formula>
    </cfRule>
    <cfRule type="cellIs" dxfId="16020" priority="13045" stopIfTrue="1" operator="greaterThan">
      <formula>7</formula>
    </cfRule>
  </conditionalFormatting>
  <conditionalFormatting sqref="H389">
    <cfRule type="cellIs" dxfId="16019" priority="13040" stopIfTrue="1" operator="lessThanOrEqual">
      <formula>12</formula>
    </cfRule>
    <cfRule type="cellIs" dxfId="16018" priority="13041" stopIfTrue="1" operator="between">
      <formula>12</formula>
      <formula>16</formula>
    </cfRule>
    <cfRule type="cellIs" dxfId="16017" priority="13042" stopIfTrue="1" operator="greaterThan">
      <formula>16</formula>
    </cfRule>
  </conditionalFormatting>
  <conditionalFormatting sqref="J389">
    <cfRule type="cellIs" dxfId="16016" priority="13037" stopIfTrue="1" operator="greaterThan">
      <formula>6.2</formula>
    </cfRule>
    <cfRule type="cellIs" dxfId="16015" priority="13038" stopIfTrue="1" operator="between">
      <formula>5.601</formula>
      <formula>6.2</formula>
    </cfRule>
    <cfRule type="cellIs" dxfId="16014" priority="13039" stopIfTrue="1" operator="lessThanOrEqual">
      <formula>5.6</formula>
    </cfRule>
  </conditionalFormatting>
  <conditionalFormatting sqref="K389">
    <cfRule type="cellIs" dxfId="16013" priority="13036" stopIfTrue="1" operator="lessThanOrEqual">
      <formula>0.02</formula>
    </cfRule>
  </conditionalFormatting>
  <conditionalFormatting sqref="G389">
    <cfRule type="cellIs" dxfId="16012" priority="13033" stopIfTrue="1" operator="lessThanOrEqual">
      <formula>0.12</formula>
    </cfRule>
    <cfRule type="cellIs" dxfId="16011" priority="13034" stopIfTrue="1" operator="between">
      <formula>0.1201</formula>
      <formula>0.2</formula>
    </cfRule>
    <cfRule type="cellIs" dxfId="16010" priority="13035" stopIfTrue="1" operator="greaterThan">
      <formula>0.2</formula>
    </cfRule>
  </conditionalFormatting>
  <conditionalFormatting sqref="N389">
    <cfRule type="cellIs" dxfId="16009" priority="13031" stopIfTrue="1" operator="between">
      <formula>50.1</formula>
      <formula>100</formula>
    </cfRule>
    <cfRule type="cellIs" dxfId="16008" priority="13032" stopIfTrue="1" operator="greaterThan">
      <formula>100</formula>
    </cfRule>
  </conditionalFormatting>
  <conditionalFormatting sqref="M389">
    <cfRule type="cellIs" dxfId="16007" priority="13029" stopIfTrue="1" operator="between">
      <formula>1250.1</formula>
      <formula>5000</formula>
    </cfRule>
    <cfRule type="cellIs" dxfId="16006" priority="13030" stopIfTrue="1" operator="greaterThan">
      <formula>5000</formula>
    </cfRule>
  </conditionalFormatting>
  <conditionalFormatting sqref="F389:G389">
    <cfRule type="cellIs" dxfId="16005" priority="13026" stopIfTrue="1" operator="lessThanOrEqual">
      <formula>60</formula>
    </cfRule>
    <cfRule type="cellIs" dxfId="16004" priority="13027" stopIfTrue="1" operator="between">
      <formula>60</formula>
      <formula>100</formula>
    </cfRule>
    <cfRule type="cellIs" dxfId="16003" priority="13028" stopIfTrue="1" operator="greaterThan">
      <formula>100</formula>
    </cfRule>
  </conditionalFormatting>
  <conditionalFormatting sqref="E389">
    <cfRule type="cellIs" dxfId="16002" priority="13023" stopIfTrue="1" operator="lessThanOrEqual">
      <formula>2.5</formula>
    </cfRule>
    <cfRule type="cellIs" dxfId="16001" priority="13024" stopIfTrue="1" operator="between">
      <formula>2.5</formula>
      <formula>7</formula>
    </cfRule>
    <cfRule type="cellIs" dxfId="16000" priority="13025" stopIfTrue="1" operator="greaterThan">
      <formula>7</formula>
    </cfRule>
  </conditionalFormatting>
  <conditionalFormatting sqref="H389">
    <cfRule type="cellIs" dxfId="15999" priority="13020" stopIfTrue="1" operator="lessThanOrEqual">
      <formula>12</formula>
    </cfRule>
    <cfRule type="cellIs" dxfId="15998" priority="13021" stopIfTrue="1" operator="between">
      <formula>12</formula>
      <formula>16</formula>
    </cfRule>
    <cfRule type="cellIs" dxfId="15997" priority="13022" stopIfTrue="1" operator="greaterThan">
      <formula>16</formula>
    </cfRule>
  </conditionalFormatting>
  <conditionalFormatting sqref="J389">
    <cfRule type="cellIs" dxfId="15996" priority="13017" stopIfTrue="1" operator="greaterThan">
      <formula>6.2</formula>
    </cfRule>
    <cfRule type="cellIs" dxfId="15995" priority="13018" stopIfTrue="1" operator="between">
      <formula>5.601</formula>
      <formula>6.2</formula>
    </cfRule>
    <cfRule type="cellIs" dxfId="15994" priority="13019" stopIfTrue="1" operator="lessThanOrEqual">
      <formula>5.6</formula>
    </cfRule>
  </conditionalFormatting>
  <conditionalFormatting sqref="K389">
    <cfRule type="cellIs" dxfId="15993" priority="13016" stopIfTrue="1" operator="lessThanOrEqual">
      <formula>0.02</formula>
    </cfRule>
  </conditionalFormatting>
  <conditionalFormatting sqref="G389">
    <cfRule type="cellIs" dxfId="15992" priority="13013" stopIfTrue="1" operator="lessThanOrEqual">
      <formula>0.12</formula>
    </cfRule>
    <cfRule type="cellIs" dxfId="15991" priority="13014" stopIfTrue="1" operator="between">
      <formula>0.1201</formula>
      <formula>0.2</formula>
    </cfRule>
    <cfRule type="cellIs" dxfId="15990" priority="13015" stopIfTrue="1" operator="greaterThan">
      <formula>0.2</formula>
    </cfRule>
  </conditionalFormatting>
  <conditionalFormatting sqref="N389">
    <cfRule type="cellIs" dxfId="15989" priority="13011" stopIfTrue="1" operator="between">
      <formula>50.1</formula>
      <formula>100</formula>
    </cfRule>
    <cfRule type="cellIs" dxfId="15988" priority="13012" stopIfTrue="1" operator="greaterThan">
      <formula>100</formula>
    </cfRule>
  </conditionalFormatting>
  <conditionalFormatting sqref="M389">
    <cfRule type="cellIs" dxfId="15987" priority="13009" stopIfTrue="1" operator="between">
      <formula>1250.1</formula>
      <formula>5000</formula>
    </cfRule>
    <cfRule type="cellIs" dxfId="15986" priority="13010" stopIfTrue="1" operator="greaterThan">
      <formula>5000</formula>
    </cfRule>
  </conditionalFormatting>
  <conditionalFormatting sqref="F401:G401">
    <cfRule type="cellIs" dxfId="15985" priority="13006" stopIfTrue="1" operator="lessThanOrEqual">
      <formula>60</formula>
    </cfRule>
    <cfRule type="cellIs" dxfId="15984" priority="13007" stopIfTrue="1" operator="between">
      <formula>60</formula>
      <formula>100</formula>
    </cfRule>
    <cfRule type="cellIs" dxfId="15983" priority="13008" stopIfTrue="1" operator="greaterThan">
      <formula>100</formula>
    </cfRule>
  </conditionalFormatting>
  <conditionalFormatting sqref="E401">
    <cfRule type="cellIs" dxfId="15982" priority="13003" stopIfTrue="1" operator="lessThanOrEqual">
      <formula>2.5</formula>
    </cfRule>
    <cfRule type="cellIs" dxfId="15981" priority="13004" stopIfTrue="1" operator="between">
      <formula>2.5</formula>
      <formula>7</formula>
    </cfRule>
    <cfRule type="cellIs" dxfId="15980" priority="13005" stopIfTrue="1" operator="greaterThan">
      <formula>7</formula>
    </cfRule>
  </conditionalFormatting>
  <conditionalFormatting sqref="H401">
    <cfRule type="cellIs" dxfId="15979" priority="13000" stopIfTrue="1" operator="lessThanOrEqual">
      <formula>12</formula>
    </cfRule>
    <cfRule type="cellIs" dxfId="15978" priority="13001" stopIfTrue="1" operator="between">
      <formula>12</formula>
      <formula>16</formula>
    </cfRule>
    <cfRule type="cellIs" dxfId="15977" priority="13002" stopIfTrue="1" operator="greaterThan">
      <formula>16</formula>
    </cfRule>
  </conditionalFormatting>
  <conditionalFormatting sqref="J401">
    <cfRule type="cellIs" dxfId="15976" priority="12997" stopIfTrue="1" operator="greaterThan">
      <formula>6.2</formula>
    </cfRule>
    <cfRule type="cellIs" dxfId="15975" priority="12998" stopIfTrue="1" operator="between">
      <formula>5.601</formula>
      <formula>6.2</formula>
    </cfRule>
    <cfRule type="cellIs" dxfId="15974" priority="12999" stopIfTrue="1" operator="lessThanOrEqual">
      <formula>5.6</formula>
    </cfRule>
  </conditionalFormatting>
  <conditionalFormatting sqref="K401">
    <cfRule type="cellIs" dxfId="15973" priority="12996" stopIfTrue="1" operator="lessThanOrEqual">
      <formula>0.02</formula>
    </cfRule>
  </conditionalFormatting>
  <conditionalFormatting sqref="G401">
    <cfRule type="cellIs" dxfId="15972" priority="12993" stopIfTrue="1" operator="lessThanOrEqual">
      <formula>0.12</formula>
    </cfRule>
    <cfRule type="cellIs" dxfId="15971" priority="12994" stopIfTrue="1" operator="between">
      <formula>0.1201</formula>
      <formula>0.2</formula>
    </cfRule>
    <cfRule type="cellIs" dxfId="15970" priority="12995" stopIfTrue="1" operator="greaterThan">
      <formula>0.2</formula>
    </cfRule>
  </conditionalFormatting>
  <conditionalFormatting sqref="N401">
    <cfRule type="cellIs" dxfId="15969" priority="12991" stopIfTrue="1" operator="between">
      <formula>50.1</formula>
      <formula>100</formula>
    </cfRule>
    <cfRule type="cellIs" dxfId="15968" priority="12992" stopIfTrue="1" operator="greaterThan">
      <formula>100</formula>
    </cfRule>
  </conditionalFormatting>
  <conditionalFormatting sqref="M401">
    <cfRule type="cellIs" dxfId="15967" priority="12989" stopIfTrue="1" operator="between">
      <formula>1250.1</formula>
      <formula>5000</formula>
    </cfRule>
    <cfRule type="cellIs" dxfId="15966" priority="12990" stopIfTrue="1" operator="greaterThan">
      <formula>5000</formula>
    </cfRule>
  </conditionalFormatting>
  <conditionalFormatting sqref="F401:G401">
    <cfRule type="cellIs" dxfId="15965" priority="12986" stopIfTrue="1" operator="lessThanOrEqual">
      <formula>60</formula>
    </cfRule>
    <cfRule type="cellIs" dxfId="15964" priority="12987" stopIfTrue="1" operator="between">
      <formula>60</formula>
      <formula>100</formula>
    </cfRule>
    <cfRule type="cellIs" dxfId="15963" priority="12988" stopIfTrue="1" operator="greaterThan">
      <formula>100</formula>
    </cfRule>
  </conditionalFormatting>
  <conditionalFormatting sqref="E401">
    <cfRule type="cellIs" dxfId="15962" priority="12983" stopIfTrue="1" operator="lessThanOrEqual">
      <formula>2.5</formula>
    </cfRule>
    <cfRule type="cellIs" dxfId="15961" priority="12984" stopIfTrue="1" operator="between">
      <formula>2.5</formula>
      <formula>7</formula>
    </cfRule>
    <cfRule type="cellIs" dxfId="15960" priority="12985" stopIfTrue="1" operator="greaterThan">
      <formula>7</formula>
    </cfRule>
  </conditionalFormatting>
  <conditionalFormatting sqref="H401">
    <cfRule type="cellIs" dxfId="15959" priority="12980" stopIfTrue="1" operator="lessThanOrEqual">
      <formula>12</formula>
    </cfRule>
    <cfRule type="cellIs" dxfId="15958" priority="12981" stopIfTrue="1" operator="between">
      <formula>12</formula>
      <formula>16</formula>
    </cfRule>
    <cfRule type="cellIs" dxfId="15957" priority="12982" stopIfTrue="1" operator="greaterThan">
      <formula>16</formula>
    </cfRule>
  </conditionalFormatting>
  <conditionalFormatting sqref="J401">
    <cfRule type="cellIs" dxfId="15956" priority="12977" stopIfTrue="1" operator="greaterThan">
      <formula>6.2</formula>
    </cfRule>
    <cfRule type="cellIs" dxfId="15955" priority="12978" stopIfTrue="1" operator="between">
      <formula>5.601</formula>
      <formula>6.2</formula>
    </cfRule>
    <cfRule type="cellIs" dxfId="15954" priority="12979" stopIfTrue="1" operator="lessThanOrEqual">
      <formula>5.6</formula>
    </cfRule>
  </conditionalFormatting>
  <conditionalFormatting sqref="K401">
    <cfRule type="cellIs" dxfId="15953" priority="12976" stopIfTrue="1" operator="lessThanOrEqual">
      <formula>0.02</formula>
    </cfRule>
  </conditionalFormatting>
  <conditionalFormatting sqref="G401">
    <cfRule type="cellIs" dxfId="15952" priority="12973" stopIfTrue="1" operator="lessThanOrEqual">
      <formula>0.12</formula>
    </cfRule>
    <cfRule type="cellIs" dxfId="15951" priority="12974" stopIfTrue="1" operator="between">
      <formula>0.1201</formula>
      <formula>0.2</formula>
    </cfRule>
    <cfRule type="cellIs" dxfId="15950" priority="12975" stopIfTrue="1" operator="greaterThan">
      <formula>0.2</formula>
    </cfRule>
  </conditionalFormatting>
  <conditionalFormatting sqref="N401">
    <cfRule type="cellIs" dxfId="15949" priority="12971" stopIfTrue="1" operator="between">
      <formula>50.1</formula>
      <formula>100</formula>
    </cfRule>
    <cfRule type="cellIs" dxfId="15948" priority="12972" stopIfTrue="1" operator="greaterThan">
      <formula>100</formula>
    </cfRule>
  </conditionalFormatting>
  <conditionalFormatting sqref="M401">
    <cfRule type="cellIs" dxfId="15947" priority="12969" stopIfTrue="1" operator="between">
      <formula>1250.1</formula>
      <formula>5000</formula>
    </cfRule>
    <cfRule type="cellIs" dxfId="15946" priority="12970" stopIfTrue="1" operator="greaterThan">
      <formula>5000</formula>
    </cfRule>
  </conditionalFormatting>
  <conditionalFormatting sqref="F413:G413">
    <cfRule type="cellIs" dxfId="15945" priority="12966" stopIfTrue="1" operator="lessThanOrEqual">
      <formula>60</formula>
    </cfRule>
    <cfRule type="cellIs" dxfId="15944" priority="12967" stopIfTrue="1" operator="between">
      <formula>60</formula>
      <formula>100</formula>
    </cfRule>
    <cfRule type="cellIs" dxfId="15943" priority="12968" stopIfTrue="1" operator="greaterThan">
      <formula>100</formula>
    </cfRule>
  </conditionalFormatting>
  <conditionalFormatting sqref="E413">
    <cfRule type="cellIs" dxfId="15942" priority="12963" stopIfTrue="1" operator="lessThanOrEqual">
      <formula>2.5</formula>
    </cfRule>
    <cfRule type="cellIs" dxfId="15941" priority="12964" stopIfTrue="1" operator="between">
      <formula>2.5</formula>
      <formula>7</formula>
    </cfRule>
    <cfRule type="cellIs" dxfId="15940" priority="12965" stopIfTrue="1" operator="greaterThan">
      <formula>7</formula>
    </cfRule>
  </conditionalFormatting>
  <conditionalFormatting sqref="H413">
    <cfRule type="cellIs" dxfId="15939" priority="12960" stopIfTrue="1" operator="lessThanOrEqual">
      <formula>12</formula>
    </cfRule>
    <cfRule type="cellIs" dxfId="15938" priority="12961" stopIfTrue="1" operator="between">
      <formula>12</formula>
      <formula>16</formula>
    </cfRule>
    <cfRule type="cellIs" dxfId="15937" priority="12962" stopIfTrue="1" operator="greaterThan">
      <formula>16</formula>
    </cfRule>
  </conditionalFormatting>
  <conditionalFormatting sqref="J413">
    <cfRule type="cellIs" dxfId="15936" priority="12957" stopIfTrue="1" operator="greaterThan">
      <formula>6.2</formula>
    </cfRule>
    <cfRule type="cellIs" dxfId="15935" priority="12958" stopIfTrue="1" operator="between">
      <formula>5.601</formula>
      <formula>6.2</formula>
    </cfRule>
    <cfRule type="cellIs" dxfId="15934" priority="12959" stopIfTrue="1" operator="lessThanOrEqual">
      <formula>5.6</formula>
    </cfRule>
  </conditionalFormatting>
  <conditionalFormatting sqref="K413">
    <cfRule type="cellIs" dxfId="15933" priority="12956" stopIfTrue="1" operator="lessThanOrEqual">
      <formula>0.02</formula>
    </cfRule>
  </conditionalFormatting>
  <conditionalFormatting sqref="G413">
    <cfRule type="cellIs" dxfId="15932" priority="12953" stopIfTrue="1" operator="lessThanOrEqual">
      <formula>0.12</formula>
    </cfRule>
    <cfRule type="cellIs" dxfId="15931" priority="12954" stopIfTrue="1" operator="between">
      <formula>0.1201</formula>
      <formula>0.2</formula>
    </cfRule>
    <cfRule type="cellIs" dxfId="15930" priority="12955" stopIfTrue="1" operator="greaterThan">
      <formula>0.2</formula>
    </cfRule>
  </conditionalFormatting>
  <conditionalFormatting sqref="N413">
    <cfRule type="cellIs" dxfId="15929" priority="12951" stopIfTrue="1" operator="between">
      <formula>50.1</formula>
      <formula>100</formula>
    </cfRule>
    <cfRule type="cellIs" dxfId="15928" priority="12952" stopIfTrue="1" operator="greaterThan">
      <formula>100</formula>
    </cfRule>
  </conditionalFormatting>
  <conditionalFormatting sqref="M413">
    <cfRule type="cellIs" dxfId="15927" priority="12949" stopIfTrue="1" operator="between">
      <formula>1250.1</formula>
      <formula>5000</formula>
    </cfRule>
    <cfRule type="cellIs" dxfId="15926" priority="12950" stopIfTrue="1" operator="greaterThan">
      <formula>5000</formula>
    </cfRule>
  </conditionalFormatting>
  <conditionalFormatting sqref="F413:G413">
    <cfRule type="cellIs" dxfId="15925" priority="12946" stopIfTrue="1" operator="lessThanOrEqual">
      <formula>60</formula>
    </cfRule>
    <cfRule type="cellIs" dxfId="15924" priority="12947" stopIfTrue="1" operator="between">
      <formula>60</formula>
      <formula>100</formula>
    </cfRule>
    <cfRule type="cellIs" dxfId="15923" priority="12948" stopIfTrue="1" operator="greaterThan">
      <formula>100</formula>
    </cfRule>
  </conditionalFormatting>
  <conditionalFormatting sqref="E413">
    <cfRule type="cellIs" dxfId="15922" priority="12943" stopIfTrue="1" operator="lessThanOrEqual">
      <formula>2.5</formula>
    </cfRule>
    <cfRule type="cellIs" dxfId="15921" priority="12944" stopIfTrue="1" operator="between">
      <formula>2.5</formula>
      <formula>7</formula>
    </cfRule>
    <cfRule type="cellIs" dxfId="15920" priority="12945" stopIfTrue="1" operator="greaterThan">
      <formula>7</formula>
    </cfRule>
  </conditionalFormatting>
  <conditionalFormatting sqref="H413">
    <cfRule type="cellIs" dxfId="15919" priority="12940" stopIfTrue="1" operator="lessThanOrEqual">
      <formula>12</formula>
    </cfRule>
    <cfRule type="cellIs" dxfId="15918" priority="12941" stopIfTrue="1" operator="between">
      <formula>12</formula>
      <formula>16</formula>
    </cfRule>
    <cfRule type="cellIs" dxfId="15917" priority="12942" stopIfTrue="1" operator="greaterThan">
      <formula>16</formula>
    </cfRule>
  </conditionalFormatting>
  <conditionalFormatting sqref="J413">
    <cfRule type="cellIs" dxfId="15916" priority="12937" stopIfTrue="1" operator="greaterThan">
      <formula>6.2</formula>
    </cfRule>
    <cfRule type="cellIs" dxfId="15915" priority="12938" stopIfTrue="1" operator="between">
      <formula>5.601</formula>
      <formula>6.2</formula>
    </cfRule>
    <cfRule type="cellIs" dxfId="15914" priority="12939" stopIfTrue="1" operator="lessThanOrEqual">
      <formula>5.6</formula>
    </cfRule>
  </conditionalFormatting>
  <conditionalFormatting sqref="K413">
    <cfRule type="cellIs" dxfId="15913" priority="12936" stopIfTrue="1" operator="lessThanOrEqual">
      <formula>0.02</formula>
    </cfRule>
  </conditionalFormatting>
  <conditionalFormatting sqref="G413">
    <cfRule type="cellIs" dxfId="15912" priority="12933" stopIfTrue="1" operator="lessThanOrEqual">
      <formula>0.12</formula>
    </cfRule>
    <cfRule type="cellIs" dxfId="15911" priority="12934" stopIfTrue="1" operator="between">
      <formula>0.1201</formula>
      <formula>0.2</formula>
    </cfRule>
    <cfRule type="cellIs" dxfId="15910" priority="12935" stopIfTrue="1" operator="greaterThan">
      <formula>0.2</formula>
    </cfRule>
  </conditionalFormatting>
  <conditionalFormatting sqref="N413">
    <cfRule type="cellIs" dxfId="15909" priority="12931" stopIfTrue="1" operator="between">
      <formula>50.1</formula>
      <formula>100</formula>
    </cfRule>
    <cfRule type="cellIs" dxfId="15908" priority="12932" stopIfTrue="1" operator="greaterThan">
      <formula>100</formula>
    </cfRule>
  </conditionalFormatting>
  <conditionalFormatting sqref="M413">
    <cfRule type="cellIs" dxfId="15907" priority="12929" stopIfTrue="1" operator="between">
      <formula>1250.1</formula>
      <formula>5000</formula>
    </cfRule>
    <cfRule type="cellIs" dxfId="15906" priority="12930" stopIfTrue="1" operator="greaterThan">
      <formula>5000</formula>
    </cfRule>
  </conditionalFormatting>
  <conditionalFormatting sqref="F425:G425">
    <cfRule type="cellIs" dxfId="15905" priority="12926" stopIfTrue="1" operator="lessThanOrEqual">
      <formula>60</formula>
    </cfRule>
    <cfRule type="cellIs" dxfId="15904" priority="12927" stopIfTrue="1" operator="between">
      <formula>60</formula>
      <formula>100</formula>
    </cfRule>
    <cfRule type="cellIs" dxfId="15903" priority="12928" stopIfTrue="1" operator="greaterThan">
      <formula>100</formula>
    </cfRule>
  </conditionalFormatting>
  <conditionalFormatting sqref="E425">
    <cfRule type="cellIs" dxfId="15902" priority="12923" stopIfTrue="1" operator="lessThanOrEqual">
      <formula>2.5</formula>
    </cfRule>
    <cfRule type="cellIs" dxfId="15901" priority="12924" stopIfTrue="1" operator="between">
      <formula>2.5</formula>
      <formula>7</formula>
    </cfRule>
    <cfRule type="cellIs" dxfId="15900" priority="12925" stopIfTrue="1" operator="greaterThan">
      <formula>7</formula>
    </cfRule>
  </conditionalFormatting>
  <conditionalFormatting sqref="H425">
    <cfRule type="cellIs" dxfId="15899" priority="12920" stopIfTrue="1" operator="lessThanOrEqual">
      <formula>12</formula>
    </cfRule>
    <cfRule type="cellIs" dxfId="15898" priority="12921" stopIfTrue="1" operator="between">
      <formula>12</formula>
      <formula>16</formula>
    </cfRule>
    <cfRule type="cellIs" dxfId="15897" priority="12922" stopIfTrue="1" operator="greaterThan">
      <formula>16</formula>
    </cfRule>
  </conditionalFormatting>
  <conditionalFormatting sqref="J425">
    <cfRule type="cellIs" dxfId="15896" priority="12917" stopIfTrue="1" operator="greaterThan">
      <formula>6.2</formula>
    </cfRule>
    <cfRule type="cellIs" dxfId="15895" priority="12918" stopIfTrue="1" operator="between">
      <formula>5.601</formula>
      <formula>6.2</formula>
    </cfRule>
    <cfRule type="cellIs" dxfId="15894" priority="12919" stopIfTrue="1" operator="lessThanOrEqual">
      <formula>5.6</formula>
    </cfRule>
  </conditionalFormatting>
  <conditionalFormatting sqref="K425">
    <cfRule type="cellIs" dxfId="15893" priority="12916" stopIfTrue="1" operator="lessThanOrEqual">
      <formula>0.02</formula>
    </cfRule>
  </conditionalFormatting>
  <conditionalFormatting sqref="G425">
    <cfRule type="cellIs" dxfId="15892" priority="12913" stopIfTrue="1" operator="lessThanOrEqual">
      <formula>0.12</formula>
    </cfRule>
    <cfRule type="cellIs" dxfId="15891" priority="12914" stopIfTrue="1" operator="between">
      <formula>0.1201</formula>
      <formula>0.2</formula>
    </cfRule>
    <cfRule type="cellIs" dxfId="15890" priority="12915" stopIfTrue="1" operator="greaterThan">
      <formula>0.2</formula>
    </cfRule>
  </conditionalFormatting>
  <conditionalFormatting sqref="N425">
    <cfRule type="cellIs" dxfId="15889" priority="12911" stopIfTrue="1" operator="between">
      <formula>50.1</formula>
      <formula>100</formula>
    </cfRule>
    <cfRule type="cellIs" dxfId="15888" priority="12912" stopIfTrue="1" operator="greaterThan">
      <formula>100</formula>
    </cfRule>
  </conditionalFormatting>
  <conditionalFormatting sqref="M425">
    <cfRule type="cellIs" dxfId="15887" priority="12909" stopIfTrue="1" operator="between">
      <formula>1250.1</formula>
      <formula>5000</formula>
    </cfRule>
    <cfRule type="cellIs" dxfId="15886" priority="12910" stopIfTrue="1" operator="greaterThan">
      <formula>5000</formula>
    </cfRule>
  </conditionalFormatting>
  <conditionalFormatting sqref="F425:G425">
    <cfRule type="cellIs" dxfId="15885" priority="12906" stopIfTrue="1" operator="lessThanOrEqual">
      <formula>60</formula>
    </cfRule>
    <cfRule type="cellIs" dxfId="15884" priority="12907" stopIfTrue="1" operator="between">
      <formula>60</formula>
      <formula>100</formula>
    </cfRule>
    <cfRule type="cellIs" dxfId="15883" priority="12908" stopIfTrue="1" operator="greaterThan">
      <formula>100</formula>
    </cfRule>
  </conditionalFormatting>
  <conditionalFormatting sqref="E425">
    <cfRule type="cellIs" dxfId="15882" priority="12903" stopIfTrue="1" operator="lessThanOrEqual">
      <formula>2.5</formula>
    </cfRule>
    <cfRule type="cellIs" dxfId="15881" priority="12904" stopIfTrue="1" operator="between">
      <formula>2.5</formula>
      <formula>7</formula>
    </cfRule>
    <cfRule type="cellIs" dxfId="15880" priority="12905" stopIfTrue="1" operator="greaterThan">
      <formula>7</formula>
    </cfRule>
  </conditionalFormatting>
  <conditionalFormatting sqref="H425">
    <cfRule type="cellIs" dxfId="15879" priority="12900" stopIfTrue="1" operator="lessThanOrEqual">
      <formula>12</formula>
    </cfRule>
    <cfRule type="cellIs" dxfId="15878" priority="12901" stopIfTrue="1" operator="between">
      <formula>12</formula>
      <formula>16</formula>
    </cfRule>
    <cfRule type="cellIs" dxfId="15877" priority="12902" stopIfTrue="1" operator="greaterThan">
      <formula>16</formula>
    </cfRule>
  </conditionalFormatting>
  <conditionalFormatting sqref="J425">
    <cfRule type="cellIs" dxfId="15876" priority="12897" stopIfTrue="1" operator="greaterThan">
      <formula>6.2</formula>
    </cfRule>
    <cfRule type="cellIs" dxfId="15875" priority="12898" stopIfTrue="1" operator="between">
      <formula>5.601</formula>
      <formula>6.2</formula>
    </cfRule>
    <cfRule type="cellIs" dxfId="15874" priority="12899" stopIfTrue="1" operator="lessThanOrEqual">
      <formula>5.6</formula>
    </cfRule>
  </conditionalFormatting>
  <conditionalFormatting sqref="K425">
    <cfRule type="cellIs" dxfId="15873" priority="12896" stopIfTrue="1" operator="lessThanOrEqual">
      <formula>0.02</formula>
    </cfRule>
  </conditionalFormatting>
  <conditionalFormatting sqref="G425">
    <cfRule type="cellIs" dxfId="15872" priority="12893" stopIfTrue="1" operator="lessThanOrEqual">
      <formula>0.12</formula>
    </cfRule>
    <cfRule type="cellIs" dxfId="15871" priority="12894" stopIfTrue="1" operator="between">
      <formula>0.1201</formula>
      <formula>0.2</formula>
    </cfRule>
    <cfRule type="cellIs" dxfId="15870" priority="12895" stopIfTrue="1" operator="greaterThan">
      <formula>0.2</formula>
    </cfRule>
  </conditionalFormatting>
  <conditionalFormatting sqref="N425">
    <cfRule type="cellIs" dxfId="15869" priority="12891" stopIfTrue="1" operator="between">
      <formula>50.1</formula>
      <formula>100</formula>
    </cfRule>
    <cfRule type="cellIs" dxfId="15868" priority="12892" stopIfTrue="1" operator="greaterThan">
      <formula>100</formula>
    </cfRule>
  </conditionalFormatting>
  <conditionalFormatting sqref="M425">
    <cfRule type="cellIs" dxfId="15867" priority="12889" stopIfTrue="1" operator="between">
      <formula>1250.1</formula>
      <formula>5000</formula>
    </cfRule>
    <cfRule type="cellIs" dxfId="15866" priority="12890" stopIfTrue="1" operator="greaterThan">
      <formula>5000</formula>
    </cfRule>
  </conditionalFormatting>
  <conditionalFormatting sqref="F437:G437">
    <cfRule type="cellIs" dxfId="15865" priority="12886" stopIfTrue="1" operator="lessThanOrEqual">
      <formula>60</formula>
    </cfRule>
    <cfRule type="cellIs" dxfId="15864" priority="12887" stopIfTrue="1" operator="between">
      <formula>60</formula>
      <formula>100</formula>
    </cfRule>
    <cfRule type="cellIs" dxfId="15863" priority="12888" stopIfTrue="1" operator="greaterThan">
      <formula>100</formula>
    </cfRule>
  </conditionalFormatting>
  <conditionalFormatting sqref="E437">
    <cfRule type="cellIs" dxfId="15862" priority="12883" stopIfTrue="1" operator="lessThanOrEqual">
      <formula>2.5</formula>
    </cfRule>
    <cfRule type="cellIs" dxfId="15861" priority="12884" stopIfTrue="1" operator="between">
      <formula>2.5</formula>
      <formula>7</formula>
    </cfRule>
    <cfRule type="cellIs" dxfId="15860" priority="12885" stopIfTrue="1" operator="greaterThan">
      <formula>7</formula>
    </cfRule>
  </conditionalFormatting>
  <conditionalFormatting sqref="H437">
    <cfRule type="cellIs" dxfId="15859" priority="12880" stopIfTrue="1" operator="lessThanOrEqual">
      <formula>12</formula>
    </cfRule>
    <cfRule type="cellIs" dxfId="15858" priority="12881" stopIfTrue="1" operator="between">
      <formula>12</formula>
      <formula>16</formula>
    </cfRule>
    <cfRule type="cellIs" dxfId="15857" priority="12882" stopIfTrue="1" operator="greaterThan">
      <formula>16</formula>
    </cfRule>
  </conditionalFormatting>
  <conditionalFormatting sqref="J437">
    <cfRule type="cellIs" dxfId="15856" priority="12877" stopIfTrue="1" operator="greaterThan">
      <formula>6.2</formula>
    </cfRule>
    <cfRule type="cellIs" dxfId="15855" priority="12878" stopIfTrue="1" operator="between">
      <formula>5.601</formula>
      <formula>6.2</formula>
    </cfRule>
    <cfRule type="cellIs" dxfId="15854" priority="12879" stopIfTrue="1" operator="lessThanOrEqual">
      <formula>5.6</formula>
    </cfRule>
  </conditionalFormatting>
  <conditionalFormatting sqref="K437">
    <cfRule type="cellIs" dxfId="15853" priority="12876" stopIfTrue="1" operator="lessThanOrEqual">
      <formula>0.02</formula>
    </cfRule>
  </conditionalFormatting>
  <conditionalFormatting sqref="G437">
    <cfRule type="cellIs" dxfId="15852" priority="12873" stopIfTrue="1" operator="lessThanOrEqual">
      <formula>0.12</formula>
    </cfRule>
    <cfRule type="cellIs" dxfId="15851" priority="12874" stopIfTrue="1" operator="between">
      <formula>0.1201</formula>
      <formula>0.2</formula>
    </cfRule>
    <cfRule type="cellIs" dxfId="15850" priority="12875" stopIfTrue="1" operator="greaterThan">
      <formula>0.2</formula>
    </cfRule>
  </conditionalFormatting>
  <conditionalFormatting sqref="N437">
    <cfRule type="cellIs" dxfId="15849" priority="12871" stopIfTrue="1" operator="between">
      <formula>50.1</formula>
      <formula>100</formula>
    </cfRule>
    <cfRule type="cellIs" dxfId="15848" priority="12872" stopIfTrue="1" operator="greaterThan">
      <formula>100</formula>
    </cfRule>
  </conditionalFormatting>
  <conditionalFormatting sqref="M437">
    <cfRule type="cellIs" dxfId="15847" priority="12869" stopIfTrue="1" operator="between">
      <formula>1250.1</formula>
      <formula>5000</formula>
    </cfRule>
    <cfRule type="cellIs" dxfId="15846" priority="12870" stopIfTrue="1" operator="greaterThan">
      <formula>5000</formula>
    </cfRule>
  </conditionalFormatting>
  <conditionalFormatting sqref="F437:G437">
    <cfRule type="cellIs" dxfId="15845" priority="12866" stopIfTrue="1" operator="lessThanOrEqual">
      <formula>60</formula>
    </cfRule>
    <cfRule type="cellIs" dxfId="15844" priority="12867" stopIfTrue="1" operator="between">
      <formula>60</formula>
      <formula>100</formula>
    </cfRule>
    <cfRule type="cellIs" dxfId="15843" priority="12868" stopIfTrue="1" operator="greaterThan">
      <formula>100</formula>
    </cfRule>
  </conditionalFormatting>
  <conditionalFormatting sqref="E437">
    <cfRule type="cellIs" dxfId="15842" priority="12863" stopIfTrue="1" operator="lessThanOrEqual">
      <formula>2.5</formula>
    </cfRule>
    <cfRule type="cellIs" dxfId="15841" priority="12864" stopIfTrue="1" operator="between">
      <formula>2.5</formula>
      <formula>7</formula>
    </cfRule>
    <cfRule type="cellIs" dxfId="15840" priority="12865" stopIfTrue="1" operator="greaterThan">
      <formula>7</formula>
    </cfRule>
  </conditionalFormatting>
  <conditionalFormatting sqref="H437">
    <cfRule type="cellIs" dxfId="15839" priority="12860" stopIfTrue="1" operator="lessThanOrEqual">
      <formula>12</formula>
    </cfRule>
    <cfRule type="cellIs" dxfId="15838" priority="12861" stopIfTrue="1" operator="between">
      <formula>12</formula>
      <formula>16</formula>
    </cfRule>
    <cfRule type="cellIs" dxfId="15837" priority="12862" stopIfTrue="1" operator="greaterThan">
      <formula>16</formula>
    </cfRule>
  </conditionalFormatting>
  <conditionalFormatting sqref="J437">
    <cfRule type="cellIs" dxfId="15836" priority="12857" stopIfTrue="1" operator="greaterThan">
      <formula>6.2</formula>
    </cfRule>
    <cfRule type="cellIs" dxfId="15835" priority="12858" stopIfTrue="1" operator="between">
      <formula>5.601</formula>
      <formula>6.2</formula>
    </cfRule>
    <cfRule type="cellIs" dxfId="15834" priority="12859" stopIfTrue="1" operator="lessThanOrEqual">
      <formula>5.6</formula>
    </cfRule>
  </conditionalFormatting>
  <conditionalFormatting sqref="K437">
    <cfRule type="cellIs" dxfId="15833" priority="12856" stopIfTrue="1" operator="lessThanOrEqual">
      <formula>0.02</formula>
    </cfRule>
  </conditionalFormatting>
  <conditionalFormatting sqref="G437">
    <cfRule type="cellIs" dxfId="15832" priority="12853" stopIfTrue="1" operator="lessThanOrEqual">
      <formula>0.12</formula>
    </cfRule>
    <cfRule type="cellIs" dxfId="15831" priority="12854" stopIfTrue="1" operator="between">
      <formula>0.1201</formula>
      <formula>0.2</formula>
    </cfRule>
    <cfRule type="cellIs" dxfId="15830" priority="12855" stopIfTrue="1" operator="greaterThan">
      <formula>0.2</formula>
    </cfRule>
  </conditionalFormatting>
  <conditionalFormatting sqref="N437">
    <cfRule type="cellIs" dxfId="15829" priority="12851" stopIfTrue="1" operator="between">
      <formula>50.1</formula>
      <formula>100</formula>
    </cfRule>
    <cfRule type="cellIs" dxfId="15828" priority="12852" stopIfTrue="1" operator="greaterThan">
      <formula>100</formula>
    </cfRule>
  </conditionalFormatting>
  <conditionalFormatting sqref="M437">
    <cfRule type="cellIs" dxfId="15827" priority="12849" stopIfTrue="1" operator="between">
      <formula>1250.1</formula>
      <formula>5000</formula>
    </cfRule>
    <cfRule type="cellIs" dxfId="15826" priority="12850" stopIfTrue="1" operator="greaterThan">
      <formula>5000</formula>
    </cfRule>
  </conditionalFormatting>
  <conditionalFormatting sqref="F449:G449">
    <cfRule type="cellIs" dxfId="15825" priority="12846" stopIfTrue="1" operator="lessThanOrEqual">
      <formula>60</formula>
    </cfRule>
    <cfRule type="cellIs" dxfId="15824" priority="12847" stopIfTrue="1" operator="between">
      <formula>60</formula>
      <formula>100</formula>
    </cfRule>
    <cfRule type="cellIs" dxfId="15823" priority="12848" stopIfTrue="1" operator="greaterThan">
      <formula>100</formula>
    </cfRule>
  </conditionalFormatting>
  <conditionalFormatting sqref="E449">
    <cfRule type="cellIs" dxfId="15822" priority="12843" stopIfTrue="1" operator="lessThanOrEqual">
      <formula>2.5</formula>
    </cfRule>
    <cfRule type="cellIs" dxfId="15821" priority="12844" stopIfTrue="1" operator="between">
      <formula>2.5</formula>
      <formula>7</formula>
    </cfRule>
    <cfRule type="cellIs" dxfId="15820" priority="12845" stopIfTrue="1" operator="greaterThan">
      <formula>7</formula>
    </cfRule>
  </conditionalFormatting>
  <conditionalFormatting sqref="H449">
    <cfRule type="cellIs" dxfId="15819" priority="12840" stopIfTrue="1" operator="lessThanOrEqual">
      <formula>12</formula>
    </cfRule>
    <cfRule type="cellIs" dxfId="15818" priority="12841" stopIfTrue="1" operator="between">
      <formula>12</formula>
      <formula>16</formula>
    </cfRule>
    <cfRule type="cellIs" dxfId="15817" priority="12842" stopIfTrue="1" operator="greaterThan">
      <formula>16</formula>
    </cfRule>
  </conditionalFormatting>
  <conditionalFormatting sqref="J449">
    <cfRule type="cellIs" dxfId="15816" priority="12837" stopIfTrue="1" operator="greaterThan">
      <formula>6.2</formula>
    </cfRule>
    <cfRule type="cellIs" dxfId="15815" priority="12838" stopIfTrue="1" operator="between">
      <formula>5.601</formula>
      <formula>6.2</formula>
    </cfRule>
    <cfRule type="cellIs" dxfId="15814" priority="12839" stopIfTrue="1" operator="lessThanOrEqual">
      <formula>5.6</formula>
    </cfRule>
  </conditionalFormatting>
  <conditionalFormatting sqref="K449">
    <cfRule type="cellIs" dxfId="15813" priority="12836" stopIfTrue="1" operator="lessThanOrEqual">
      <formula>0.02</formula>
    </cfRule>
  </conditionalFormatting>
  <conditionalFormatting sqref="G449">
    <cfRule type="cellIs" dxfId="15812" priority="12833" stopIfTrue="1" operator="lessThanOrEqual">
      <formula>0.12</formula>
    </cfRule>
    <cfRule type="cellIs" dxfId="15811" priority="12834" stopIfTrue="1" operator="between">
      <formula>0.1201</formula>
      <formula>0.2</formula>
    </cfRule>
    <cfRule type="cellIs" dxfId="15810" priority="12835" stopIfTrue="1" operator="greaterThan">
      <formula>0.2</formula>
    </cfRule>
  </conditionalFormatting>
  <conditionalFormatting sqref="N449">
    <cfRule type="cellIs" dxfId="15809" priority="12831" stopIfTrue="1" operator="between">
      <formula>50.1</formula>
      <formula>100</formula>
    </cfRule>
    <cfRule type="cellIs" dxfId="15808" priority="12832" stopIfTrue="1" operator="greaterThan">
      <formula>100</formula>
    </cfRule>
  </conditionalFormatting>
  <conditionalFormatting sqref="M449">
    <cfRule type="cellIs" dxfId="15807" priority="12829" stopIfTrue="1" operator="between">
      <formula>1250.1</formula>
      <formula>5000</formula>
    </cfRule>
    <cfRule type="cellIs" dxfId="15806" priority="12830" stopIfTrue="1" operator="greaterThan">
      <formula>5000</formula>
    </cfRule>
  </conditionalFormatting>
  <conditionalFormatting sqref="F449:G449">
    <cfRule type="cellIs" dxfId="15805" priority="12826" stopIfTrue="1" operator="lessThanOrEqual">
      <formula>60</formula>
    </cfRule>
    <cfRule type="cellIs" dxfId="15804" priority="12827" stopIfTrue="1" operator="between">
      <formula>60</formula>
      <formula>100</formula>
    </cfRule>
    <cfRule type="cellIs" dxfId="15803" priority="12828" stopIfTrue="1" operator="greaterThan">
      <formula>100</formula>
    </cfRule>
  </conditionalFormatting>
  <conditionalFormatting sqref="E449">
    <cfRule type="cellIs" dxfId="15802" priority="12823" stopIfTrue="1" operator="lessThanOrEqual">
      <formula>2.5</formula>
    </cfRule>
    <cfRule type="cellIs" dxfId="15801" priority="12824" stopIfTrue="1" operator="between">
      <formula>2.5</formula>
      <formula>7</formula>
    </cfRule>
    <cfRule type="cellIs" dxfId="15800" priority="12825" stopIfTrue="1" operator="greaterThan">
      <formula>7</formula>
    </cfRule>
  </conditionalFormatting>
  <conditionalFormatting sqref="H449">
    <cfRule type="cellIs" dxfId="15799" priority="12820" stopIfTrue="1" operator="lessThanOrEqual">
      <formula>12</formula>
    </cfRule>
    <cfRule type="cellIs" dxfId="15798" priority="12821" stopIfTrue="1" operator="between">
      <formula>12</formula>
      <formula>16</formula>
    </cfRule>
    <cfRule type="cellIs" dxfId="15797" priority="12822" stopIfTrue="1" operator="greaterThan">
      <formula>16</formula>
    </cfRule>
  </conditionalFormatting>
  <conditionalFormatting sqref="J449">
    <cfRule type="cellIs" dxfId="15796" priority="12817" stopIfTrue="1" operator="greaterThan">
      <formula>6.2</formula>
    </cfRule>
    <cfRule type="cellIs" dxfId="15795" priority="12818" stopIfTrue="1" operator="between">
      <formula>5.601</formula>
      <formula>6.2</formula>
    </cfRule>
    <cfRule type="cellIs" dxfId="15794" priority="12819" stopIfTrue="1" operator="lessThanOrEqual">
      <formula>5.6</formula>
    </cfRule>
  </conditionalFormatting>
  <conditionalFormatting sqref="K449">
    <cfRule type="cellIs" dxfId="15793" priority="12816" stopIfTrue="1" operator="lessThanOrEqual">
      <formula>0.02</formula>
    </cfRule>
  </conditionalFormatting>
  <conditionalFormatting sqref="G449">
    <cfRule type="cellIs" dxfId="15792" priority="12813" stopIfTrue="1" operator="lessThanOrEqual">
      <formula>0.12</formula>
    </cfRule>
    <cfRule type="cellIs" dxfId="15791" priority="12814" stopIfTrue="1" operator="between">
      <formula>0.1201</formula>
      <formula>0.2</formula>
    </cfRule>
    <cfRule type="cellIs" dxfId="15790" priority="12815" stopIfTrue="1" operator="greaterThan">
      <formula>0.2</formula>
    </cfRule>
  </conditionalFormatting>
  <conditionalFormatting sqref="N449">
    <cfRule type="cellIs" dxfId="15789" priority="12811" stopIfTrue="1" operator="between">
      <formula>50.1</formula>
      <formula>100</formula>
    </cfRule>
    <cfRule type="cellIs" dxfId="15788" priority="12812" stopIfTrue="1" operator="greaterThan">
      <formula>100</formula>
    </cfRule>
  </conditionalFormatting>
  <conditionalFormatting sqref="M449">
    <cfRule type="cellIs" dxfId="15787" priority="12809" stopIfTrue="1" operator="between">
      <formula>1250.1</formula>
      <formula>5000</formula>
    </cfRule>
    <cfRule type="cellIs" dxfId="15786" priority="12810" stopIfTrue="1" operator="greaterThan">
      <formula>5000</formula>
    </cfRule>
  </conditionalFormatting>
  <conditionalFormatting sqref="F461:G461">
    <cfRule type="cellIs" dxfId="15785" priority="12806" stopIfTrue="1" operator="lessThanOrEqual">
      <formula>60</formula>
    </cfRule>
    <cfRule type="cellIs" dxfId="15784" priority="12807" stopIfTrue="1" operator="between">
      <formula>60</formula>
      <formula>100</formula>
    </cfRule>
    <cfRule type="cellIs" dxfId="15783" priority="12808" stopIfTrue="1" operator="greaterThan">
      <formula>100</formula>
    </cfRule>
  </conditionalFormatting>
  <conditionalFormatting sqref="E461">
    <cfRule type="cellIs" dxfId="15782" priority="12803" stopIfTrue="1" operator="lessThanOrEqual">
      <formula>2.5</formula>
    </cfRule>
    <cfRule type="cellIs" dxfId="15781" priority="12804" stopIfTrue="1" operator="between">
      <formula>2.5</formula>
      <formula>7</formula>
    </cfRule>
    <cfRule type="cellIs" dxfId="15780" priority="12805" stopIfTrue="1" operator="greaterThan">
      <formula>7</formula>
    </cfRule>
  </conditionalFormatting>
  <conditionalFormatting sqref="H461">
    <cfRule type="cellIs" dxfId="15779" priority="12800" stopIfTrue="1" operator="lessThanOrEqual">
      <formula>12</formula>
    </cfRule>
    <cfRule type="cellIs" dxfId="15778" priority="12801" stopIfTrue="1" operator="between">
      <formula>12</formula>
      <formula>16</formula>
    </cfRule>
    <cfRule type="cellIs" dxfId="15777" priority="12802" stopIfTrue="1" operator="greaterThan">
      <formula>16</formula>
    </cfRule>
  </conditionalFormatting>
  <conditionalFormatting sqref="J461">
    <cfRule type="cellIs" dxfId="15776" priority="12797" stopIfTrue="1" operator="greaterThan">
      <formula>6.2</formula>
    </cfRule>
    <cfRule type="cellIs" dxfId="15775" priority="12798" stopIfTrue="1" operator="between">
      <formula>5.601</formula>
      <formula>6.2</formula>
    </cfRule>
    <cfRule type="cellIs" dxfId="15774" priority="12799" stopIfTrue="1" operator="lessThanOrEqual">
      <formula>5.6</formula>
    </cfRule>
  </conditionalFormatting>
  <conditionalFormatting sqref="K461">
    <cfRule type="cellIs" dxfId="15773" priority="12796" stopIfTrue="1" operator="lessThanOrEqual">
      <formula>0.02</formula>
    </cfRule>
  </conditionalFormatting>
  <conditionalFormatting sqref="G461">
    <cfRule type="cellIs" dxfId="15772" priority="12793" stopIfTrue="1" operator="lessThanOrEqual">
      <formula>0.12</formula>
    </cfRule>
    <cfRule type="cellIs" dxfId="15771" priority="12794" stopIfTrue="1" operator="between">
      <formula>0.1201</formula>
      <formula>0.2</formula>
    </cfRule>
    <cfRule type="cellIs" dxfId="15770" priority="12795" stopIfTrue="1" operator="greaterThan">
      <formula>0.2</formula>
    </cfRule>
  </conditionalFormatting>
  <conditionalFormatting sqref="N461">
    <cfRule type="cellIs" dxfId="15769" priority="12791" stopIfTrue="1" operator="between">
      <formula>50.1</formula>
      <formula>100</formula>
    </cfRule>
    <cfRule type="cellIs" dxfId="15768" priority="12792" stopIfTrue="1" operator="greaterThan">
      <formula>100</formula>
    </cfRule>
  </conditionalFormatting>
  <conditionalFormatting sqref="M461">
    <cfRule type="cellIs" dxfId="15767" priority="12789" stopIfTrue="1" operator="between">
      <formula>1250.1</formula>
      <formula>5000</formula>
    </cfRule>
    <cfRule type="cellIs" dxfId="15766" priority="12790" stopIfTrue="1" operator="greaterThan">
      <formula>5000</formula>
    </cfRule>
  </conditionalFormatting>
  <conditionalFormatting sqref="F461:G461">
    <cfRule type="cellIs" dxfId="15765" priority="12786" stopIfTrue="1" operator="lessThanOrEqual">
      <formula>60</formula>
    </cfRule>
    <cfRule type="cellIs" dxfId="15764" priority="12787" stopIfTrue="1" operator="between">
      <formula>60</formula>
      <formula>100</formula>
    </cfRule>
    <cfRule type="cellIs" dxfId="15763" priority="12788" stopIfTrue="1" operator="greaterThan">
      <formula>100</formula>
    </cfRule>
  </conditionalFormatting>
  <conditionalFormatting sqref="E461">
    <cfRule type="cellIs" dxfId="15762" priority="12783" stopIfTrue="1" operator="lessThanOrEqual">
      <formula>2.5</formula>
    </cfRule>
    <cfRule type="cellIs" dxfId="15761" priority="12784" stopIfTrue="1" operator="between">
      <formula>2.5</formula>
      <formula>7</formula>
    </cfRule>
    <cfRule type="cellIs" dxfId="15760" priority="12785" stopIfTrue="1" operator="greaterThan">
      <formula>7</formula>
    </cfRule>
  </conditionalFormatting>
  <conditionalFormatting sqref="H461">
    <cfRule type="cellIs" dxfId="15759" priority="12780" stopIfTrue="1" operator="lessThanOrEqual">
      <formula>12</formula>
    </cfRule>
    <cfRule type="cellIs" dxfId="15758" priority="12781" stopIfTrue="1" operator="between">
      <formula>12</formula>
      <formula>16</formula>
    </cfRule>
    <cfRule type="cellIs" dxfId="15757" priority="12782" stopIfTrue="1" operator="greaterThan">
      <formula>16</formula>
    </cfRule>
  </conditionalFormatting>
  <conditionalFormatting sqref="J461">
    <cfRule type="cellIs" dxfId="15756" priority="12777" stopIfTrue="1" operator="greaterThan">
      <formula>6.2</formula>
    </cfRule>
    <cfRule type="cellIs" dxfId="15755" priority="12778" stopIfTrue="1" operator="between">
      <formula>5.601</formula>
      <formula>6.2</formula>
    </cfRule>
    <cfRule type="cellIs" dxfId="15754" priority="12779" stopIfTrue="1" operator="lessThanOrEqual">
      <formula>5.6</formula>
    </cfRule>
  </conditionalFormatting>
  <conditionalFormatting sqref="K461">
    <cfRule type="cellIs" dxfId="15753" priority="12776" stopIfTrue="1" operator="lessThanOrEqual">
      <formula>0.02</formula>
    </cfRule>
  </conditionalFormatting>
  <conditionalFormatting sqref="G461">
    <cfRule type="cellIs" dxfId="15752" priority="12773" stopIfTrue="1" operator="lessThanOrEqual">
      <formula>0.12</formula>
    </cfRule>
    <cfRule type="cellIs" dxfId="15751" priority="12774" stopIfTrue="1" operator="between">
      <formula>0.1201</formula>
      <formula>0.2</formula>
    </cfRule>
    <cfRule type="cellIs" dxfId="15750" priority="12775" stopIfTrue="1" operator="greaterThan">
      <formula>0.2</formula>
    </cfRule>
  </conditionalFormatting>
  <conditionalFormatting sqref="N461">
    <cfRule type="cellIs" dxfId="15749" priority="12771" stopIfTrue="1" operator="between">
      <formula>50.1</formula>
      <formula>100</formula>
    </cfRule>
    <cfRule type="cellIs" dxfId="15748" priority="12772" stopIfTrue="1" operator="greaterThan">
      <formula>100</formula>
    </cfRule>
  </conditionalFormatting>
  <conditionalFormatting sqref="M461">
    <cfRule type="cellIs" dxfId="15747" priority="12769" stopIfTrue="1" operator="between">
      <formula>1250.1</formula>
      <formula>5000</formula>
    </cfRule>
    <cfRule type="cellIs" dxfId="15746" priority="12770" stopIfTrue="1" operator="greaterThan">
      <formula>5000</formula>
    </cfRule>
  </conditionalFormatting>
  <conditionalFormatting sqref="F473:G473">
    <cfRule type="cellIs" dxfId="15745" priority="12766" stopIfTrue="1" operator="lessThanOrEqual">
      <formula>60</formula>
    </cfRule>
    <cfRule type="cellIs" dxfId="15744" priority="12767" stopIfTrue="1" operator="between">
      <formula>60</formula>
      <formula>100</formula>
    </cfRule>
    <cfRule type="cellIs" dxfId="15743" priority="12768" stopIfTrue="1" operator="greaterThan">
      <formula>100</formula>
    </cfRule>
  </conditionalFormatting>
  <conditionalFormatting sqref="E473">
    <cfRule type="cellIs" dxfId="15742" priority="12763" stopIfTrue="1" operator="lessThanOrEqual">
      <formula>2.5</formula>
    </cfRule>
    <cfRule type="cellIs" dxfId="15741" priority="12764" stopIfTrue="1" operator="between">
      <formula>2.5</formula>
      <formula>7</formula>
    </cfRule>
    <cfRule type="cellIs" dxfId="15740" priority="12765" stopIfTrue="1" operator="greaterThan">
      <formula>7</formula>
    </cfRule>
  </conditionalFormatting>
  <conditionalFormatting sqref="H473">
    <cfRule type="cellIs" dxfId="15739" priority="12760" stopIfTrue="1" operator="lessThanOrEqual">
      <formula>12</formula>
    </cfRule>
    <cfRule type="cellIs" dxfId="15738" priority="12761" stopIfTrue="1" operator="between">
      <formula>12</formula>
      <formula>16</formula>
    </cfRule>
    <cfRule type="cellIs" dxfId="15737" priority="12762" stopIfTrue="1" operator="greaterThan">
      <formula>16</formula>
    </cfRule>
  </conditionalFormatting>
  <conditionalFormatting sqref="J473">
    <cfRule type="cellIs" dxfId="15736" priority="12757" stopIfTrue="1" operator="greaterThan">
      <formula>6.2</formula>
    </cfRule>
    <cfRule type="cellIs" dxfId="15735" priority="12758" stopIfTrue="1" operator="between">
      <formula>5.601</formula>
      <formula>6.2</formula>
    </cfRule>
    <cfRule type="cellIs" dxfId="15734" priority="12759" stopIfTrue="1" operator="lessThanOrEqual">
      <formula>5.6</formula>
    </cfRule>
  </conditionalFormatting>
  <conditionalFormatting sqref="K473">
    <cfRule type="cellIs" dxfId="15733" priority="12756" stopIfTrue="1" operator="lessThanOrEqual">
      <formula>0.02</formula>
    </cfRule>
  </conditionalFormatting>
  <conditionalFormatting sqref="G473">
    <cfRule type="cellIs" dxfId="15732" priority="12753" stopIfTrue="1" operator="lessThanOrEqual">
      <formula>0.12</formula>
    </cfRule>
    <cfRule type="cellIs" dxfId="15731" priority="12754" stopIfTrue="1" operator="between">
      <formula>0.1201</formula>
      <formula>0.2</formula>
    </cfRule>
    <cfRule type="cellIs" dxfId="15730" priority="12755" stopIfTrue="1" operator="greaterThan">
      <formula>0.2</formula>
    </cfRule>
  </conditionalFormatting>
  <conditionalFormatting sqref="N473">
    <cfRule type="cellIs" dxfId="15729" priority="12751" stopIfTrue="1" operator="between">
      <formula>50.1</formula>
      <formula>100</formula>
    </cfRule>
    <cfRule type="cellIs" dxfId="15728" priority="12752" stopIfTrue="1" operator="greaterThan">
      <formula>100</formula>
    </cfRule>
  </conditionalFormatting>
  <conditionalFormatting sqref="M473">
    <cfRule type="cellIs" dxfId="15727" priority="12749" stopIfTrue="1" operator="between">
      <formula>1250.1</formula>
      <formula>5000</formula>
    </cfRule>
    <cfRule type="cellIs" dxfId="15726" priority="12750" stopIfTrue="1" operator="greaterThan">
      <formula>5000</formula>
    </cfRule>
  </conditionalFormatting>
  <conditionalFormatting sqref="F473:G473">
    <cfRule type="cellIs" dxfId="15725" priority="12746" stopIfTrue="1" operator="lessThanOrEqual">
      <formula>60</formula>
    </cfRule>
    <cfRule type="cellIs" dxfId="15724" priority="12747" stopIfTrue="1" operator="between">
      <formula>60</formula>
      <formula>100</formula>
    </cfRule>
    <cfRule type="cellIs" dxfId="15723" priority="12748" stopIfTrue="1" operator="greaterThan">
      <formula>100</formula>
    </cfRule>
  </conditionalFormatting>
  <conditionalFormatting sqref="E473">
    <cfRule type="cellIs" dxfId="15722" priority="12743" stopIfTrue="1" operator="lessThanOrEqual">
      <formula>2.5</formula>
    </cfRule>
    <cfRule type="cellIs" dxfId="15721" priority="12744" stopIfTrue="1" operator="between">
      <formula>2.5</formula>
      <formula>7</formula>
    </cfRule>
    <cfRule type="cellIs" dxfId="15720" priority="12745" stopIfTrue="1" operator="greaterThan">
      <formula>7</formula>
    </cfRule>
  </conditionalFormatting>
  <conditionalFormatting sqref="H473">
    <cfRule type="cellIs" dxfId="15719" priority="12740" stopIfTrue="1" operator="lessThanOrEqual">
      <formula>12</formula>
    </cfRule>
    <cfRule type="cellIs" dxfId="15718" priority="12741" stopIfTrue="1" operator="between">
      <formula>12</formula>
      <formula>16</formula>
    </cfRule>
    <cfRule type="cellIs" dxfId="15717" priority="12742" stopIfTrue="1" operator="greaterThan">
      <formula>16</formula>
    </cfRule>
  </conditionalFormatting>
  <conditionalFormatting sqref="J473">
    <cfRule type="cellIs" dxfId="15716" priority="12737" stopIfTrue="1" operator="greaterThan">
      <formula>6.2</formula>
    </cfRule>
    <cfRule type="cellIs" dxfId="15715" priority="12738" stopIfTrue="1" operator="between">
      <formula>5.601</formula>
      <formula>6.2</formula>
    </cfRule>
    <cfRule type="cellIs" dxfId="15714" priority="12739" stopIfTrue="1" operator="lessThanOrEqual">
      <formula>5.6</formula>
    </cfRule>
  </conditionalFormatting>
  <conditionalFormatting sqref="K473">
    <cfRule type="cellIs" dxfId="15713" priority="12736" stopIfTrue="1" operator="lessThanOrEqual">
      <formula>0.02</formula>
    </cfRule>
  </conditionalFormatting>
  <conditionalFormatting sqref="G473">
    <cfRule type="cellIs" dxfId="15712" priority="12733" stopIfTrue="1" operator="lessThanOrEqual">
      <formula>0.12</formula>
    </cfRule>
    <cfRule type="cellIs" dxfId="15711" priority="12734" stopIfTrue="1" operator="between">
      <formula>0.1201</formula>
      <formula>0.2</formula>
    </cfRule>
    <cfRule type="cellIs" dxfId="15710" priority="12735" stopIfTrue="1" operator="greaterThan">
      <formula>0.2</formula>
    </cfRule>
  </conditionalFormatting>
  <conditionalFormatting sqref="N473">
    <cfRule type="cellIs" dxfId="15709" priority="12731" stopIfTrue="1" operator="between">
      <formula>50.1</formula>
      <formula>100</formula>
    </cfRule>
    <cfRule type="cellIs" dxfId="15708" priority="12732" stopIfTrue="1" operator="greaterThan">
      <formula>100</formula>
    </cfRule>
  </conditionalFormatting>
  <conditionalFormatting sqref="M473">
    <cfRule type="cellIs" dxfId="15707" priority="12729" stopIfTrue="1" operator="between">
      <formula>1250.1</formula>
      <formula>5000</formula>
    </cfRule>
    <cfRule type="cellIs" dxfId="15706" priority="12730" stopIfTrue="1" operator="greaterThan">
      <formula>5000</formula>
    </cfRule>
  </conditionalFormatting>
  <conditionalFormatting sqref="F485:G485">
    <cfRule type="cellIs" dxfId="15705" priority="12726" stopIfTrue="1" operator="lessThanOrEqual">
      <formula>60</formula>
    </cfRule>
    <cfRule type="cellIs" dxfId="15704" priority="12727" stopIfTrue="1" operator="between">
      <formula>60</formula>
      <formula>100</formula>
    </cfRule>
    <cfRule type="cellIs" dxfId="15703" priority="12728" stopIfTrue="1" operator="greaterThan">
      <formula>100</formula>
    </cfRule>
  </conditionalFormatting>
  <conditionalFormatting sqref="E485">
    <cfRule type="cellIs" dxfId="15702" priority="12723" stopIfTrue="1" operator="lessThanOrEqual">
      <formula>2.5</formula>
    </cfRule>
    <cfRule type="cellIs" dxfId="15701" priority="12724" stopIfTrue="1" operator="between">
      <formula>2.5</formula>
      <formula>7</formula>
    </cfRule>
    <cfRule type="cellIs" dxfId="15700" priority="12725" stopIfTrue="1" operator="greaterThan">
      <formula>7</formula>
    </cfRule>
  </conditionalFormatting>
  <conditionalFormatting sqref="H485">
    <cfRule type="cellIs" dxfId="15699" priority="12720" stopIfTrue="1" operator="lessThanOrEqual">
      <formula>12</formula>
    </cfRule>
    <cfRule type="cellIs" dxfId="15698" priority="12721" stopIfTrue="1" operator="between">
      <formula>12</formula>
      <formula>16</formula>
    </cfRule>
    <cfRule type="cellIs" dxfId="15697" priority="12722" stopIfTrue="1" operator="greaterThan">
      <formula>16</formula>
    </cfRule>
  </conditionalFormatting>
  <conditionalFormatting sqref="J485">
    <cfRule type="cellIs" dxfId="15696" priority="12717" stopIfTrue="1" operator="greaterThan">
      <formula>6.2</formula>
    </cfRule>
    <cfRule type="cellIs" dxfId="15695" priority="12718" stopIfTrue="1" operator="between">
      <formula>5.601</formula>
      <formula>6.2</formula>
    </cfRule>
    <cfRule type="cellIs" dxfId="15694" priority="12719" stopIfTrue="1" operator="lessThanOrEqual">
      <formula>5.6</formula>
    </cfRule>
  </conditionalFormatting>
  <conditionalFormatting sqref="K485">
    <cfRule type="cellIs" dxfId="15693" priority="12716" stopIfTrue="1" operator="lessThanOrEqual">
      <formula>0.02</formula>
    </cfRule>
  </conditionalFormatting>
  <conditionalFormatting sqref="G485">
    <cfRule type="cellIs" dxfId="15692" priority="12713" stopIfTrue="1" operator="lessThanOrEqual">
      <formula>0.12</formula>
    </cfRule>
    <cfRule type="cellIs" dxfId="15691" priority="12714" stopIfTrue="1" operator="between">
      <formula>0.1201</formula>
      <formula>0.2</formula>
    </cfRule>
    <cfRule type="cellIs" dxfId="15690" priority="12715" stopIfTrue="1" operator="greaterThan">
      <formula>0.2</formula>
    </cfRule>
  </conditionalFormatting>
  <conditionalFormatting sqref="N485">
    <cfRule type="cellIs" dxfId="15689" priority="12711" stopIfTrue="1" operator="between">
      <formula>50.1</formula>
      <formula>100</formula>
    </cfRule>
    <cfRule type="cellIs" dxfId="15688" priority="12712" stopIfTrue="1" operator="greaterThan">
      <formula>100</formula>
    </cfRule>
  </conditionalFormatting>
  <conditionalFormatting sqref="M485">
    <cfRule type="cellIs" dxfId="15687" priority="12709" stopIfTrue="1" operator="between">
      <formula>1250.1</formula>
      <formula>5000</formula>
    </cfRule>
    <cfRule type="cellIs" dxfId="15686" priority="12710" stopIfTrue="1" operator="greaterThan">
      <formula>5000</formula>
    </cfRule>
  </conditionalFormatting>
  <conditionalFormatting sqref="F485:G485">
    <cfRule type="cellIs" dxfId="15685" priority="12706" stopIfTrue="1" operator="lessThanOrEqual">
      <formula>60</formula>
    </cfRule>
    <cfRule type="cellIs" dxfId="15684" priority="12707" stopIfTrue="1" operator="between">
      <formula>60</formula>
      <formula>100</formula>
    </cfRule>
    <cfRule type="cellIs" dxfId="15683" priority="12708" stopIfTrue="1" operator="greaterThan">
      <formula>100</formula>
    </cfRule>
  </conditionalFormatting>
  <conditionalFormatting sqref="E485">
    <cfRule type="cellIs" dxfId="15682" priority="12703" stopIfTrue="1" operator="lessThanOrEqual">
      <formula>2.5</formula>
    </cfRule>
    <cfRule type="cellIs" dxfId="15681" priority="12704" stopIfTrue="1" operator="between">
      <formula>2.5</formula>
      <formula>7</formula>
    </cfRule>
    <cfRule type="cellIs" dxfId="15680" priority="12705" stopIfTrue="1" operator="greaterThan">
      <formula>7</formula>
    </cfRule>
  </conditionalFormatting>
  <conditionalFormatting sqref="H485">
    <cfRule type="cellIs" dxfId="15679" priority="12700" stopIfTrue="1" operator="lessThanOrEqual">
      <formula>12</formula>
    </cfRule>
    <cfRule type="cellIs" dxfId="15678" priority="12701" stopIfTrue="1" operator="between">
      <formula>12</formula>
      <formula>16</formula>
    </cfRule>
    <cfRule type="cellIs" dxfId="15677" priority="12702" stopIfTrue="1" operator="greaterThan">
      <formula>16</formula>
    </cfRule>
  </conditionalFormatting>
  <conditionalFormatting sqref="J485">
    <cfRule type="cellIs" dxfId="15676" priority="12697" stopIfTrue="1" operator="greaterThan">
      <formula>6.2</formula>
    </cfRule>
    <cfRule type="cellIs" dxfId="15675" priority="12698" stopIfTrue="1" operator="between">
      <formula>5.601</formula>
      <formula>6.2</formula>
    </cfRule>
    <cfRule type="cellIs" dxfId="15674" priority="12699" stopIfTrue="1" operator="lessThanOrEqual">
      <formula>5.6</formula>
    </cfRule>
  </conditionalFormatting>
  <conditionalFormatting sqref="K485">
    <cfRule type="cellIs" dxfId="15673" priority="12696" stopIfTrue="1" operator="lessThanOrEqual">
      <formula>0.02</formula>
    </cfRule>
  </conditionalFormatting>
  <conditionalFormatting sqref="G485">
    <cfRule type="cellIs" dxfId="15672" priority="12693" stopIfTrue="1" operator="lessThanOrEqual">
      <formula>0.12</formula>
    </cfRule>
    <cfRule type="cellIs" dxfId="15671" priority="12694" stopIfTrue="1" operator="between">
      <formula>0.1201</formula>
      <formula>0.2</formula>
    </cfRule>
    <cfRule type="cellIs" dxfId="15670" priority="12695" stopIfTrue="1" operator="greaterThan">
      <formula>0.2</formula>
    </cfRule>
  </conditionalFormatting>
  <conditionalFormatting sqref="N485">
    <cfRule type="cellIs" dxfId="15669" priority="12691" stopIfTrue="1" operator="between">
      <formula>50.1</formula>
      <formula>100</formula>
    </cfRule>
    <cfRule type="cellIs" dxfId="15668" priority="12692" stopIfTrue="1" operator="greaterThan">
      <formula>100</formula>
    </cfRule>
  </conditionalFormatting>
  <conditionalFormatting sqref="M485">
    <cfRule type="cellIs" dxfId="15667" priority="12689" stopIfTrue="1" operator="between">
      <formula>1250.1</formula>
      <formula>5000</formula>
    </cfRule>
    <cfRule type="cellIs" dxfId="15666" priority="12690" stopIfTrue="1" operator="greaterThan">
      <formula>5000</formula>
    </cfRule>
  </conditionalFormatting>
  <conditionalFormatting sqref="F497:G497">
    <cfRule type="cellIs" dxfId="15665" priority="12686" stopIfTrue="1" operator="lessThanOrEqual">
      <formula>60</formula>
    </cfRule>
    <cfRule type="cellIs" dxfId="15664" priority="12687" stopIfTrue="1" operator="between">
      <formula>60</formula>
      <formula>100</formula>
    </cfRule>
    <cfRule type="cellIs" dxfId="15663" priority="12688" stopIfTrue="1" operator="greaterThan">
      <formula>100</formula>
    </cfRule>
  </conditionalFormatting>
  <conditionalFormatting sqref="E497">
    <cfRule type="cellIs" dxfId="15662" priority="12683" stopIfTrue="1" operator="lessThanOrEqual">
      <formula>2.5</formula>
    </cfRule>
    <cfRule type="cellIs" dxfId="15661" priority="12684" stopIfTrue="1" operator="between">
      <formula>2.5</formula>
      <formula>7</formula>
    </cfRule>
    <cfRule type="cellIs" dxfId="15660" priority="12685" stopIfTrue="1" operator="greaterThan">
      <formula>7</formula>
    </cfRule>
  </conditionalFormatting>
  <conditionalFormatting sqref="H497">
    <cfRule type="cellIs" dxfId="15659" priority="12680" stopIfTrue="1" operator="lessThanOrEqual">
      <formula>12</formula>
    </cfRule>
    <cfRule type="cellIs" dxfId="15658" priority="12681" stopIfTrue="1" operator="between">
      <formula>12</formula>
      <formula>16</formula>
    </cfRule>
    <cfRule type="cellIs" dxfId="15657" priority="12682" stopIfTrue="1" operator="greaterThan">
      <formula>16</formula>
    </cfRule>
  </conditionalFormatting>
  <conditionalFormatting sqref="J497">
    <cfRule type="cellIs" dxfId="15656" priority="12677" stopIfTrue="1" operator="greaterThan">
      <formula>6.2</formula>
    </cfRule>
    <cfRule type="cellIs" dxfId="15655" priority="12678" stopIfTrue="1" operator="between">
      <formula>5.601</formula>
      <formula>6.2</formula>
    </cfRule>
    <cfRule type="cellIs" dxfId="15654" priority="12679" stopIfTrue="1" operator="lessThanOrEqual">
      <formula>5.6</formula>
    </cfRule>
  </conditionalFormatting>
  <conditionalFormatting sqref="K497">
    <cfRule type="cellIs" dxfId="15653" priority="12676" stopIfTrue="1" operator="lessThanOrEqual">
      <formula>0.02</formula>
    </cfRule>
  </conditionalFormatting>
  <conditionalFormatting sqref="G497">
    <cfRule type="cellIs" dxfId="15652" priority="12673" stopIfTrue="1" operator="lessThanOrEqual">
      <formula>0.12</formula>
    </cfRule>
    <cfRule type="cellIs" dxfId="15651" priority="12674" stopIfTrue="1" operator="between">
      <formula>0.1201</formula>
      <formula>0.2</formula>
    </cfRule>
    <cfRule type="cellIs" dxfId="15650" priority="12675" stopIfTrue="1" operator="greaterThan">
      <formula>0.2</formula>
    </cfRule>
  </conditionalFormatting>
  <conditionalFormatting sqref="N497">
    <cfRule type="cellIs" dxfId="15649" priority="12671" stopIfTrue="1" operator="between">
      <formula>50.1</formula>
      <formula>100</formula>
    </cfRule>
    <cfRule type="cellIs" dxfId="15648" priority="12672" stopIfTrue="1" operator="greaterThan">
      <formula>100</formula>
    </cfRule>
  </conditionalFormatting>
  <conditionalFormatting sqref="M497">
    <cfRule type="cellIs" dxfId="15647" priority="12669" stopIfTrue="1" operator="between">
      <formula>1250.1</formula>
      <formula>5000</formula>
    </cfRule>
    <cfRule type="cellIs" dxfId="15646" priority="12670" stopIfTrue="1" operator="greaterThan">
      <formula>5000</formula>
    </cfRule>
  </conditionalFormatting>
  <conditionalFormatting sqref="F497:G497">
    <cfRule type="cellIs" dxfId="15645" priority="12666" stopIfTrue="1" operator="lessThanOrEqual">
      <formula>60</formula>
    </cfRule>
    <cfRule type="cellIs" dxfId="15644" priority="12667" stopIfTrue="1" operator="between">
      <formula>60</formula>
      <formula>100</formula>
    </cfRule>
    <cfRule type="cellIs" dxfId="15643" priority="12668" stopIfTrue="1" operator="greaterThan">
      <formula>100</formula>
    </cfRule>
  </conditionalFormatting>
  <conditionalFormatting sqref="E497">
    <cfRule type="cellIs" dxfId="15642" priority="12663" stopIfTrue="1" operator="lessThanOrEqual">
      <formula>2.5</formula>
    </cfRule>
    <cfRule type="cellIs" dxfId="15641" priority="12664" stopIfTrue="1" operator="between">
      <formula>2.5</formula>
      <formula>7</formula>
    </cfRule>
    <cfRule type="cellIs" dxfId="15640" priority="12665" stopIfTrue="1" operator="greaterThan">
      <formula>7</formula>
    </cfRule>
  </conditionalFormatting>
  <conditionalFormatting sqref="H497">
    <cfRule type="cellIs" dxfId="15639" priority="12660" stopIfTrue="1" operator="lessThanOrEqual">
      <formula>12</formula>
    </cfRule>
    <cfRule type="cellIs" dxfId="15638" priority="12661" stopIfTrue="1" operator="between">
      <formula>12</formula>
      <formula>16</formula>
    </cfRule>
    <cfRule type="cellIs" dxfId="15637" priority="12662" stopIfTrue="1" operator="greaterThan">
      <formula>16</formula>
    </cfRule>
  </conditionalFormatting>
  <conditionalFormatting sqref="J497">
    <cfRule type="cellIs" dxfId="15636" priority="12657" stopIfTrue="1" operator="greaterThan">
      <formula>6.2</formula>
    </cfRule>
    <cfRule type="cellIs" dxfId="15635" priority="12658" stopIfTrue="1" operator="between">
      <formula>5.601</formula>
      <formula>6.2</formula>
    </cfRule>
    <cfRule type="cellIs" dxfId="15634" priority="12659" stopIfTrue="1" operator="lessThanOrEqual">
      <formula>5.6</formula>
    </cfRule>
  </conditionalFormatting>
  <conditionalFormatting sqref="K497">
    <cfRule type="cellIs" dxfId="15633" priority="12656" stopIfTrue="1" operator="lessThanOrEqual">
      <formula>0.02</formula>
    </cfRule>
  </conditionalFormatting>
  <conditionalFormatting sqref="G497">
    <cfRule type="cellIs" dxfId="15632" priority="12653" stopIfTrue="1" operator="lessThanOrEqual">
      <formula>0.12</formula>
    </cfRule>
    <cfRule type="cellIs" dxfId="15631" priority="12654" stopIfTrue="1" operator="between">
      <formula>0.1201</formula>
      <formula>0.2</formula>
    </cfRule>
    <cfRule type="cellIs" dxfId="15630" priority="12655" stopIfTrue="1" operator="greaterThan">
      <formula>0.2</formula>
    </cfRule>
  </conditionalFormatting>
  <conditionalFormatting sqref="N497">
    <cfRule type="cellIs" dxfId="15629" priority="12651" stopIfTrue="1" operator="between">
      <formula>50.1</formula>
      <formula>100</formula>
    </cfRule>
    <cfRule type="cellIs" dxfId="15628" priority="12652" stopIfTrue="1" operator="greaterThan">
      <formula>100</formula>
    </cfRule>
  </conditionalFormatting>
  <conditionalFormatting sqref="M497">
    <cfRule type="cellIs" dxfId="15627" priority="12649" stopIfTrue="1" operator="between">
      <formula>1250.1</formula>
      <formula>5000</formula>
    </cfRule>
    <cfRule type="cellIs" dxfId="15626" priority="12650" stopIfTrue="1" operator="greaterThan">
      <formula>5000</formula>
    </cfRule>
  </conditionalFormatting>
  <conditionalFormatting sqref="F509:G509">
    <cfRule type="cellIs" dxfId="15625" priority="12646" stopIfTrue="1" operator="lessThanOrEqual">
      <formula>60</formula>
    </cfRule>
    <cfRule type="cellIs" dxfId="15624" priority="12647" stopIfTrue="1" operator="between">
      <formula>60</formula>
      <formula>100</formula>
    </cfRule>
    <cfRule type="cellIs" dxfId="15623" priority="12648" stopIfTrue="1" operator="greaterThan">
      <formula>100</formula>
    </cfRule>
  </conditionalFormatting>
  <conditionalFormatting sqref="E509">
    <cfRule type="cellIs" dxfId="15622" priority="12643" stopIfTrue="1" operator="lessThanOrEqual">
      <formula>2.5</formula>
    </cfRule>
    <cfRule type="cellIs" dxfId="15621" priority="12644" stopIfTrue="1" operator="between">
      <formula>2.5</formula>
      <formula>7</formula>
    </cfRule>
    <cfRule type="cellIs" dxfId="15620" priority="12645" stopIfTrue="1" operator="greaterThan">
      <formula>7</formula>
    </cfRule>
  </conditionalFormatting>
  <conditionalFormatting sqref="H509">
    <cfRule type="cellIs" dxfId="15619" priority="12640" stopIfTrue="1" operator="lessThanOrEqual">
      <formula>12</formula>
    </cfRule>
    <cfRule type="cellIs" dxfId="15618" priority="12641" stopIfTrue="1" operator="between">
      <formula>12</formula>
      <formula>16</formula>
    </cfRule>
    <cfRule type="cellIs" dxfId="15617" priority="12642" stopIfTrue="1" operator="greaterThan">
      <formula>16</formula>
    </cfRule>
  </conditionalFormatting>
  <conditionalFormatting sqref="J509">
    <cfRule type="cellIs" dxfId="15616" priority="12637" stopIfTrue="1" operator="greaterThan">
      <formula>6.2</formula>
    </cfRule>
    <cfRule type="cellIs" dxfId="15615" priority="12638" stopIfTrue="1" operator="between">
      <formula>5.601</formula>
      <formula>6.2</formula>
    </cfRule>
    <cfRule type="cellIs" dxfId="15614" priority="12639" stopIfTrue="1" operator="lessThanOrEqual">
      <formula>5.6</formula>
    </cfRule>
  </conditionalFormatting>
  <conditionalFormatting sqref="K509">
    <cfRule type="cellIs" dxfId="15613" priority="12636" stopIfTrue="1" operator="lessThanOrEqual">
      <formula>0.02</formula>
    </cfRule>
  </conditionalFormatting>
  <conditionalFormatting sqref="G509">
    <cfRule type="cellIs" dxfId="15612" priority="12633" stopIfTrue="1" operator="lessThanOrEqual">
      <formula>0.12</formula>
    </cfRule>
    <cfRule type="cellIs" dxfId="15611" priority="12634" stopIfTrue="1" operator="between">
      <formula>0.1201</formula>
      <formula>0.2</formula>
    </cfRule>
    <cfRule type="cellIs" dxfId="15610" priority="12635" stopIfTrue="1" operator="greaterThan">
      <formula>0.2</formula>
    </cfRule>
  </conditionalFormatting>
  <conditionalFormatting sqref="N509">
    <cfRule type="cellIs" dxfId="15609" priority="12631" stopIfTrue="1" operator="between">
      <formula>50.1</formula>
      <formula>100</formula>
    </cfRule>
    <cfRule type="cellIs" dxfId="15608" priority="12632" stopIfTrue="1" operator="greaterThan">
      <formula>100</formula>
    </cfRule>
  </conditionalFormatting>
  <conditionalFormatting sqref="M509">
    <cfRule type="cellIs" dxfId="15607" priority="12629" stopIfTrue="1" operator="between">
      <formula>1250.1</formula>
      <formula>5000</formula>
    </cfRule>
    <cfRule type="cellIs" dxfId="15606" priority="12630" stopIfTrue="1" operator="greaterThan">
      <formula>5000</formula>
    </cfRule>
  </conditionalFormatting>
  <conditionalFormatting sqref="F509:G509">
    <cfRule type="cellIs" dxfId="15605" priority="12626" stopIfTrue="1" operator="lessThanOrEqual">
      <formula>60</formula>
    </cfRule>
    <cfRule type="cellIs" dxfId="15604" priority="12627" stopIfTrue="1" operator="between">
      <formula>60</formula>
      <formula>100</formula>
    </cfRule>
    <cfRule type="cellIs" dxfId="15603" priority="12628" stopIfTrue="1" operator="greaterThan">
      <formula>100</formula>
    </cfRule>
  </conditionalFormatting>
  <conditionalFormatting sqref="E509">
    <cfRule type="cellIs" dxfId="15602" priority="12623" stopIfTrue="1" operator="lessThanOrEqual">
      <formula>2.5</formula>
    </cfRule>
    <cfRule type="cellIs" dxfId="15601" priority="12624" stopIfTrue="1" operator="between">
      <formula>2.5</formula>
      <formula>7</formula>
    </cfRule>
    <cfRule type="cellIs" dxfId="15600" priority="12625" stopIfTrue="1" operator="greaterThan">
      <formula>7</formula>
    </cfRule>
  </conditionalFormatting>
  <conditionalFormatting sqref="H509">
    <cfRule type="cellIs" dxfId="15599" priority="12620" stopIfTrue="1" operator="lessThanOrEqual">
      <formula>12</formula>
    </cfRule>
    <cfRule type="cellIs" dxfId="15598" priority="12621" stopIfTrue="1" operator="between">
      <formula>12</formula>
      <formula>16</formula>
    </cfRule>
    <cfRule type="cellIs" dxfId="15597" priority="12622" stopIfTrue="1" operator="greaterThan">
      <formula>16</formula>
    </cfRule>
  </conditionalFormatting>
  <conditionalFormatting sqref="J509">
    <cfRule type="cellIs" dxfId="15596" priority="12617" stopIfTrue="1" operator="greaterThan">
      <formula>6.2</formula>
    </cfRule>
    <cfRule type="cellIs" dxfId="15595" priority="12618" stopIfTrue="1" operator="between">
      <formula>5.601</formula>
      <formula>6.2</formula>
    </cfRule>
    <cfRule type="cellIs" dxfId="15594" priority="12619" stopIfTrue="1" operator="lessThanOrEqual">
      <formula>5.6</formula>
    </cfRule>
  </conditionalFormatting>
  <conditionalFormatting sqref="K509">
    <cfRule type="cellIs" dxfId="15593" priority="12616" stopIfTrue="1" operator="lessThanOrEqual">
      <formula>0.02</formula>
    </cfRule>
  </conditionalFormatting>
  <conditionalFormatting sqref="G509">
    <cfRule type="cellIs" dxfId="15592" priority="12613" stopIfTrue="1" operator="lessThanOrEqual">
      <formula>0.12</formula>
    </cfRule>
    <cfRule type="cellIs" dxfId="15591" priority="12614" stopIfTrue="1" operator="between">
      <formula>0.1201</formula>
      <formula>0.2</formula>
    </cfRule>
    <cfRule type="cellIs" dxfId="15590" priority="12615" stopIfTrue="1" operator="greaterThan">
      <formula>0.2</formula>
    </cfRule>
  </conditionalFormatting>
  <conditionalFormatting sqref="N509">
    <cfRule type="cellIs" dxfId="15589" priority="12611" stopIfTrue="1" operator="between">
      <formula>50.1</formula>
      <formula>100</formula>
    </cfRule>
    <cfRule type="cellIs" dxfId="15588" priority="12612" stopIfTrue="1" operator="greaterThan">
      <formula>100</formula>
    </cfRule>
  </conditionalFormatting>
  <conditionalFormatting sqref="M509">
    <cfRule type="cellIs" dxfId="15587" priority="12609" stopIfTrue="1" operator="between">
      <formula>1250.1</formula>
      <formula>5000</formula>
    </cfRule>
    <cfRule type="cellIs" dxfId="15586" priority="12610" stopIfTrue="1" operator="greaterThan">
      <formula>5000</formula>
    </cfRule>
  </conditionalFormatting>
  <conditionalFormatting sqref="F521:G521">
    <cfRule type="cellIs" dxfId="15585" priority="12606" stopIfTrue="1" operator="lessThanOrEqual">
      <formula>60</formula>
    </cfRule>
    <cfRule type="cellIs" dxfId="15584" priority="12607" stopIfTrue="1" operator="between">
      <formula>60</formula>
      <formula>100</formula>
    </cfRule>
    <cfRule type="cellIs" dxfId="15583" priority="12608" stopIfTrue="1" operator="greaterThan">
      <formula>100</formula>
    </cfRule>
  </conditionalFormatting>
  <conditionalFormatting sqref="E521">
    <cfRule type="cellIs" dxfId="15582" priority="12603" stopIfTrue="1" operator="lessThanOrEqual">
      <formula>2.5</formula>
    </cfRule>
    <cfRule type="cellIs" dxfId="15581" priority="12604" stopIfTrue="1" operator="between">
      <formula>2.5</formula>
      <formula>7</formula>
    </cfRule>
    <cfRule type="cellIs" dxfId="15580" priority="12605" stopIfTrue="1" operator="greaterThan">
      <formula>7</formula>
    </cfRule>
  </conditionalFormatting>
  <conditionalFormatting sqref="H521">
    <cfRule type="cellIs" dxfId="15579" priority="12600" stopIfTrue="1" operator="lessThanOrEqual">
      <formula>12</formula>
    </cfRule>
    <cfRule type="cellIs" dxfId="15578" priority="12601" stopIfTrue="1" operator="between">
      <formula>12</formula>
      <formula>16</formula>
    </cfRule>
    <cfRule type="cellIs" dxfId="15577" priority="12602" stopIfTrue="1" operator="greaterThan">
      <formula>16</formula>
    </cfRule>
  </conditionalFormatting>
  <conditionalFormatting sqref="J521">
    <cfRule type="cellIs" dxfId="15576" priority="12597" stopIfTrue="1" operator="greaterThan">
      <formula>6.2</formula>
    </cfRule>
    <cfRule type="cellIs" dxfId="15575" priority="12598" stopIfTrue="1" operator="between">
      <formula>5.601</formula>
      <formula>6.2</formula>
    </cfRule>
    <cfRule type="cellIs" dxfId="15574" priority="12599" stopIfTrue="1" operator="lessThanOrEqual">
      <formula>5.6</formula>
    </cfRule>
  </conditionalFormatting>
  <conditionalFormatting sqref="K521">
    <cfRule type="cellIs" dxfId="15573" priority="12596" stopIfTrue="1" operator="lessThanOrEqual">
      <formula>0.02</formula>
    </cfRule>
  </conditionalFormatting>
  <conditionalFormatting sqref="G521">
    <cfRule type="cellIs" dxfId="15572" priority="12593" stopIfTrue="1" operator="lessThanOrEqual">
      <formula>0.12</formula>
    </cfRule>
    <cfRule type="cellIs" dxfId="15571" priority="12594" stopIfTrue="1" operator="between">
      <formula>0.1201</formula>
      <formula>0.2</formula>
    </cfRule>
    <cfRule type="cellIs" dxfId="15570" priority="12595" stopIfTrue="1" operator="greaterThan">
      <formula>0.2</formula>
    </cfRule>
  </conditionalFormatting>
  <conditionalFormatting sqref="N521">
    <cfRule type="cellIs" dxfId="15569" priority="12591" stopIfTrue="1" operator="between">
      <formula>50.1</formula>
      <formula>100</formula>
    </cfRule>
    <cfRule type="cellIs" dxfId="15568" priority="12592" stopIfTrue="1" operator="greaterThan">
      <formula>100</formula>
    </cfRule>
  </conditionalFormatting>
  <conditionalFormatting sqref="M521">
    <cfRule type="cellIs" dxfId="15567" priority="12589" stopIfTrue="1" operator="between">
      <formula>1250.1</formula>
      <formula>5000</formula>
    </cfRule>
    <cfRule type="cellIs" dxfId="15566" priority="12590" stopIfTrue="1" operator="greaterThan">
      <formula>5000</formula>
    </cfRule>
  </conditionalFormatting>
  <conditionalFormatting sqref="F521:G521">
    <cfRule type="cellIs" dxfId="15565" priority="12586" stopIfTrue="1" operator="lessThanOrEqual">
      <formula>60</formula>
    </cfRule>
    <cfRule type="cellIs" dxfId="15564" priority="12587" stopIfTrue="1" operator="between">
      <formula>60</formula>
      <formula>100</formula>
    </cfRule>
    <cfRule type="cellIs" dxfId="15563" priority="12588" stopIfTrue="1" operator="greaterThan">
      <formula>100</formula>
    </cfRule>
  </conditionalFormatting>
  <conditionalFormatting sqref="E521">
    <cfRule type="cellIs" dxfId="15562" priority="12583" stopIfTrue="1" operator="lessThanOrEqual">
      <formula>2.5</formula>
    </cfRule>
    <cfRule type="cellIs" dxfId="15561" priority="12584" stopIfTrue="1" operator="between">
      <formula>2.5</formula>
      <formula>7</formula>
    </cfRule>
    <cfRule type="cellIs" dxfId="15560" priority="12585" stopIfTrue="1" operator="greaterThan">
      <formula>7</formula>
    </cfRule>
  </conditionalFormatting>
  <conditionalFormatting sqref="H521">
    <cfRule type="cellIs" dxfId="15559" priority="12580" stopIfTrue="1" operator="lessThanOrEqual">
      <formula>12</formula>
    </cfRule>
    <cfRule type="cellIs" dxfId="15558" priority="12581" stopIfTrue="1" operator="between">
      <formula>12</formula>
      <formula>16</formula>
    </cfRule>
    <cfRule type="cellIs" dxfId="15557" priority="12582" stopIfTrue="1" operator="greaterThan">
      <formula>16</formula>
    </cfRule>
  </conditionalFormatting>
  <conditionalFormatting sqref="J521">
    <cfRule type="cellIs" dxfId="15556" priority="12577" stopIfTrue="1" operator="greaterThan">
      <formula>6.2</formula>
    </cfRule>
    <cfRule type="cellIs" dxfId="15555" priority="12578" stopIfTrue="1" operator="between">
      <formula>5.601</formula>
      <formula>6.2</formula>
    </cfRule>
    <cfRule type="cellIs" dxfId="15554" priority="12579" stopIfTrue="1" operator="lessThanOrEqual">
      <formula>5.6</formula>
    </cfRule>
  </conditionalFormatting>
  <conditionalFormatting sqref="K521">
    <cfRule type="cellIs" dxfId="15553" priority="12576" stopIfTrue="1" operator="lessThanOrEqual">
      <formula>0.02</formula>
    </cfRule>
  </conditionalFormatting>
  <conditionalFormatting sqref="G521">
    <cfRule type="cellIs" dxfId="15552" priority="12573" stopIfTrue="1" operator="lessThanOrEqual">
      <formula>0.12</formula>
    </cfRule>
    <cfRule type="cellIs" dxfId="15551" priority="12574" stopIfTrue="1" operator="between">
      <formula>0.1201</formula>
      <formula>0.2</formula>
    </cfRule>
    <cfRule type="cellIs" dxfId="15550" priority="12575" stopIfTrue="1" operator="greaterThan">
      <formula>0.2</formula>
    </cfRule>
  </conditionalFormatting>
  <conditionalFormatting sqref="N521">
    <cfRule type="cellIs" dxfId="15549" priority="12571" stopIfTrue="1" operator="between">
      <formula>50.1</formula>
      <formula>100</formula>
    </cfRule>
    <cfRule type="cellIs" dxfId="15548" priority="12572" stopIfTrue="1" operator="greaterThan">
      <formula>100</formula>
    </cfRule>
  </conditionalFormatting>
  <conditionalFormatting sqref="M521">
    <cfRule type="cellIs" dxfId="15547" priority="12569" stopIfTrue="1" operator="between">
      <formula>1250.1</formula>
      <formula>5000</formula>
    </cfRule>
    <cfRule type="cellIs" dxfId="15546" priority="12570" stopIfTrue="1" operator="greaterThan">
      <formula>5000</formula>
    </cfRule>
  </conditionalFormatting>
  <conditionalFormatting sqref="F533:G533">
    <cfRule type="cellIs" dxfId="15545" priority="12566" stopIfTrue="1" operator="lessThanOrEqual">
      <formula>60</formula>
    </cfRule>
    <cfRule type="cellIs" dxfId="15544" priority="12567" stopIfTrue="1" operator="between">
      <formula>60</formula>
      <formula>100</formula>
    </cfRule>
    <cfRule type="cellIs" dxfId="15543" priority="12568" stopIfTrue="1" operator="greaterThan">
      <formula>100</formula>
    </cfRule>
  </conditionalFormatting>
  <conditionalFormatting sqref="E533">
    <cfRule type="cellIs" dxfId="15542" priority="12563" stopIfTrue="1" operator="lessThanOrEqual">
      <formula>2.5</formula>
    </cfRule>
    <cfRule type="cellIs" dxfId="15541" priority="12564" stopIfTrue="1" operator="between">
      <formula>2.5</formula>
      <formula>7</formula>
    </cfRule>
    <cfRule type="cellIs" dxfId="15540" priority="12565" stopIfTrue="1" operator="greaterThan">
      <formula>7</formula>
    </cfRule>
  </conditionalFormatting>
  <conditionalFormatting sqref="H533">
    <cfRule type="cellIs" dxfId="15539" priority="12560" stopIfTrue="1" operator="lessThanOrEqual">
      <formula>12</formula>
    </cfRule>
    <cfRule type="cellIs" dxfId="15538" priority="12561" stopIfTrue="1" operator="between">
      <formula>12</formula>
      <formula>16</formula>
    </cfRule>
    <cfRule type="cellIs" dxfId="15537" priority="12562" stopIfTrue="1" operator="greaterThan">
      <formula>16</formula>
    </cfRule>
  </conditionalFormatting>
  <conditionalFormatting sqref="J533">
    <cfRule type="cellIs" dxfId="15536" priority="12557" stopIfTrue="1" operator="greaterThan">
      <formula>6.2</formula>
    </cfRule>
    <cfRule type="cellIs" dxfId="15535" priority="12558" stopIfTrue="1" operator="between">
      <formula>5.601</formula>
      <formula>6.2</formula>
    </cfRule>
    <cfRule type="cellIs" dxfId="15534" priority="12559" stopIfTrue="1" operator="lessThanOrEqual">
      <formula>5.6</formula>
    </cfRule>
  </conditionalFormatting>
  <conditionalFormatting sqref="K533">
    <cfRule type="cellIs" dxfId="15533" priority="12556" stopIfTrue="1" operator="lessThanOrEqual">
      <formula>0.02</formula>
    </cfRule>
  </conditionalFormatting>
  <conditionalFormatting sqref="G533">
    <cfRule type="cellIs" dxfId="15532" priority="12553" stopIfTrue="1" operator="lessThanOrEqual">
      <formula>0.12</formula>
    </cfRule>
    <cfRule type="cellIs" dxfId="15531" priority="12554" stopIfTrue="1" operator="between">
      <formula>0.1201</formula>
      <formula>0.2</formula>
    </cfRule>
    <cfRule type="cellIs" dxfId="15530" priority="12555" stopIfTrue="1" operator="greaterThan">
      <formula>0.2</formula>
    </cfRule>
  </conditionalFormatting>
  <conditionalFormatting sqref="N533">
    <cfRule type="cellIs" dxfId="15529" priority="12551" stopIfTrue="1" operator="between">
      <formula>50.1</formula>
      <formula>100</formula>
    </cfRule>
    <cfRule type="cellIs" dxfId="15528" priority="12552" stopIfTrue="1" operator="greaterThan">
      <formula>100</formula>
    </cfRule>
  </conditionalFormatting>
  <conditionalFormatting sqref="M533">
    <cfRule type="cellIs" dxfId="15527" priority="12549" stopIfTrue="1" operator="between">
      <formula>1250.1</formula>
      <formula>5000</formula>
    </cfRule>
    <cfRule type="cellIs" dxfId="15526" priority="12550" stopIfTrue="1" operator="greaterThan">
      <formula>5000</formula>
    </cfRule>
  </conditionalFormatting>
  <conditionalFormatting sqref="F533:G533">
    <cfRule type="cellIs" dxfId="15525" priority="12546" stopIfTrue="1" operator="lessThanOrEqual">
      <formula>60</formula>
    </cfRule>
    <cfRule type="cellIs" dxfId="15524" priority="12547" stopIfTrue="1" operator="between">
      <formula>60</formula>
      <formula>100</formula>
    </cfRule>
    <cfRule type="cellIs" dxfId="15523" priority="12548" stopIfTrue="1" operator="greaterThan">
      <formula>100</formula>
    </cfRule>
  </conditionalFormatting>
  <conditionalFormatting sqref="E533">
    <cfRule type="cellIs" dxfId="15522" priority="12543" stopIfTrue="1" operator="lessThanOrEqual">
      <formula>2.5</formula>
    </cfRule>
    <cfRule type="cellIs" dxfId="15521" priority="12544" stopIfTrue="1" operator="between">
      <formula>2.5</formula>
      <formula>7</formula>
    </cfRule>
    <cfRule type="cellIs" dxfId="15520" priority="12545" stopIfTrue="1" operator="greaterThan">
      <formula>7</formula>
    </cfRule>
  </conditionalFormatting>
  <conditionalFormatting sqref="H533">
    <cfRule type="cellIs" dxfId="15519" priority="12540" stopIfTrue="1" operator="lessThanOrEqual">
      <formula>12</formula>
    </cfRule>
    <cfRule type="cellIs" dxfId="15518" priority="12541" stopIfTrue="1" operator="between">
      <formula>12</formula>
      <formula>16</formula>
    </cfRule>
    <cfRule type="cellIs" dxfId="15517" priority="12542" stopIfTrue="1" operator="greaterThan">
      <formula>16</formula>
    </cfRule>
  </conditionalFormatting>
  <conditionalFormatting sqref="J533">
    <cfRule type="cellIs" dxfId="15516" priority="12537" stopIfTrue="1" operator="greaterThan">
      <formula>6.2</formula>
    </cfRule>
    <cfRule type="cellIs" dxfId="15515" priority="12538" stopIfTrue="1" operator="between">
      <formula>5.601</formula>
      <formula>6.2</formula>
    </cfRule>
    <cfRule type="cellIs" dxfId="15514" priority="12539" stopIfTrue="1" operator="lessThanOrEqual">
      <formula>5.6</formula>
    </cfRule>
  </conditionalFormatting>
  <conditionalFormatting sqref="K533">
    <cfRule type="cellIs" dxfId="15513" priority="12536" stopIfTrue="1" operator="lessThanOrEqual">
      <formula>0.02</formula>
    </cfRule>
  </conditionalFormatting>
  <conditionalFormatting sqref="G533">
    <cfRule type="cellIs" dxfId="15512" priority="12533" stopIfTrue="1" operator="lessThanOrEqual">
      <formula>0.12</formula>
    </cfRule>
    <cfRule type="cellIs" dxfId="15511" priority="12534" stopIfTrue="1" operator="between">
      <formula>0.1201</formula>
      <formula>0.2</formula>
    </cfRule>
    <cfRule type="cellIs" dxfId="15510" priority="12535" stopIfTrue="1" operator="greaterThan">
      <formula>0.2</formula>
    </cfRule>
  </conditionalFormatting>
  <conditionalFormatting sqref="N533">
    <cfRule type="cellIs" dxfId="15509" priority="12531" stopIfTrue="1" operator="between">
      <formula>50.1</formula>
      <formula>100</formula>
    </cfRule>
    <cfRule type="cellIs" dxfId="15508" priority="12532" stopIfTrue="1" operator="greaterThan">
      <formula>100</formula>
    </cfRule>
  </conditionalFormatting>
  <conditionalFormatting sqref="M533">
    <cfRule type="cellIs" dxfId="15507" priority="12529" stopIfTrue="1" operator="between">
      <formula>1250.1</formula>
      <formula>5000</formula>
    </cfRule>
    <cfRule type="cellIs" dxfId="15506" priority="12530" stopIfTrue="1" operator="greaterThan">
      <formula>5000</formula>
    </cfRule>
  </conditionalFormatting>
  <conditionalFormatting sqref="F545:G545">
    <cfRule type="cellIs" dxfId="15505" priority="12526" stopIfTrue="1" operator="lessThanOrEqual">
      <formula>60</formula>
    </cfRule>
    <cfRule type="cellIs" dxfId="15504" priority="12527" stopIfTrue="1" operator="between">
      <formula>60</formula>
      <formula>100</formula>
    </cfRule>
    <cfRule type="cellIs" dxfId="15503" priority="12528" stopIfTrue="1" operator="greaterThan">
      <formula>100</formula>
    </cfRule>
  </conditionalFormatting>
  <conditionalFormatting sqref="E545">
    <cfRule type="cellIs" dxfId="15502" priority="12523" stopIfTrue="1" operator="lessThanOrEqual">
      <formula>2.5</formula>
    </cfRule>
    <cfRule type="cellIs" dxfId="15501" priority="12524" stopIfTrue="1" operator="between">
      <formula>2.5</formula>
      <formula>7</formula>
    </cfRule>
    <cfRule type="cellIs" dxfId="15500" priority="12525" stopIfTrue="1" operator="greaterThan">
      <formula>7</formula>
    </cfRule>
  </conditionalFormatting>
  <conditionalFormatting sqref="H545">
    <cfRule type="cellIs" dxfId="15499" priority="12520" stopIfTrue="1" operator="lessThanOrEqual">
      <formula>12</formula>
    </cfRule>
    <cfRule type="cellIs" dxfId="15498" priority="12521" stopIfTrue="1" operator="between">
      <formula>12</formula>
      <formula>16</formula>
    </cfRule>
    <cfRule type="cellIs" dxfId="15497" priority="12522" stopIfTrue="1" operator="greaterThan">
      <formula>16</formula>
    </cfRule>
  </conditionalFormatting>
  <conditionalFormatting sqref="J545">
    <cfRule type="cellIs" dxfId="15496" priority="12517" stopIfTrue="1" operator="greaterThan">
      <formula>6.2</formula>
    </cfRule>
    <cfRule type="cellIs" dxfId="15495" priority="12518" stopIfTrue="1" operator="between">
      <formula>5.601</formula>
      <formula>6.2</formula>
    </cfRule>
    <cfRule type="cellIs" dxfId="15494" priority="12519" stopIfTrue="1" operator="lessThanOrEqual">
      <formula>5.6</formula>
    </cfRule>
  </conditionalFormatting>
  <conditionalFormatting sqref="K545">
    <cfRule type="cellIs" dxfId="15493" priority="12516" stopIfTrue="1" operator="lessThanOrEqual">
      <formula>0.02</formula>
    </cfRule>
  </conditionalFormatting>
  <conditionalFormatting sqref="G545">
    <cfRule type="cellIs" dxfId="15492" priority="12513" stopIfTrue="1" operator="lessThanOrEqual">
      <formula>0.12</formula>
    </cfRule>
    <cfRule type="cellIs" dxfId="15491" priority="12514" stopIfTrue="1" operator="between">
      <formula>0.1201</formula>
      <formula>0.2</formula>
    </cfRule>
    <cfRule type="cellIs" dxfId="15490" priority="12515" stopIfTrue="1" operator="greaterThan">
      <formula>0.2</formula>
    </cfRule>
  </conditionalFormatting>
  <conditionalFormatting sqref="N545">
    <cfRule type="cellIs" dxfId="15489" priority="12511" stopIfTrue="1" operator="between">
      <formula>50.1</formula>
      <formula>100</formula>
    </cfRule>
    <cfRule type="cellIs" dxfId="15488" priority="12512" stopIfTrue="1" operator="greaterThan">
      <formula>100</formula>
    </cfRule>
  </conditionalFormatting>
  <conditionalFormatting sqref="M545">
    <cfRule type="cellIs" dxfId="15487" priority="12509" stopIfTrue="1" operator="between">
      <formula>1250.1</formula>
      <formula>5000</formula>
    </cfRule>
    <cfRule type="cellIs" dxfId="15486" priority="12510" stopIfTrue="1" operator="greaterThan">
      <formula>5000</formula>
    </cfRule>
  </conditionalFormatting>
  <conditionalFormatting sqref="F545:G545">
    <cfRule type="cellIs" dxfId="15485" priority="12506" stopIfTrue="1" operator="lessThanOrEqual">
      <formula>60</formula>
    </cfRule>
    <cfRule type="cellIs" dxfId="15484" priority="12507" stopIfTrue="1" operator="between">
      <formula>60</formula>
      <formula>100</formula>
    </cfRule>
    <cfRule type="cellIs" dxfId="15483" priority="12508" stopIfTrue="1" operator="greaterThan">
      <formula>100</formula>
    </cfRule>
  </conditionalFormatting>
  <conditionalFormatting sqref="E545">
    <cfRule type="cellIs" dxfId="15482" priority="12503" stopIfTrue="1" operator="lessThanOrEqual">
      <formula>2.5</formula>
    </cfRule>
    <cfRule type="cellIs" dxfId="15481" priority="12504" stopIfTrue="1" operator="between">
      <formula>2.5</formula>
      <formula>7</formula>
    </cfRule>
    <cfRule type="cellIs" dxfId="15480" priority="12505" stopIfTrue="1" operator="greaterThan">
      <formula>7</formula>
    </cfRule>
  </conditionalFormatting>
  <conditionalFormatting sqref="H545">
    <cfRule type="cellIs" dxfId="15479" priority="12500" stopIfTrue="1" operator="lessThanOrEqual">
      <formula>12</formula>
    </cfRule>
    <cfRule type="cellIs" dxfId="15478" priority="12501" stopIfTrue="1" operator="between">
      <formula>12</formula>
      <formula>16</formula>
    </cfRule>
    <cfRule type="cellIs" dxfId="15477" priority="12502" stopIfTrue="1" operator="greaterThan">
      <formula>16</formula>
    </cfRule>
  </conditionalFormatting>
  <conditionalFormatting sqref="J545">
    <cfRule type="cellIs" dxfId="15476" priority="12497" stopIfTrue="1" operator="greaterThan">
      <formula>6.2</formula>
    </cfRule>
    <cfRule type="cellIs" dxfId="15475" priority="12498" stopIfTrue="1" operator="between">
      <formula>5.601</formula>
      <formula>6.2</formula>
    </cfRule>
    <cfRule type="cellIs" dxfId="15474" priority="12499" stopIfTrue="1" operator="lessThanOrEqual">
      <formula>5.6</formula>
    </cfRule>
  </conditionalFormatting>
  <conditionalFormatting sqref="K545">
    <cfRule type="cellIs" dxfId="15473" priority="12496" stopIfTrue="1" operator="lessThanOrEqual">
      <formula>0.02</formula>
    </cfRule>
  </conditionalFormatting>
  <conditionalFormatting sqref="G545">
    <cfRule type="cellIs" dxfId="15472" priority="12493" stopIfTrue="1" operator="lessThanOrEqual">
      <formula>0.12</formula>
    </cfRule>
    <cfRule type="cellIs" dxfId="15471" priority="12494" stopIfTrue="1" operator="between">
      <formula>0.1201</formula>
      <formula>0.2</formula>
    </cfRule>
    <cfRule type="cellIs" dxfId="15470" priority="12495" stopIfTrue="1" operator="greaterThan">
      <formula>0.2</formula>
    </cfRule>
  </conditionalFormatting>
  <conditionalFormatting sqref="N545">
    <cfRule type="cellIs" dxfId="15469" priority="12491" stopIfTrue="1" operator="between">
      <formula>50.1</formula>
      <formula>100</formula>
    </cfRule>
    <cfRule type="cellIs" dxfId="15468" priority="12492" stopIfTrue="1" operator="greaterThan">
      <formula>100</formula>
    </cfRule>
  </conditionalFormatting>
  <conditionalFormatting sqref="M545">
    <cfRule type="cellIs" dxfId="15467" priority="12489" stopIfTrue="1" operator="between">
      <formula>1250.1</formula>
      <formula>5000</formula>
    </cfRule>
    <cfRule type="cellIs" dxfId="15466" priority="12490" stopIfTrue="1" operator="greaterThan">
      <formula>5000</formula>
    </cfRule>
  </conditionalFormatting>
  <conditionalFormatting sqref="F557:G557">
    <cfRule type="cellIs" dxfId="15465" priority="12486" stopIfTrue="1" operator="lessThanOrEqual">
      <formula>60</formula>
    </cfRule>
    <cfRule type="cellIs" dxfId="15464" priority="12487" stopIfTrue="1" operator="between">
      <formula>60</formula>
      <formula>100</formula>
    </cfRule>
    <cfRule type="cellIs" dxfId="15463" priority="12488" stopIfTrue="1" operator="greaterThan">
      <formula>100</formula>
    </cfRule>
  </conditionalFormatting>
  <conditionalFormatting sqref="E557">
    <cfRule type="cellIs" dxfId="15462" priority="12483" stopIfTrue="1" operator="lessThanOrEqual">
      <formula>2.5</formula>
    </cfRule>
    <cfRule type="cellIs" dxfId="15461" priority="12484" stopIfTrue="1" operator="between">
      <formula>2.5</formula>
      <formula>7</formula>
    </cfRule>
    <cfRule type="cellIs" dxfId="15460" priority="12485" stopIfTrue="1" operator="greaterThan">
      <formula>7</formula>
    </cfRule>
  </conditionalFormatting>
  <conditionalFormatting sqref="H557">
    <cfRule type="cellIs" dxfId="15459" priority="12480" stopIfTrue="1" operator="lessThanOrEqual">
      <formula>12</formula>
    </cfRule>
    <cfRule type="cellIs" dxfId="15458" priority="12481" stopIfTrue="1" operator="between">
      <formula>12</formula>
      <formula>16</formula>
    </cfRule>
    <cfRule type="cellIs" dxfId="15457" priority="12482" stopIfTrue="1" operator="greaterThan">
      <formula>16</formula>
    </cfRule>
  </conditionalFormatting>
  <conditionalFormatting sqref="J557">
    <cfRule type="cellIs" dxfId="15456" priority="12477" stopIfTrue="1" operator="greaterThan">
      <formula>6.2</formula>
    </cfRule>
    <cfRule type="cellIs" dxfId="15455" priority="12478" stopIfTrue="1" operator="between">
      <formula>5.601</formula>
      <formula>6.2</formula>
    </cfRule>
    <cfRule type="cellIs" dxfId="15454" priority="12479" stopIfTrue="1" operator="lessThanOrEqual">
      <formula>5.6</formula>
    </cfRule>
  </conditionalFormatting>
  <conditionalFormatting sqref="K557">
    <cfRule type="cellIs" dxfId="15453" priority="12476" stopIfTrue="1" operator="lessThanOrEqual">
      <formula>0.02</formula>
    </cfRule>
  </conditionalFormatting>
  <conditionalFormatting sqref="G557">
    <cfRule type="cellIs" dxfId="15452" priority="12473" stopIfTrue="1" operator="lessThanOrEqual">
      <formula>0.12</formula>
    </cfRule>
    <cfRule type="cellIs" dxfId="15451" priority="12474" stopIfTrue="1" operator="between">
      <formula>0.1201</formula>
      <formula>0.2</formula>
    </cfRule>
    <cfRule type="cellIs" dxfId="15450" priority="12475" stopIfTrue="1" operator="greaterThan">
      <formula>0.2</formula>
    </cfRule>
  </conditionalFormatting>
  <conditionalFormatting sqref="N557">
    <cfRule type="cellIs" dxfId="15449" priority="12471" stopIfTrue="1" operator="between">
      <formula>50.1</formula>
      <formula>100</formula>
    </cfRule>
    <cfRule type="cellIs" dxfId="15448" priority="12472" stopIfTrue="1" operator="greaterThan">
      <formula>100</formula>
    </cfRule>
  </conditionalFormatting>
  <conditionalFormatting sqref="M557">
    <cfRule type="cellIs" dxfId="15447" priority="12469" stopIfTrue="1" operator="between">
      <formula>1250.1</formula>
      <formula>5000</formula>
    </cfRule>
    <cfRule type="cellIs" dxfId="15446" priority="12470" stopIfTrue="1" operator="greaterThan">
      <formula>5000</formula>
    </cfRule>
  </conditionalFormatting>
  <conditionalFormatting sqref="F557:G557">
    <cfRule type="cellIs" dxfId="15445" priority="12466" stopIfTrue="1" operator="lessThanOrEqual">
      <formula>60</formula>
    </cfRule>
    <cfRule type="cellIs" dxfId="15444" priority="12467" stopIfTrue="1" operator="between">
      <formula>60</formula>
      <formula>100</formula>
    </cfRule>
    <cfRule type="cellIs" dxfId="15443" priority="12468" stopIfTrue="1" operator="greaterThan">
      <formula>100</formula>
    </cfRule>
  </conditionalFormatting>
  <conditionalFormatting sqref="E557">
    <cfRule type="cellIs" dxfId="15442" priority="12463" stopIfTrue="1" operator="lessThanOrEqual">
      <formula>2.5</formula>
    </cfRule>
    <cfRule type="cellIs" dxfId="15441" priority="12464" stopIfTrue="1" operator="between">
      <formula>2.5</formula>
      <formula>7</formula>
    </cfRule>
    <cfRule type="cellIs" dxfId="15440" priority="12465" stopIfTrue="1" operator="greaterThan">
      <formula>7</formula>
    </cfRule>
  </conditionalFormatting>
  <conditionalFormatting sqref="H557">
    <cfRule type="cellIs" dxfId="15439" priority="12460" stopIfTrue="1" operator="lessThanOrEqual">
      <formula>12</formula>
    </cfRule>
    <cfRule type="cellIs" dxfId="15438" priority="12461" stopIfTrue="1" operator="between">
      <formula>12</formula>
      <formula>16</formula>
    </cfRule>
    <cfRule type="cellIs" dxfId="15437" priority="12462" stopIfTrue="1" operator="greaterThan">
      <formula>16</formula>
    </cfRule>
  </conditionalFormatting>
  <conditionalFormatting sqref="J557">
    <cfRule type="cellIs" dxfId="15436" priority="12457" stopIfTrue="1" operator="greaterThan">
      <formula>6.2</formula>
    </cfRule>
    <cfRule type="cellIs" dxfId="15435" priority="12458" stopIfTrue="1" operator="between">
      <formula>5.601</formula>
      <formula>6.2</formula>
    </cfRule>
    <cfRule type="cellIs" dxfId="15434" priority="12459" stopIfTrue="1" operator="lessThanOrEqual">
      <formula>5.6</formula>
    </cfRule>
  </conditionalFormatting>
  <conditionalFormatting sqref="K557">
    <cfRule type="cellIs" dxfId="15433" priority="12456" stopIfTrue="1" operator="lessThanOrEqual">
      <formula>0.02</formula>
    </cfRule>
  </conditionalFormatting>
  <conditionalFormatting sqref="G557">
    <cfRule type="cellIs" dxfId="15432" priority="12453" stopIfTrue="1" operator="lessThanOrEqual">
      <formula>0.12</formula>
    </cfRule>
    <cfRule type="cellIs" dxfId="15431" priority="12454" stopIfTrue="1" operator="between">
      <formula>0.1201</formula>
      <formula>0.2</formula>
    </cfRule>
    <cfRule type="cellIs" dxfId="15430" priority="12455" stopIfTrue="1" operator="greaterThan">
      <formula>0.2</formula>
    </cfRule>
  </conditionalFormatting>
  <conditionalFormatting sqref="N557">
    <cfRule type="cellIs" dxfId="15429" priority="12451" stopIfTrue="1" operator="between">
      <formula>50.1</formula>
      <formula>100</formula>
    </cfRule>
    <cfRule type="cellIs" dxfId="15428" priority="12452" stopIfTrue="1" operator="greaterThan">
      <formula>100</formula>
    </cfRule>
  </conditionalFormatting>
  <conditionalFormatting sqref="M557">
    <cfRule type="cellIs" dxfId="15427" priority="12449" stopIfTrue="1" operator="between">
      <formula>1250.1</formula>
      <formula>5000</formula>
    </cfRule>
    <cfRule type="cellIs" dxfId="15426" priority="12450" stopIfTrue="1" operator="greaterThan">
      <formula>5000</formula>
    </cfRule>
  </conditionalFormatting>
  <conditionalFormatting sqref="F569:G569">
    <cfRule type="cellIs" dxfId="15425" priority="12446" stopIfTrue="1" operator="lessThanOrEqual">
      <formula>60</formula>
    </cfRule>
    <cfRule type="cellIs" dxfId="15424" priority="12447" stopIfTrue="1" operator="between">
      <formula>60</formula>
      <formula>100</formula>
    </cfRule>
    <cfRule type="cellIs" dxfId="15423" priority="12448" stopIfTrue="1" operator="greaterThan">
      <formula>100</formula>
    </cfRule>
  </conditionalFormatting>
  <conditionalFormatting sqref="E569">
    <cfRule type="cellIs" dxfId="15422" priority="12443" stopIfTrue="1" operator="lessThanOrEqual">
      <formula>2.5</formula>
    </cfRule>
    <cfRule type="cellIs" dxfId="15421" priority="12444" stopIfTrue="1" operator="between">
      <formula>2.5</formula>
      <formula>7</formula>
    </cfRule>
    <cfRule type="cellIs" dxfId="15420" priority="12445" stopIfTrue="1" operator="greaterThan">
      <formula>7</formula>
    </cfRule>
  </conditionalFormatting>
  <conditionalFormatting sqref="H569">
    <cfRule type="cellIs" dxfId="15419" priority="12440" stopIfTrue="1" operator="lessThanOrEqual">
      <formula>12</formula>
    </cfRule>
    <cfRule type="cellIs" dxfId="15418" priority="12441" stopIfTrue="1" operator="between">
      <formula>12</formula>
      <formula>16</formula>
    </cfRule>
    <cfRule type="cellIs" dxfId="15417" priority="12442" stopIfTrue="1" operator="greaterThan">
      <formula>16</formula>
    </cfRule>
  </conditionalFormatting>
  <conditionalFormatting sqref="J569">
    <cfRule type="cellIs" dxfId="15416" priority="12437" stopIfTrue="1" operator="greaterThan">
      <formula>6.2</formula>
    </cfRule>
    <cfRule type="cellIs" dxfId="15415" priority="12438" stopIfTrue="1" operator="between">
      <formula>5.601</formula>
      <formula>6.2</formula>
    </cfRule>
    <cfRule type="cellIs" dxfId="15414" priority="12439" stopIfTrue="1" operator="lessThanOrEqual">
      <formula>5.6</formula>
    </cfRule>
  </conditionalFormatting>
  <conditionalFormatting sqref="K569">
    <cfRule type="cellIs" dxfId="15413" priority="12436" stopIfTrue="1" operator="lessThanOrEqual">
      <formula>0.02</formula>
    </cfRule>
  </conditionalFormatting>
  <conditionalFormatting sqref="G569">
    <cfRule type="cellIs" dxfId="15412" priority="12433" stopIfTrue="1" operator="lessThanOrEqual">
      <formula>0.12</formula>
    </cfRule>
    <cfRule type="cellIs" dxfId="15411" priority="12434" stopIfTrue="1" operator="between">
      <formula>0.1201</formula>
      <formula>0.2</formula>
    </cfRule>
    <cfRule type="cellIs" dxfId="15410" priority="12435" stopIfTrue="1" operator="greaterThan">
      <formula>0.2</formula>
    </cfRule>
  </conditionalFormatting>
  <conditionalFormatting sqref="N569">
    <cfRule type="cellIs" dxfId="15409" priority="12431" stopIfTrue="1" operator="between">
      <formula>50.1</formula>
      <formula>100</formula>
    </cfRule>
    <cfRule type="cellIs" dxfId="15408" priority="12432" stopIfTrue="1" operator="greaterThan">
      <formula>100</formula>
    </cfRule>
  </conditionalFormatting>
  <conditionalFormatting sqref="M569">
    <cfRule type="cellIs" dxfId="15407" priority="12429" stopIfTrue="1" operator="between">
      <formula>1250.1</formula>
      <formula>5000</formula>
    </cfRule>
    <cfRule type="cellIs" dxfId="15406" priority="12430" stopIfTrue="1" operator="greaterThan">
      <formula>5000</formula>
    </cfRule>
  </conditionalFormatting>
  <conditionalFormatting sqref="F569:G569">
    <cfRule type="cellIs" dxfId="15405" priority="12426" stopIfTrue="1" operator="lessThanOrEqual">
      <formula>60</formula>
    </cfRule>
    <cfRule type="cellIs" dxfId="15404" priority="12427" stopIfTrue="1" operator="between">
      <formula>60</formula>
      <formula>100</formula>
    </cfRule>
    <cfRule type="cellIs" dxfId="15403" priority="12428" stopIfTrue="1" operator="greaterThan">
      <formula>100</formula>
    </cfRule>
  </conditionalFormatting>
  <conditionalFormatting sqref="E569">
    <cfRule type="cellIs" dxfId="15402" priority="12423" stopIfTrue="1" operator="lessThanOrEqual">
      <formula>2.5</formula>
    </cfRule>
    <cfRule type="cellIs" dxfId="15401" priority="12424" stopIfTrue="1" operator="between">
      <formula>2.5</formula>
      <formula>7</formula>
    </cfRule>
    <cfRule type="cellIs" dxfId="15400" priority="12425" stopIfTrue="1" operator="greaterThan">
      <formula>7</formula>
    </cfRule>
  </conditionalFormatting>
  <conditionalFormatting sqref="H569">
    <cfRule type="cellIs" dxfId="15399" priority="12420" stopIfTrue="1" operator="lessThanOrEqual">
      <formula>12</formula>
    </cfRule>
    <cfRule type="cellIs" dxfId="15398" priority="12421" stopIfTrue="1" operator="between">
      <formula>12</formula>
      <formula>16</formula>
    </cfRule>
    <cfRule type="cellIs" dxfId="15397" priority="12422" stopIfTrue="1" operator="greaterThan">
      <formula>16</formula>
    </cfRule>
  </conditionalFormatting>
  <conditionalFormatting sqref="J569">
    <cfRule type="cellIs" dxfId="15396" priority="12417" stopIfTrue="1" operator="greaterThan">
      <formula>6.2</formula>
    </cfRule>
    <cfRule type="cellIs" dxfId="15395" priority="12418" stopIfTrue="1" operator="between">
      <formula>5.601</formula>
      <formula>6.2</formula>
    </cfRule>
    <cfRule type="cellIs" dxfId="15394" priority="12419" stopIfTrue="1" operator="lessThanOrEqual">
      <formula>5.6</formula>
    </cfRule>
  </conditionalFormatting>
  <conditionalFormatting sqref="K569">
    <cfRule type="cellIs" dxfId="15393" priority="12416" stopIfTrue="1" operator="lessThanOrEqual">
      <formula>0.02</formula>
    </cfRule>
  </conditionalFormatting>
  <conditionalFormatting sqref="G569">
    <cfRule type="cellIs" dxfId="15392" priority="12413" stopIfTrue="1" operator="lessThanOrEqual">
      <formula>0.12</formula>
    </cfRule>
    <cfRule type="cellIs" dxfId="15391" priority="12414" stopIfTrue="1" operator="between">
      <formula>0.1201</formula>
      <formula>0.2</formula>
    </cfRule>
    <cfRule type="cellIs" dxfId="15390" priority="12415" stopIfTrue="1" operator="greaterThan">
      <formula>0.2</formula>
    </cfRule>
  </conditionalFormatting>
  <conditionalFormatting sqref="N569">
    <cfRule type="cellIs" dxfId="15389" priority="12411" stopIfTrue="1" operator="between">
      <formula>50.1</formula>
      <formula>100</formula>
    </cfRule>
    <cfRule type="cellIs" dxfId="15388" priority="12412" stopIfTrue="1" operator="greaterThan">
      <formula>100</formula>
    </cfRule>
  </conditionalFormatting>
  <conditionalFormatting sqref="M569">
    <cfRule type="cellIs" dxfId="15387" priority="12409" stopIfTrue="1" operator="between">
      <formula>1250.1</formula>
      <formula>5000</formula>
    </cfRule>
    <cfRule type="cellIs" dxfId="15386" priority="12410" stopIfTrue="1" operator="greaterThan">
      <formula>5000</formula>
    </cfRule>
  </conditionalFormatting>
  <conditionalFormatting sqref="F581:G581">
    <cfRule type="cellIs" dxfId="15385" priority="12406" stopIfTrue="1" operator="lessThanOrEqual">
      <formula>60</formula>
    </cfRule>
    <cfRule type="cellIs" dxfId="15384" priority="12407" stopIfTrue="1" operator="between">
      <formula>60</formula>
      <formula>100</formula>
    </cfRule>
    <cfRule type="cellIs" dxfId="15383" priority="12408" stopIfTrue="1" operator="greaterThan">
      <formula>100</formula>
    </cfRule>
  </conditionalFormatting>
  <conditionalFormatting sqref="E581">
    <cfRule type="cellIs" dxfId="15382" priority="12403" stopIfTrue="1" operator="lessThanOrEqual">
      <formula>2.5</formula>
    </cfRule>
    <cfRule type="cellIs" dxfId="15381" priority="12404" stopIfTrue="1" operator="between">
      <formula>2.5</formula>
      <formula>7</formula>
    </cfRule>
    <cfRule type="cellIs" dxfId="15380" priority="12405" stopIfTrue="1" operator="greaterThan">
      <formula>7</formula>
    </cfRule>
  </conditionalFormatting>
  <conditionalFormatting sqref="H581">
    <cfRule type="cellIs" dxfId="15379" priority="12400" stopIfTrue="1" operator="lessThanOrEqual">
      <formula>12</formula>
    </cfRule>
    <cfRule type="cellIs" dxfId="15378" priority="12401" stopIfTrue="1" operator="between">
      <formula>12</formula>
      <formula>16</formula>
    </cfRule>
    <cfRule type="cellIs" dxfId="15377" priority="12402" stopIfTrue="1" operator="greaterThan">
      <formula>16</formula>
    </cfRule>
  </conditionalFormatting>
  <conditionalFormatting sqref="J581">
    <cfRule type="cellIs" dxfId="15376" priority="12397" stopIfTrue="1" operator="greaterThan">
      <formula>6.2</formula>
    </cfRule>
    <cfRule type="cellIs" dxfId="15375" priority="12398" stopIfTrue="1" operator="between">
      <formula>5.601</formula>
      <formula>6.2</formula>
    </cfRule>
    <cfRule type="cellIs" dxfId="15374" priority="12399" stopIfTrue="1" operator="lessThanOrEqual">
      <formula>5.6</formula>
    </cfRule>
  </conditionalFormatting>
  <conditionalFormatting sqref="K581">
    <cfRule type="cellIs" dxfId="15373" priority="12396" stopIfTrue="1" operator="lessThanOrEqual">
      <formula>0.02</formula>
    </cfRule>
  </conditionalFormatting>
  <conditionalFormatting sqref="G581">
    <cfRule type="cellIs" dxfId="15372" priority="12393" stopIfTrue="1" operator="lessThanOrEqual">
      <formula>0.12</formula>
    </cfRule>
    <cfRule type="cellIs" dxfId="15371" priority="12394" stopIfTrue="1" operator="between">
      <formula>0.1201</formula>
      <formula>0.2</formula>
    </cfRule>
    <cfRule type="cellIs" dxfId="15370" priority="12395" stopIfTrue="1" operator="greaterThan">
      <formula>0.2</formula>
    </cfRule>
  </conditionalFormatting>
  <conditionalFormatting sqref="N581">
    <cfRule type="cellIs" dxfId="15369" priority="12391" stopIfTrue="1" operator="between">
      <formula>50.1</formula>
      <formula>100</formula>
    </cfRule>
    <cfRule type="cellIs" dxfId="15368" priority="12392" stopIfTrue="1" operator="greaterThan">
      <formula>100</formula>
    </cfRule>
  </conditionalFormatting>
  <conditionalFormatting sqref="M581">
    <cfRule type="cellIs" dxfId="15367" priority="12389" stopIfTrue="1" operator="between">
      <formula>1250.1</formula>
      <formula>5000</formula>
    </cfRule>
    <cfRule type="cellIs" dxfId="15366" priority="12390" stopIfTrue="1" operator="greaterThan">
      <formula>5000</formula>
    </cfRule>
  </conditionalFormatting>
  <conditionalFormatting sqref="F581:G581">
    <cfRule type="cellIs" dxfId="15365" priority="12386" stopIfTrue="1" operator="lessThanOrEqual">
      <formula>60</formula>
    </cfRule>
    <cfRule type="cellIs" dxfId="15364" priority="12387" stopIfTrue="1" operator="between">
      <formula>60</formula>
      <formula>100</formula>
    </cfRule>
    <cfRule type="cellIs" dxfId="15363" priority="12388" stopIfTrue="1" operator="greaterThan">
      <formula>100</formula>
    </cfRule>
  </conditionalFormatting>
  <conditionalFormatting sqref="E581">
    <cfRule type="cellIs" dxfId="15362" priority="12383" stopIfTrue="1" operator="lessThanOrEqual">
      <formula>2.5</formula>
    </cfRule>
    <cfRule type="cellIs" dxfId="15361" priority="12384" stopIfTrue="1" operator="between">
      <formula>2.5</formula>
      <formula>7</formula>
    </cfRule>
    <cfRule type="cellIs" dxfId="15360" priority="12385" stopIfTrue="1" operator="greaterThan">
      <formula>7</formula>
    </cfRule>
  </conditionalFormatting>
  <conditionalFormatting sqref="H581">
    <cfRule type="cellIs" dxfId="15359" priority="12380" stopIfTrue="1" operator="lessThanOrEqual">
      <formula>12</formula>
    </cfRule>
    <cfRule type="cellIs" dxfId="15358" priority="12381" stopIfTrue="1" operator="between">
      <formula>12</formula>
      <formula>16</formula>
    </cfRule>
    <cfRule type="cellIs" dxfId="15357" priority="12382" stopIfTrue="1" operator="greaterThan">
      <formula>16</formula>
    </cfRule>
  </conditionalFormatting>
  <conditionalFormatting sqref="J581">
    <cfRule type="cellIs" dxfId="15356" priority="12377" stopIfTrue="1" operator="greaterThan">
      <formula>6.2</formula>
    </cfRule>
    <cfRule type="cellIs" dxfId="15355" priority="12378" stopIfTrue="1" operator="between">
      <formula>5.601</formula>
      <formula>6.2</formula>
    </cfRule>
    <cfRule type="cellIs" dxfId="15354" priority="12379" stopIfTrue="1" operator="lessThanOrEqual">
      <formula>5.6</formula>
    </cfRule>
  </conditionalFormatting>
  <conditionalFormatting sqref="K581">
    <cfRule type="cellIs" dxfId="15353" priority="12376" stopIfTrue="1" operator="lessThanOrEqual">
      <formula>0.02</formula>
    </cfRule>
  </conditionalFormatting>
  <conditionalFormatting sqref="G581">
    <cfRule type="cellIs" dxfId="15352" priority="12373" stopIfTrue="1" operator="lessThanOrEqual">
      <formula>0.12</formula>
    </cfRule>
    <cfRule type="cellIs" dxfId="15351" priority="12374" stopIfTrue="1" operator="between">
      <formula>0.1201</formula>
      <formula>0.2</formula>
    </cfRule>
    <cfRule type="cellIs" dxfId="15350" priority="12375" stopIfTrue="1" operator="greaterThan">
      <formula>0.2</formula>
    </cfRule>
  </conditionalFormatting>
  <conditionalFormatting sqref="N581">
    <cfRule type="cellIs" dxfId="15349" priority="12371" stopIfTrue="1" operator="between">
      <formula>50.1</formula>
      <formula>100</formula>
    </cfRule>
    <cfRule type="cellIs" dxfId="15348" priority="12372" stopIfTrue="1" operator="greaterThan">
      <formula>100</formula>
    </cfRule>
  </conditionalFormatting>
  <conditionalFormatting sqref="M581">
    <cfRule type="cellIs" dxfId="15347" priority="12369" stopIfTrue="1" operator="between">
      <formula>1250.1</formula>
      <formula>5000</formula>
    </cfRule>
    <cfRule type="cellIs" dxfId="15346" priority="12370" stopIfTrue="1" operator="greaterThan">
      <formula>5000</formula>
    </cfRule>
  </conditionalFormatting>
  <conditionalFormatting sqref="F593:G593">
    <cfRule type="cellIs" dxfId="15345" priority="12366" stopIfTrue="1" operator="lessThanOrEqual">
      <formula>60</formula>
    </cfRule>
    <cfRule type="cellIs" dxfId="15344" priority="12367" stopIfTrue="1" operator="between">
      <formula>60</formula>
      <formula>100</formula>
    </cfRule>
    <cfRule type="cellIs" dxfId="15343" priority="12368" stopIfTrue="1" operator="greaterThan">
      <formula>100</formula>
    </cfRule>
  </conditionalFormatting>
  <conditionalFormatting sqref="E593">
    <cfRule type="cellIs" dxfId="15342" priority="12363" stopIfTrue="1" operator="lessThanOrEqual">
      <formula>2.5</formula>
    </cfRule>
    <cfRule type="cellIs" dxfId="15341" priority="12364" stopIfTrue="1" operator="between">
      <formula>2.5</formula>
      <formula>7</formula>
    </cfRule>
    <cfRule type="cellIs" dxfId="15340" priority="12365" stopIfTrue="1" operator="greaterThan">
      <formula>7</formula>
    </cfRule>
  </conditionalFormatting>
  <conditionalFormatting sqref="H593">
    <cfRule type="cellIs" dxfId="15339" priority="12360" stopIfTrue="1" operator="lessThanOrEqual">
      <formula>12</formula>
    </cfRule>
    <cfRule type="cellIs" dxfId="15338" priority="12361" stopIfTrue="1" operator="between">
      <formula>12</formula>
      <formula>16</formula>
    </cfRule>
    <cfRule type="cellIs" dxfId="15337" priority="12362" stopIfTrue="1" operator="greaterThan">
      <formula>16</formula>
    </cfRule>
  </conditionalFormatting>
  <conditionalFormatting sqref="J593">
    <cfRule type="cellIs" dxfId="15336" priority="12357" stopIfTrue="1" operator="greaterThan">
      <formula>6.2</formula>
    </cfRule>
    <cfRule type="cellIs" dxfId="15335" priority="12358" stopIfTrue="1" operator="between">
      <formula>5.601</formula>
      <formula>6.2</formula>
    </cfRule>
    <cfRule type="cellIs" dxfId="15334" priority="12359" stopIfTrue="1" operator="lessThanOrEqual">
      <formula>5.6</formula>
    </cfRule>
  </conditionalFormatting>
  <conditionalFormatting sqref="K593">
    <cfRule type="cellIs" dxfId="15333" priority="12356" stopIfTrue="1" operator="lessThanOrEqual">
      <formula>0.02</formula>
    </cfRule>
  </conditionalFormatting>
  <conditionalFormatting sqref="G593">
    <cfRule type="cellIs" dxfId="15332" priority="12353" stopIfTrue="1" operator="lessThanOrEqual">
      <formula>0.12</formula>
    </cfRule>
    <cfRule type="cellIs" dxfId="15331" priority="12354" stopIfTrue="1" operator="between">
      <formula>0.1201</formula>
      <formula>0.2</formula>
    </cfRule>
    <cfRule type="cellIs" dxfId="15330" priority="12355" stopIfTrue="1" operator="greaterThan">
      <formula>0.2</formula>
    </cfRule>
  </conditionalFormatting>
  <conditionalFormatting sqref="N593">
    <cfRule type="cellIs" dxfId="15329" priority="12351" stopIfTrue="1" operator="between">
      <formula>50.1</formula>
      <formula>100</formula>
    </cfRule>
    <cfRule type="cellIs" dxfId="15328" priority="12352" stopIfTrue="1" operator="greaterThan">
      <formula>100</formula>
    </cfRule>
  </conditionalFormatting>
  <conditionalFormatting sqref="M593">
    <cfRule type="cellIs" dxfId="15327" priority="12349" stopIfTrue="1" operator="between">
      <formula>1250.1</formula>
      <formula>5000</formula>
    </cfRule>
    <cfRule type="cellIs" dxfId="15326" priority="12350" stopIfTrue="1" operator="greaterThan">
      <formula>5000</formula>
    </cfRule>
  </conditionalFormatting>
  <conditionalFormatting sqref="F593:G593">
    <cfRule type="cellIs" dxfId="15325" priority="12346" stopIfTrue="1" operator="lessThanOrEqual">
      <formula>60</formula>
    </cfRule>
    <cfRule type="cellIs" dxfId="15324" priority="12347" stopIfTrue="1" operator="between">
      <formula>60</formula>
      <formula>100</formula>
    </cfRule>
    <cfRule type="cellIs" dxfId="15323" priority="12348" stopIfTrue="1" operator="greaterThan">
      <formula>100</formula>
    </cfRule>
  </conditionalFormatting>
  <conditionalFormatting sqref="E593">
    <cfRule type="cellIs" dxfId="15322" priority="12343" stopIfTrue="1" operator="lessThanOrEqual">
      <formula>2.5</formula>
    </cfRule>
    <cfRule type="cellIs" dxfId="15321" priority="12344" stopIfTrue="1" operator="between">
      <formula>2.5</formula>
      <formula>7</formula>
    </cfRule>
    <cfRule type="cellIs" dxfId="15320" priority="12345" stopIfTrue="1" operator="greaterThan">
      <formula>7</formula>
    </cfRule>
  </conditionalFormatting>
  <conditionalFormatting sqref="H593">
    <cfRule type="cellIs" dxfId="15319" priority="12340" stopIfTrue="1" operator="lessThanOrEqual">
      <formula>12</formula>
    </cfRule>
    <cfRule type="cellIs" dxfId="15318" priority="12341" stopIfTrue="1" operator="between">
      <formula>12</formula>
      <formula>16</formula>
    </cfRule>
    <cfRule type="cellIs" dxfId="15317" priority="12342" stopIfTrue="1" operator="greaterThan">
      <formula>16</formula>
    </cfRule>
  </conditionalFormatting>
  <conditionalFormatting sqref="J593">
    <cfRule type="cellIs" dxfId="15316" priority="12337" stopIfTrue="1" operator="greaterThan">
      <formula>6.2</formula>
    </cfRule>
    <cfRule type="cellIs" dxfId="15315" priority="12338" stopIfTrue="1" operator="between">
      <formula>5.601</formula>
      <formula>6.2</formula>
    </cfRule>
    <cfRule type="cellIs" dxfId="15314" priority="12339" stopIfTrue="1" operator="lessThanOrEqual">
      <formula>5.6</formula>
    </cfRule>
  </conditionalFormatting>
  <conditionalFormatting sqref="K593">
    <cfRule type="cellIs" dxfId="15313" priority="12336" stopIfTrue="1" operator="lessThanOrEqual">
      <formula>0.02</formula>
    </cfRule>
  </conditionalFormatting>
  <conditionalFormatting sqref="G593">
    <cfRule type="cellIs" dxfId="15312" priority="12333" stopIfTrue="1" operator="lessThanOrEqual">
      <formula>0.12</formula>
    </cfRule>
    <cfRule type="cellIs" dxfId="15311" priority="12334" stopIfTrue="1" operator="between">
      <formula>0.1201</formula>
      <formula>0.2</formula>
    </cfRule>
    <cfRule type="cellIs" dxfId="15310" priority="12335" stopIfTrue="1" operator="greaterThan">
      <formula>0.2</formula>
    </cfRule>
  </conditionalFormatting>
  <conditionalFormatting sqref="N593">
    <cfRule type="cellIs" dxfId="15309" priority="12331" stopIfTrue="1" operator="between">
      <formula>50.1</formula>
      <formula>100</formula>
    </cfRule>
    <cfRule type="cellIs" dxfId="15308" priority="12332" stopIfTrue="1" operator="greaterThan">
      <formula>100</formula>
    </cfRule>
  </conditionalFormatting>
  <conditionalFormatting sqref="M593">
    <cfRule type="cellIs" dxfId="15307" priority="12329" stopIfTrue="1" operator="between">
      <formula>1250.1</formula>
      <formula>5000</formula>
    </cfRule>
    <cfRule type="cellIs" dxfId="15306" priority="12330" stopIfTrue="1" operator="greaterThan">
      <formula>5000</formula>
    </cfRule>
  </conditionalFormatting>
  <conditionalFormatting sqref="F606:G606">
    <cfRule type="cellIs" dxfId="15305" priority="12326" stopIfTrue="1" operator="lessThanOrEqual">
      <formula>60</formula>
    </cfRule>
    <cfRule type="cellIs" dxfId="15304" priority="12327" stopIfTrue="1" operator="between">
      <formula>60</formula>
      <formula>100</formula>
    </cfRule>
    <cfRule type="cellIs" dxfId="15303" priority="12328" stopIfTrue="1" operator="greaterThan">
      <formula>100</formula>
    </cfRule>
  </conditionalFormatting>
  <conditionalFormatting sqref="E606">
    <cfRule type="cellIs" dxfId="15302" priority="12323" stopIfTrue="1" operator="lessThanOrEqual">
      <formula>2.5</formula>
    </cfRule>
    <cfRule type="cellIs" dxfId="15301" priority="12324" stopIfTrue="1" operator="between">
      <formula>2.5</formula>
      <formula>7</formula>
    </cfRule>
    <cfRule type="cellIs" dxfId="15300" priority="12325" stopIfTrue="1" operator="greaterThan">
      <formula>7</formula>
    </cfRule>
  </conditionalFormatting>
  <conditionalFormatting sqref="H606">
    <cfRule type="cellIs" dxfId="15299" priority="12320" stopIfTrue="1" operator="lessThanOrEqual">
      <formula>12</formula>
    </cfRule>
    <cfRule type="cellIs" dxfId="15298" priority="12321" stopIfTrue="1" operator="between">
      <formula>12</formula>
      <formula>16</formula>
    </cfRule>
    <cfRule type="cellIs" dxfId="15297" priority="12322" stopIfTrue="1" operator="greaterThan">
      <formula>16</formula>
    </cfRule>
  </conditionalFormatting>
  <conditionalFormatting sqref="J606">
    <cfRule type="cellIs" dxfId="15296" priority="12317" stopIfTrue="1" operator="greaterThan">
      <formula>6.2</formula>
    </cfRule>
    <cfRule type="cellIs" dxfId="15295" priority="12318" stopIfTrue="1" operator="between">
      <formula>5.601</formula>
      <formula>6.2</formula>
    </cfRule>
    <cfRule type="cellIs" dxfId="15294" priority="12319" stopIfTrue="1" operator="lessThanOrEqual">
      <formula>5.6</formula>
    </cfRule>
  </conditionalFormatting>
  <conditionalFormatting sqref="K606">
    <cfRule type="cellIs" dxfId="15293" priority="12316" stopIfTrue="1" operator="lessThanOrEqual">
      <formula>0.02</formula>
    </cfRule>
  </conditionalFormatting>
  <conditionalFormatting sqref="G606">
    <cfRule type="cellIs" dxfId="15292" priority="12313" stopIfTrue="1" operator="lessThanOrEqual">
      <formula>0.12</formula>
    </cfRule>
    <cfRule type="cellIs" dxfId="15291" priority="12314" stopIfTrue="1" operator="between">
      <formula>0.1201</formula>
      <formula>0.2</formula>
    </cfRule>
    <cfRule type="cellIs" dxfId="15290" priority="12315" stopIfTrue="1" operator="greaterThan">
      <formula>0.2</formula>
    </cfRule>
  </conditionalFormatting>
  <conditionalFormatting sqref="N606">
    <cfRule type="cellIs" dxfId="15289" priority="12311" stopIfTrue="1" operator="between">
      <formula>50.1</formula>
      <formula>100</formula>
    </cfRule>
    <cfRule type="cellIs" dxfId="15288" priority="12312" stopIfTrue="1" operator="greaterThan">
      <formula>100</formula>
    </cfRule>
  </conditionalFormatting>
  <conditionalFormatting sqref="M606">
    <cfRule type="cellIs" dxfId="15287" priority="12309" stopIfTrue="1" operator="between">
      <formula>1250.1</formula>
      <formula>5000</formula>
    </cfRule>
    <cfRule type="cellIs" dxfId="15286" priority="12310" stopIfTrue="1" operator="greaterThan">
      <formula>5000</formula>
    </cfRule>
  </conditionalFormatting>
  <conditionalFormatting sqref="F606:G606">
    <cfRule type="cellIs" dxfId="15285" priority="12306" stopIfTrue="1" operator="lessThanOrEqual">
      <formula>60</formula>
    </cfRule>
    <cfRule type="cellIs" dxfId="15284" priority="12307" stopIfTrue="1" operator="between">
      <formula>60</formula>
      <formula>100</formula>
    </cfRule>
    <cfRule type="cellIs" dxfId="15283" priority="12308" stopIfTrue="1" operator="greaterThan">
      <formula>100</formula>
    </cfRule>
  </conditionalFormatting>
  <conditionalFormatting sqref="E606">
    <cfRule type="cellIs" dxfId="15282" priority="12303" stopIfTrue="1" operator="lessThanOrEqual">
      <formula>2.5</formula>
    </cfRule>
    <cfRule type="cellIs" dxfId="15281" priority="12304" stopIfTrue="1" operator="between">
      <formula>2.5</formula>
      <formula>7</formula>
    </cfRule>
    <cfRule type="cellIs" dxfId="15280" priority="12305" stopIfTrue="1" operator="greaterThan">
      <formula>7</formula>
    </cfRule>
  </conditionalFormatting>
  <conditionalFormatting sqref="H606">
    <cfRule type="cellIs" dxfId="15279" priority="12300" stopIfTrue="1" operator="lessThanOrEqual">
      <formula>12</formula>
    </cfRule>
    <cfRule type="cellIs" dxfId="15278" priority="12301" stopIfTrue="1" operator="between">
      <formula>12</formula>
      <formula>16</formula>
    </cfRule>
    <cfRule type="cellIs" dxfId="15277" priority="12302" stopIfTrue="1" operator="greaterThan">
      <formula>16</formula>
    </cfRule>
  </conditionalFormatting>
  <conditionalFormatting sqref="J606">
    <cfRule type="cellIs" dxfId="15276" priority="12297" stopIfTrue="1" operator="greaterThan">
      <formula>6.2</formula>
    </cfRule>
    <cfRule type="cellIs" dxfId="15275" priority="12298" stopIfTrue="1" operator="between">
      <formula>5.601</formula>
      <formula>6.2</formula>
    </cfRule>
    <cfRule type="cellIs" dxfId="15274" priority="12299" stopIfTrue="1" operator="lessThanOrEqual">
      <formula>5.6</formula>
    </cfRule>
  </conditionalFormatting>
  <conditionalFormatting sqref="K606">
    <cfRule type="cellIs" dxfId="15273" priority="12296" stopIfTrue="1" operator="lessThanOrEqual">
      <formula>0.02</formula>
    </cfRule>
  </conditionalFormatting>
  <conditionalFormatting sqref="G606">
    <cfRule type="cellIs" dxfId="15272" priority="12293" stopIfTrue="1" operator="lessThanOrEqual">
      <formula>0.12</formula>
    </cfRule>
    <cfRule type="cellIs" dxfId="15271" priority="12294" stopIfTrue="1" operator="between">
      <formula>0.1201</formula>
      <formula>0.2</formula>
    </cfRule>
    <cfRule type="cellIs" dxfId="15270" priority="12295" stopIfTrue="1" operator="greaterThan">
      <formula>0.2</formula>
    </cfRule>
  </conditionalFormatting>
  <conditionalFormatting sqref="N606">
    <cfRule type="cellIs" dxfId="15269" priority="12291" stopIfTrue="1" operator="between">
      <formula>50.1</formula>
      <formula>100</formula>
    </cfRule>
    <cfRule type="cellIs" dxfId="15268" priority="12292" stopIfTrue="1" operator="greaterThan">
      <formula>100</formula>
    </cfRule>
  </conditionalFormatting>
  <conditionalFormatting sqref="M606">
    <cfRule type="cellIs" dxfId="15267" priority="12289" stopIfTrue="1" operator="between">
      <formula>1250.1</formula>
      <formula>5000</formula>
    </cfRule>
    <cfRule type="cellIs" dxfId="15266" priority="12290" stopIfTrue="1" operator="greaterThan">
      <formula>5000</formula>
    </cfRule>
  </conditionalFormatting>
  <conditionalFormatting sqref="F623:G623">
    <cfRule type="cellIs" dxfId="15265" priority="12286" stopIfTrue="1" operator="lessThanOrEqual">
      <formula>60</formula>
    </cfRule>
    <cfRule type="cellIs" dxfId="15264" priority="12287" stopIfTrue="1" operator="between">
      <formula>60</formula>
      <formula>100</formula>
    </cfRule>
    <cfRule type="cellIs" dxfId="15263" priority="12288" stopIfTrue="1" operator="greaterThan">
      <formula>100</formula>
    </cfRule>
  </conditionalFormatting>
  <conditionalFormatting sqref="E623">
    <cfRule type="cellIs" dxfId="15262" priority="12283" stopIfTrue="1" operator="lessThanOrEqual">
      <formula>2.5</formula>
    </cfRule>
    <cfRule type="cellIs" dxfId="15261" priority="12284" stopIfTrue="1" operator="between">
      <formula>2.5</formula>
      <formula>7</formula>
    </cfRule>
    <cfRule type="cellIs" dxfId="15260" priority="12285" stopIfTrue="1" operator="greaterThan">
      <formula>7</formula>
    </cfRule>
  </conditionalFormatting>
  <conditionalFormatting sqref="H623">
    <cfRule type="cellIs" dxfId="15259" priority="12280" stopIfTrue="1" operator="lessThanOrEqual">
      <formula>12</formula>
    </cfRule>
    <cfRule type="cellIs" dxfId="15258" priority="12281" stopIfTrue="1" operator="between">
      <formula>12</formula>
      <formula>16</formula>
    </cfRule>
    <cfRule type="cellIs" dxfId="15257" priority="12282" stopIfTrue="1" operator="greaterThan">
      <formula>16</formula>
    </cfRule>
  </conditionalFormatting>
  <conditionalFormatting sqref="J623">
    <cfRule type="cellIs" dxfId="15256" priority="12277" stopIfTrue="1" operator="greaterThan">
      <formula>6.2</formula>
    </cfRule>
    <cfRule type="cellIs" dxfId="15255" priority="12278" stopIfTrue="1" operator="between">
      <formula>5.601</formula>
      <formula>6.2</formula>
    </cfRule>
    <cfRule type="cellIs" dxfId="15254" priority="12279" stopIfTrue="1" operator="lessThanOrEqual">
      <formula>5.6</formula>
    </cfRule>
  </conditionalFormatting>
  <conditionalFormatting sqref="K623">
    <cfRule type="cellIs" dxfId="15253" priority="12276" stopIfTrue="1" operator="lessThanOrEqual">
      <formula>0.02</formula>
    </cfRule>
  </conditionalFormatting>
  <conditionalFormatting sqref="G623">
    <cfRule type="cellIs" dxfId="15252" priority="12273" stopIfTrue="1" operator="lessThanOrEqual">
      <formula>0.12</formula>
    </cfRule>
    <cfRule type="cellIs" dxfId="15251" priority="12274" stopIfTrue="1" operator="between">
      <formula>0.1201</formula>
      <formula>0.2</formula>
    </cfRule>
    <cfRule type="cellIs" dxfId="15250" priority="12275" stopIfTrue="1" operator="greaterThan">
      <formula>0.2</formula>
    </cfRule>
  </conditionalFormatting>
  <conditionalFormatting sqref="N623">
    <cfRule type="cellIs" dxfId="15249" priority="12271" stopIfTrue="1" operator="between">
      <formula>50.1</formula>
      <formula>100</formula>
    </cfRule>
    <cfRule type="cellIs" dxfId="15248" priority="12272" stopIfTrue="1" operator="greaterThan">
      <formula>100</formula>
    </cfRule>
  </conditionalFormatting>
  <conditionalFormatting sqref="M623">
    <cfRule type="cellIs" dxfId="15247" priority="12269" stopIfTrue="1" operator="between">
      <formula>1250.1</formula>
      <formula>5000</formula>
    </cfRule>
    <cfRule type="cellIs" dxfId="15246" priority="12270" stopIfTrue="1" operator="greaterThan">
      <formula>5000</formula>
    </cfRule>
  </conditionalFormatting>
  <conditionalFormatting sqref="F623:G623">
    <cfRule type="cellIs" dxfId="15245" priority="12266" stopIfTrue="1" operator="lessThanOrEqual">
      <formula>60</formula>
    </cfRule>
    <cfRule type="cellIs" dxfId="15244" priority="12267" stopIfTrue="1" operator="between">
      <formula>60</formula>
      <formula>100</formula>
    </cfRule>
    <cfRule type="cellIs" dxfId="15243" priority="12268" stopIfTrue="1" operator="greaterThan">
      <formula>100</formula>
    </cfRule>
  </conditionalFormatting>
  <conditionalFormatting sqref="E623">
    <cfRule type="cellIs" dxfId="15242" priority="12263" stopIfTrue="1" operator="lessThanOrEqual">
      <formula>2.5</formula>
    </cfRule>
    <cfRule type="cellIs" dxfId="15241" priority="12264" stopIfTrue="1" operator="between">
      <formula>2.5</formula>
      <formula>7</formula>
    </cfRule>
    <cfRule type="cellIs" dxfId="15240" priority="12265" stopIfTrue="1" operator="greaterThan">
      <formula>7</formula>
    </cfRule>
  </conditionalFormatting>
  <conditionalFormatting sqref="H623">
    <cfRule type="cellIs" dxfId="15239" priority="12260" stopIfTrue="1" operator="lessThanOrEqual">
      <formula>12</formula>
    </cfRule>
    <cfRule type="cellIs" dxfId="15238" priority="12261" stopIfTrue="1" operator="between">
      <formula>12</formula>
      <formula>16</formula>
    </cfRule>
    <cfRule type="cellIs" dxfId="15237" priority="12262" stopIfTrue="1" operator="greaterThan">
      <formula>16</formula>
    </cfRule>
  </conditionalFormatting>
  <conditionalFormatting sqref="J623">
    <cfRule type="cellIs" dxfId="15236" priority="12257" stopIfTrue="1" operator="greaterThan">
      <formula>6.2</formula>
    </cfRule>
    <cfRule type="cellIs" dxfId="15235" priority="12258" stopIfTrue="1" operator="between">
      <formula>5.601</formula>
      <formula>6.2</formula>
    </cfRule>
    <cfRule type="cellIs" dxfId="15234" priority="12259" stopIfTrue="1" operator="lessThanOrEqual">
      <formula>5.6</formula>
    </cfRule>
  </conditionalFormatting>
  <conditionalFormatting sqref="K623">
    <cfRule type="cellIs" dxfId="15233" priority="12256" stopIfTrue="1" operator="lessThanOrEqual">
      <formula>0.02</formula>
    </cfRule>
  </conditionalFormatting>
  <conditionalFormatting sqref="G623">
    <cfRule type="cellIs" dxfId="15232" priority="12253" stopIfTrue="1" operator="lessThanOrEqual">
      <formula>0.12</formula>
    </cfRule>
    <cfRule type="cellIs" dxfId="15231" priority="12254" stopIfTrue="1" operator="between">
      <formula>0.1201</formula>
      <formula>0.2</formula>
    </cfRule>
    <cfRule type="cellIs" dxfId="15230" priority="12255" stopIfTrue="1" operator="greaterThan">
      <formula>0.2</formula>
    </cfRule>
  </conditionalFormatting>
  <conditionalFormatting sqref="N623">
    <cfRule type="cellIs" dxfId="15229" priority="12251" stopIfTrue="1" operator="between">
      <formula>50.1</formula>
      <formula>100</formula>
    </cfRule>
    <cfRule type="cellIs" dxfId="15228" priority="12252" stopIfTrue="1" operator="greaterThan">
      <formula>100</formula>
    </cfRule>
  </conditionalFormatting>
  <conditionalFormatting sqref="M623">
    <cfRule type="cellIs" dxfId="15227" priority="12249" stopIfTrue="1" operator="between">
      <formula>1250.1</formula>
      <formula>5000</formula>
    </cfRule>
    <cfRule type="cellIs" dxfId="15226" priority="12250" stopIfTrue="1" operator="greaterThan">
      <formula>5000</formula>
    </cfRule>
  </conditionalFormatting>
  <conditionalFormatting sqref="F635:G635">
    <cfRule type="cellIs" dxfId="15225" priority="12246" stopIfTrue="1" operator="lessThanOrEqual">
      <formula>60</formula>
    </cfRule>
    <cfRule type="cellIs" dxfId="15224" priority="12247" stopIfTrue="1" operator="between">
      <formula>60</formula>
      <formula>100</formula>
    </cfRule>
    <cfRule type="cellIs" dxfId="15223" priority="12248" stopIfTrue="1" operator="greaterThan">
      <formula>100</formula>
    </cfRule>
  </conditionalFormatting>
  <conditionalFormatting sqref="E635">
    <cfRule type="cellIs" dxfId="15222" priority="12243" stopIfTrue="1" operator="lessThanOrEqual">
      <formula>2.5</formula>
    </cfRule>
    <cfRule type="cellIs" dxfId="15221" priority="12244" stopIfTrue="1" operator="between">
      <formula>2.5</formula>
      <formula>7</formula>
    </cfRule>
    <cfRule type="cellIs" dxfId="15220" priority="12245" stopIfTrue="1" operator="greaterThan">
      <formula>7</formula>
    </cfRule>
  </conditionalFormatting>
  <conditionalFormatting sqref="H635">
    <cfRule type="cellIs" dxfId="15219" priority="12240" stopIfTrue="1" operator="lessThanOrEqual">
      <formula>12</formula>
    </cfRule>
    <cfRule type="cellIs" dxfId="15218" priority="12241" stopIfTrue="1" operator="between">
      <formula>12</formula>
      <formula>16</formula>
    </cfRule>
    <cfRule type="cellIs" dxfId="15217" priority="12242" stopIfTrue="1" operator="greaterThan">
      <formula>16</formula>
    </cfRule>
  </conditionalFormatting>
  <conditionalFormatting sqref="J635">
    <cfRule type="cellIs" dxfId="15216" priority="12237" stopIfTrue="1" operator="greaterThan">
      <formula>6.2</formula>
    </cfRule>
    <cfRule type="cellIs" dxfId="15215" priority="12238" stopIfTrue="1" operator="between">
      <formula>5.601</formula>
      <formula>6.2</formula>
    </cfRule>
    <cfRule type="cellIs" dxfId="15214" priority="12239" stopIfTrue="1" operator="lessThanOrEqual">
      <formula>5.6</formula>
    </cfRule>
  </conditionalFormatting>
  <conditionalFormatting sqref="K635">
    <cfRule type="cellIs" dxfId="15213" priority="12236" stopIfTrue="1" operator="lessThanOrEqual">
      <formula>0.02</formula>
    </cfRule>
  </conditionalFormatting>
  <conditionalFormatting sqref="G635">
    <cfRule type="cellIs" dxfId="15212" priority="12233" stopIfTrue="1" operator="lessThanOrEqual">
      <formula>0.12</formula>
    </cfRule>
    <cfRule type="cellIs" dxfId="15211" priority="12234" stopIfTrue="1" operator="between">
      <formula>0.1201</formula>
      <formula>0.2</formula>
    </cfRule>
    <cfRule type="cellIs" dxfId="15210" priority="12235" stopIfTrue="1" operator="greaterThan">
      <formula>0.2</formula>
    </cfRule>
  </conditionalFormatting>
  <conditionalFormatting sqref="N635">
    <cfRule type="cellIs" dxfId="15209" priority="12231" stopIfTrue="1" operator="between">
      <formula>50.1</formula>
      <formula>100</formula>
    </cfRule>
    <cfRule type="cellIs" dxfId="15208" priority="12232" stopIfTrue="1" operator="greaterThan">
      <formula>100</formula>
    </cfRule>
  </conditionalFormatting>
  <conditionalFormatting sqref="M635">
    <cfRule type="cellIs" dxfId="15207" priority="12229" stopIfTrue="1" operator="between">
      <formula>1250.1</formula>
      <formula>5000</formula>
    </cfRule>
    <cfRule type="cellIs" dxfId="15206" priority="12230" stopIfTrue="1" operator="greaterThan">
      <formula>5000</formula>
    </cfRule>
  </conditionalFormatting>
  <conditionalFormatting sqref="F635:G635">
    <cfRule type="cellIs" dxfId="15205" priority="12226" stopIfTrue="1" operator="lessThanOrEqual">
      <formula>60</formula>
    </cfRule>
    <cfRule type="cellIs" dxfId="15204" priority="12227" stopIfTrue="1" operator="between">
      <formula>60</formula>
      <formula>100</formula>
    </cfRule>
    <cfRule type="cellIs" dxfId="15203" priority="12228" stopIfTrue="1" operator="greaterThan">
      <formula>100</formula>
    </cfRule>
  </conditionalFormatting>
  <conditionalFormatting sqref="E635">
    <cfRule type="cellIs" dxfId="15202" priority="12223" stopIfTrue="1" operator="lessThanOrEqual">
      <formula>2.5</formula>
    </cfRule>
    <cfRule type="cellIs" dxfId="15201" priority="12224" stopIfTrue="1" operator="between">
      <formula>2.5</formula>
      <formula>7</formula>
    </cfRule>
    <cfRule type="cellIs" dxfId="15200" priority="12225" stopIfTrue="1" operator="greaterThan">
      <formula>7</formula>
    </cfRule>
  </conditionalFormatting>
  <conditionalFormatting sqref="H635">
    <cfRule type="cellIs" dxfId="15199" priority="12220" stopIfTrue="1" operator="lessThanOrEqual">
      <formula>12</formula>
    </cfRule>
    <cfRule type="cellIs" dxfId="15198" priority="12221" stopIfTrue="1" operator="between">
      <formula>12</formula>
      <formula>16</formula>
    </cfRule>
    <cfRule type="cellIs" dxfId="15197" priority="12222" stopIfTrue="1" operator="greaterThan">
      <formula>16</formula>
    </cfRule>
  </conditionalFormatting>
  <conditionalFormatting sqref="J635">
    <cfRule type="cellIs" dxfId="15196" priority="12217" stopIfTrue="1" operator="greaterThan">
      <formula>6.2</formula>
    </cfRule>
    <cfRule type="cellIs" dxfId="15195" priority="12218" stopIfTrue="1" operator="between">
      <formula>5.601</formula>
      <formula>6.2</formula>
    </cfRule>
    <cfRule type="cellIs" dxfId="15194" priority="12219" stopIfTrue="1" operator="lessThanOrEqual">
      <formula>5.6</formula>
    </cfRule>
  </conditionalFormatting>
  <conditionalFormatting sqref="K635">
    <cfRule type="cellIs" dxfId="15193" priority="12216" stopIfTrue="1" operator="lessThanOrEqual">
      <formula>0.02</formula>
    </cfRule>
  </conditionalFormatting>
  <conditionalFormatting sqref="G635">
    <cfRule type="cellIs" dxfId="15192" priority="12213" stopIfTrue="1" operator="lessThanOrEqual">
      <formula>0.12</formula>
    </cfRule>
    <cfRule type="cellIs" dxfId="15191" priority="12214" stopIfTrue="1" operator="between">
      <formula>0.1201</formula>
      <formula>0.2</formula>
    </cfRule>
    <cfRule type="cellIs" dxfId="15190" priority="12215" stopIfTrue="1" operator="greaterThan">
      <formula>0.2</formula>
    </cfRule>
  </conditionalFormatting>
  <conditionalFormatting sqref="N635">
    <cfRule type="cellIs" dxfId="15189" priority="12211" stopIfTrue="1" operator="between">
      <formula>50.1</formula>
      <formula>100</formula>
    </cfRule>
    <cfRule type="cellIs" dxfId="15188" priority="12212" stopIfTrue="1" operator="greaterThan">
      <formula>100</formula>
    </cfRule>
  </conditionalFormatting>
  <conditionalFormatting sqref="M635">
    <cfRule type="cellIs" dxfId="15187" priority="12209" stopIfTrue="1" operator="between">
      <formula>1250.1</formula>
      <formula>5000</formula>
    </cfRule>
    <cfRule type="cellIs" dxfId="15186" priority="12210" stopIfTrue="1" operator="greaterThan">
      <formula>5000</formula>
    </cfRule>
  </conditionalFormatting>
  <conditionalFormatting sqref="F647:G647">
    <cfRule type="cellIs" dxfId="15185" priority="12206" stopIfTrue="1" operator="lessThanOrEqual">
      <formula>60</formula>
    </cfRule>
    <cfRule type="cellIs" dxfId="15184" priority="12207" stopIfTrue="1" operator="between">
      <formula>60</formula>
      <formula>100</formula>
    </cfRule>
    <cfRule type="cellIs" dxfId="15183" priority="12208" stopIfTrue="1" operator="greaterThan">
      <formula>100</formula>
    </cfRule>
  </conditionalFormatting>
  <conditionalFormatting sqref="E647">
    <cfRule type="cellIs" dxfId="15182" priority="12203" stopIfTrue="1" operator="lessThanOrEqual">
      <formula>2.5</formula>
    </cfRule>
    <cfRule type="cellIs" dxfId="15181" priority="12204" stopIfTrue="1" operator="between">
      <formula>2.5</formula>
      <formula>7</formula>
    </cfRule>
    <cfRule type="cellIs" dxfId="15180" priority="12205" stopIfTrue="1" operator="greaterThan">
      <formula>7</formula>
    </cfRule>
  </conditionalFormatting>
  <conditionalFormatting sqref="H647">
    <cfRule type="cellIs" dxfId="15179" priority="12200" stopIfTrue="1" operator="lessThanOrEqual">
      <formula>12</formula>
    </cfRule>
    <cfRule type="cellIs" dxfId="15178" priority="12201" stopIfTrue="1" operator="between">
      <formula>12</formula>
      <formula>16</formula>
    </cfRule>
    <cfRule type="cellIs" dxfId="15177" priority="12202" stopIfTrue="1" operator="greaterThan">
      <formula>16</formula>
    </cfRule>
  </conditionalFormatting>
  <conditionalFormatting sqref="J647">
    <cfRule type="cellIs" dxfId="15176" priority="12197" stopIfTrue="1" operator="greaterThan">
      <formula>6.2</formula>
    </cfRule>
    <cfRule type="cellIs" dxfId="15175" priority="12198" stopIfTrue="1" operator="between">
      <formula>5.601</formula>
      <formula>6.2</formula>
    </cfRule>
    <cfRule type="cellIs" dxfId="15174" priority="12199" stopIfTrue="1" operator="lessThanOrEqual">
      <formula>5.6</formula>
    </cfRule>
  </conditionalFormatting>
  <conditionalFormatting sqref="K647">
    <cfRule type="cellIs" dxfId="15173" priority="12196" stopIfTrue="1" operator="lessThanOrEqual">
      <formula>0.02</formula>
    </cfRule>
  </conditionalFormatting>
  <conditionalFormatting sqref="G647">
    <cfRule type="cellIs" dxfId="15172" priority="12193" stopIfTrue="1" operator="lessThanOrEqual">
      <formula>0.12</formula>
    </cfRule>
    <cfRule type="cellIs" dxfId="15171" priority="12194" stopIfTrue="1" operator="between">
      <formula>0.1201</formula>
      <formula>0.2</formula>
    </cfRule>
    <cfRule type="cellIs" dxfId="15170" priority="12195" stopIfTrue="1" operator="greaterThan">
      <formula>0.2</formula>
    </cfRule>
  </conditionalFormatting>
  <conditionalFormatting sqref="N647">
    <cfRule type="cellIs" dxfId="15169" priority="12191" stopIfTrue="1" operator="between">
      <formula>50.1</formula>
      <formula>100</formula>
    </cfRule>
    <cfRule type="cellIs" dxfId="15168" priority="12192" stopIfTrue="1" operator="greaterThan">
      <formula>100</formula>
    </cfRule>
  </conditionalFormatting>
  <conditionalFormatting sqref="M647">
    <cfRule type="cellIs" dxfId="15167" priority="12189" stopIfTrue="1" operator="between">
      <formula>1250.1</formula>
      <formula>5000</formula>
    </cfRule>
    <cfRule type="cellIs" dxfId="15166" priority="12190" stopIfTrue="1" operator="greaterThan">
      <formula>5000</formula>
    </cfRule>
  </conditionalFormatting>
  <conditionalFormatting sqref="F647:G647">
    <cfRule type="cellIs" dxfId="15165" priority="12186" stopIfTrue="1" operator="lessThanOrEqual">
      <formula>60</formula>
    </cfRule>
    <cfRule type="cellIs" dxfId="15164" priority="12187" stopIfTrue="1" operator="between">
      <formula>60</formula>
      <formula>100</formula>
    </cfRule>
    <cfRule type="cellIs" dxfId="15163" priority="12188" stopIfTrue="1" operator="greaterThan">
      <formula>100</formula>
    </cfRule>
  </conditionalFormatting>
  <conditionalFormatting sqref="E647">
    <cfRule type="cellIs" dxfId="15162" priority="12183" stopIfTrue="1" operator="lessThanOrEqual">
      <formula>2.5</formula>
    </cfRule>
    <cfRule type="cellIs" dxfId="15161" priority="12184" stopIfTrue="1" operator="between">
      <formula>2.5</formula>
      <formula>7</formula>
    </cfRule>
    <cfRule type="cellIs" dxfId="15160" priority="12185" stopIfTrue="1" operator="greaterThan">
      <formula>7</formula>
    </cfRule>
  </conditionalFormatting>
  <conditionalFormatting sqref="H647">
    <cfRule type="cellIs" dxfId="15159" priority="12180" stopIfTrue="1" operator="lessThanOrEqual">
      <formula>12</formula>
    </cfRule>
    <cfRule type="cellIs" dxfId="15158" priority="12181" stopIfTrue="1" operator="between">
      <formula>12</formula>
      <formula>16</formula>
    </cfRule>
    <cfRule type="cellIs" dxfId="15157" priority="12182" stopIfTrue="1" operator="greaterThan">
      <formula>16</formula>
    </cfRule>
  </conditionalFormatting>
  <conditionalFormatting sqref="J647">
    <cfRule type="cellIs" dxfId="15156" priority="12177" stopIfTrue="1" operator="greaterThan">
      <formula>6.2</formula>
    </cfRule>
    <cfRule type="cellIs" dxfId="15155" priority="12178" stopIfTrue="1" operator="between">
      <formula>5.601</formula>
      <formula>6.2</formula>
    </cfRule>
    <cfRule type="cellIs" dxfId="15154" priority="12179" stopIfTrue="1" operator="lessThanOrEqual">
      <formula>5.6</formula>
    </cfRule>
  </conditionalFormatting>
  <conditionalFormatting sqref="K647">
    <cfRule type="cellIs" dxfId="15153" priority="12176" stopIfTrue="1" operator="lessThanOrEqual">
      <formula>0.02</formula>
    </cfRule>
  </conditionalFormatting>
  <conditionalFormatting sqref="G647">
    <cfRule type="cellIs" dxfId="15152" priority="12173" stopIfTrue="1" operator="lessThanOrEqual">
      <formula>0.12</formula>
    </cfRule>
    <cfRule type="cellIs" dxfId="15151" priority="12174" stopIfTrue="1" operator="between">
      <formula>0.1201</formula>
      <formula>0.2</formula>
    </cfRule>
    <cfRule type="cellIs" dxfId="15150" priority="12175" stopIfTrue="1" operator="greaterThan">
      <formula>0.2</formula>
    </cfRule>
  </conditionalFormatting>
  <conditionalFormatting sqref="N647">
    <cfRule type="cellIs" dxfId="15149" priority="12171" stopIfTrue="1" operator="between">
      <formula>50.1</formula>
      <formula>100</formula>
    </cfRule>
    <cfRule type="cellIs" dxfId="15148" priority="12172" stopIfTrue="1" operator="greaterThan">
      <formula>100</formula>
    </cfRule>
  </conditionalFormatting>
  <conditionalFormatting sqref="M647">
    <cfRule type="cellIs" dxfId="15147" priority="12169" stopIfTrue="1" operator="between">
      <formula>1250.1</formula>
      <formula>5000</formula>
    </cfRule>
    <cfRule type="cellIs" dxfId="15146" priority="12170" stopIfTrue="1" operator="greaterThan">
      <formula>5000</formula>
    </cfRule>
  </conditionalFormatting>
  <conditionalFormatting sqref="F659:G659">
    <cfRule type="cellIs" dxfId="15145" priority="12166" stopIfTrue="1" operator="lessThanOrEqual">
      <formula>60</formula>
    </cfRule>
    <cfRule type="cellIs" dxfId="15144" priority="12167" stopIfTrue="1" operator="between">
      <formula>60</formula>
      <formula>100</formula>
    </cfRule>
    <cfRule type="cellIs" dxfId="15143" priority="12168" stopIfTrue="1" operator="greaterThan">
      <formula>100</formula>
    </cfRule>
  </conditionalFormatting>
  <conditionalFormatting sqref="E659">
    <cfRule type="cellIs" dxfId="15142" priority="12163" stopIfTrue="1" operator="lessThanOrEqual">
      <formula>2.5</formula>
    </cfRule>
    <cfRule type="cellIs" dxfId="15141" priority="12164" stopIfTrue="1" operator="between">
      <formula>2.5</formula>
      <formula>7</formula>
    </cfRule>
    <cfRule type="cellIs" dxfId="15140" priority="12165" stopIfTrue="1" operator="greaterThan">
      <formula>7</formula>
    </cfRule>
  </conditionalFormatting>
  <conditionalFormatting sqref="H659">
    <cfRule type="cellIs" dxfId="15139" priority="12160" stopIfTrue="1" operator="lessThanOrEqual">
      <formula>12</formula>
    </cfRule>
    <cfRule type="cellIs" dxfId="15138" priority="12161" stopIfTrue="1" operator="between">
      <formula>12</formula>
      <formula>16</formula>
    </cfRule>
    <cfRule type="cellIs" dxfId="15137" priority="12162" stopIfTrue="1" operator="greaterThan">
      <formula>16</formula>
    </cfRule>
  </conditionalFormatting>
  <conditionalFormatting sqref="J659">
    <cfRule type="cellIs" dxfId="15136" priority="12157" stopIfTrue="1" operator="greaterThan">
      <formula>6.2</formula>
    </cfRule>
    <cfRule type="cellIs" dxfId="15135" priority="12158" stopIfTrue="1" operator="between">
      <formula>5.601</formula>
      <formula>6.2</formula>
    </cfRule>
    <cfRule type="cellIs" dxfId="15134" priority="12159" stopIfTrue="1" operator="lessThanOrEqual">
      <formula>5.6</formula>
    </cfRule>
  </conditionalFormatting>
  <conditionalFormatting sqref="K659">
    <cfRule type="cellIs" dxfId="15133" priority="12156" stopIfTrue="1" operator="lessThanOrEqual">
      <formula>0.02</formula>
    </cfRule>
  </conditionalFormatting>
  <conditionalFormatting sqref="G659">
    <cfRule type="cellIs" dxfId="15132" priority="12153" stopIfTrue="1" operator="lessThanOrEqual">
      <formula>0.12</formula>
    </cfRule>
    <cfRule type="cellIs" dxfId="15131" priority="12154" stopIfTrue="1" operator="between">
      <formula>0.1201</formula>
      <formula>0.2</formula>
    </cfRule>
    <cfRule type="cellIs" dxfId="15130" priority="12155" stopIfTrue="1" operator="greaterThan">
      <formula>0.2</formula>
    </cfRule>
  </conditionalFormatting>
  <conditionalFormatting sqref="N659">
    <cfRule type="cellIs" dxfId="15129" priority="12151" stopIfTrue="1" operator="between">
      <formula>50.1</formula>
      <formula>100</formula>
    </cfRule>
    <cfRule type="cellIs" dxfId="15128" priority="12152" stopIfTrue="1" operator="greaterThan">
      <formula>100</formula>
    </cfRule>
  </conditionalFormatting>
  <conditionalFormatting sqref="M659">
    <cfRule type="cellIs" dxfId="15127" priority="12149" stopIfTrue="1" operator="between">
      <formula>1250.1</formula>
      <formula>5000</formula>
    </cfRule>
    <cfRule type="cellIs" dxfId="15126" priority="12150" stopIfTrue="1" operator="greaterThan">
      <formula>5000</formula>
    </cfRule>
  </conditionalFormatting>
  <conditionalFormatting sqref="F659:G659">
    <cfRule type="cellIs" dxfId="15125" priority="12146" stopIfTrue="1" operator="lessThanOrEqual">
      <formula>60</formula>
    </cfRule>
    <cfRule type="cellIs" dxfId="15124" priority="12147" stopIfTrue="1" operator="between">
      <formula>60</formula>
      <formula>100</formula>
    </cfRule>
    <cfRule type="cellIs" dxfId="15123" priority="12148" stopIfTrue="1" operator="greaterThan">
      <formula>100</formula>
    </cfRule>
  </conditionalFormatting>
  <conditionalFormatting sqref="E659">
    <cfRule type="cellIs" dxfId="15122" priority="12143" stopIfTrue="1" operator="lessThanOrEqual">
      <formula>2.5</formula>
    </cfRule>
    <cfRule type="cellIs" dxfId="15121" priority="12144" stopIfTrue="1" operator="between">
      <formula>2.5</formula>
      <formula>7</formula>
    </cfRule>
    <cfRule type="cellIs" dxfId="15120" priority="12145" stopIfTrue="1" operator="greaterThan">
      <formula>7</formula>
    </cfRule>
  </conditionalFormatting>
  <conditionalFormatting sqref="H659">
    <cfRule type="cellIs" dxfId="15119" priority="12140" stopIfTrue="1" operator="lessThanOrEqual">
      <formula>12</formula>
    </cfRule>
    <cfRule type="cellIs" dxfId="15118" priority="12141" stopIfTrue="1" operator="between">
      <formula>12</formula>
      <formula>16</formula>
    </cfRule>
    <cfRule type="cellIs" dxfId="15117" priority="12142" stopIfTrue="1" operator="greaterThan">
      <formula>16</formula>
    </cfRule>
  </conditionalFormatting>
  <conditionalFormatting sqref="J659">
    <cfRule type="cellIs" dxfId="15116" priority="12137" stopIfTrue="1" operator="greaterThan">
      <formula>6.2</formula>
    </cfRule>
    <cfRule type="cellIs" dxfId="15115" priority="12138" stopIfTrue="1" operator="between">
      <formula>5.601</formula>
      <formula>6.2</formula>
    </cfRule>
    <cfRule type="cellIs" dxfId="15114" priority="12139" stopIfTrue="1" operator="lessThanOrEqual">
      <formula>5.6</formula>
    </cfRule>
  </conditionalFormatting>
  <conditionalFormatting sqref="K659">
    <cfRule type="cellIs" dxfId="15113" priority="12136" stopIfTrue="1" operator="lessThanOrEqual">
      <formula>0.02</formula>
    </cfRule>
  </conditionalFormatting>
  <conditionalFormatting sqref="G659">
    <cfRule type="cellIs" dxfId="15112" priority="12133" stopIfTrue="1" operator="lessThanOrEqual">
      <formula>0.12</formula>
    </cfRule>
    <cfRule type="cellIs" dxfId="15111" priority="12134" stopIfTrue="1" operator="between">
      <formula>0.1201</formula>
      <formula>0.2</formula>
    </cfRule>
    <cfRule type="cellIs" dxfId="15110" priority="12135" stopIfTrue="1" operator="greaterThan">
      <formula>0.2</formula>
    </cfRule>
  </conditionalFormatting>
  <conditionalFormatting sqref="N659">
    <cfRule type="cellIs" dxfId="15109" priority="12131" stopIfTrue="1" operator="between">
      <formula>50.1</formula>
      <formula>100</formula>
    </cfRule>
    <cfRule type="cellIs" dxfId="15108" priority="12132" stopIfTrue="1" operator="greaterThan">
      <formula>100</formula>
    </cfRule>
  </conditionalFormatting>
  <conditionalFormatting sqref="M659">
    <cfRule type="cellIs" dxfId="15107" priority="12129" stopIfTrue="1" operator="between">
      <formula>1250.1</formula>
      <formula>5000</formula>
    </cfRule>
    <cfRule type="cellIs" dxfId="15106" priority="12130" stopIfTrue="1" operator="greaterThan">
      <formula>5000</formula>
    </cfRule>
  </conditionalFormatting>
  <conditionalFormatting sqref="F672:G672">
    <cfRule type="cellIs" dxfId="15105" priority="12126" stopIfTrue="1" operator="lessThanOrEqual">
      <formula>60</formula>
    </cfRule>
    <cfRule type="cellIs" dxfId="15104" priority="12127" stopIfTrue="1" operator="between">
      <formula>60</formula>
      <formula>100</formula>
    </cfRule>
    <cfRule type="cellIs" dxfId="15103" priority="12128" stopIfTrue="1" operator="greaterThan">
      <formula>100</formula>
    </cfRule>
  </conditionalFormatting>
  <conditionalFormatting sqref="E672">
    <cfRule type="cellIs" dxfId="15102" priority="12123" stopIfTrue="1" operator="lessThanOrEqual">
      <formula>2.5</formula>
    </cfRule>
    <cfRule type="cellIs" dxfId="15101" priority="12124" stopIfTrue="1" operator="between">
      <formula>2.5</formula>
      <formula>7</formula>
    </cfRule>
    <cfRule type="cellIs" dxfId="15100" priority="12125" stopIfTrue="1" operator="greaterThan">
      <formula>7</formula>
    </cfRule>
  </conditionalFormatting>
  <conditionalFormatting sqref="H672">
    <cfRule type="cellIs" dxfId="15099" priority="12120" stopIfTrue="1" operator="lessThanOrEqual">
      <formula>12</formula>
    </cfRule>
    <cfRule type="cellIs" dxfId="15098" priority="12121" stopIfTrue="1" operator="between">
      <formula>12</formula>
      <formula>16</formula>
    </cfRule>
    <cfRule type="cellIs" dxfId="15097" priority="12122" stopIfTrue="1" operator="greaterThan">
      <formula>16</formula>
    </cfRule>
  </conditionalFormatting>
  <conditionalFormatting sqref="J672">
    <cfRule type="cellIs" dxfId="15096" priority="12117" stopIfTrue="1" operator="greaterThan">
      <formula>6.2</formula>
    </cfRule>
    <cfRule type="cellIs" dxfId="15095" priority="12118" stopIfTrue="1" operator="between">
      <formula>5.601</formula>
      <formula>6.2</formula>
    </cfRule>
    <cfRule type="cellIs" dxfId="15094" priority="12119" stopIfTrue="1" operator="lessThanOrEqual">
      <formula>5.6</formula>
    </cfRule>
  </conditionalFormatting>
  <conditionalFormatting sqref="K672">
    <cfRule type="cellIs" dxfId="15093" priority="12116" stopIfTrue="1" operator="lessThanOrEqual">
      <formula>0.02</formula>
    </cfRule>
  </conditionalFormatting>
  <conditionalFormatting sqref="G672">
    <cfRule type="cellIs" dxfId="15092" priority="12113" stopIfTrue="1" operator="lessThanOrEqual">
      <formula>0.12</formula>
    </cfRule>
    <cfRule type="cellIs" dxfId="15091" priority="12114" stopIfTrue="1" operator="between">
      <formula>0.1201</formula>
      <formula>0.2</formula>
    </cfRule>
    <cfRule type="cellIs" dxfId="15090" priority="12115" stopIfTrue="1" operator="greaterThan">
      <formula>0.2</formula>
    </cfRule>
  </conditionalFormatting>
  <conditionalFormatting sqref="N672">
    <cfRule type="cellIs" dxfId="15089" priority="12111" stopIfTrue="1" operator="between">
      <formula>50.1</formula>
      <formula>100</formula>
    </cfRule>
    <cfRule type="cellIs" dxfId="15088" priority="12112" stopIfTrue="1" operator="greaterThan">
      <formula>100</formula>
    </cfRule>
  </conditionalFormatting>
  <conditionalFormatting sqref="M672">
    <cfRule type="cellIs" dxfId="15087" priority="12109" stopIfTrue="1" operator="between">
      <formula>1250.1</formula>
      <formula>5000</formula>
    </cfRule>
    <cfRule type="cellIs" dxfId="15086" priority="12110" stopIfTrue="1" operator="greaterThan">
      <formula>5000</formula>
    </cfRule>
  </conditionalFormatting>
  <conditionalFormatting sqref="F672:G672">
    <cfRule type="cellIs" dxfId="15085" priority="12106" stopIfTrue="1" operator="lessThanOrEqual">
      <formula>60</formula>
    </cfRule>
    <cfRule type="cellIs" dxfId="15084" priority="12107" stopIfTrue="1" operator="between">
      <formula>60</formula>
      <formula>100</formula>
    </cfRule>
    <cfRule type="cellIs" dxfId="15083" priority="12108" stopIfTrue="1" operator="greaterThan">
      <formula>100</formula>
    </cfRule>
  </conditionalFormatting>
  <conditionalFormatting sqref="E672">
    <cfRule type="cellIs" dxfId="15082" priority="12103" stopIfTrue="1" operator="lessThanOrEqual">
      <formula>2.5</formula>
    </cfRule>
    <cfRule type="cellIs" dxfId="15081" priority="12104" stopIfTrue="1" operator="between">
      <formula>2.5</formula>
      <formula>7</formula>
    </cfRule>
    <cfRule type="cellIs" dxfId="15080" priority="12105" stopIfTrue="1" operator="greaterThan">
      <formula>7</formula>
    </cfRule>
  </conditionalFormatting>
  <conditionalFormatting sqref="H672">
    <cfRule type="cellIs" dxfId="15079" priority="12100" stopIfTrue="1" operator="lessThanOrEqual">
      <formula>12</formula>
    </cfRule>
    <cfRule type="cellIs" dxfId="15078" priority="12101" stopIfTrue="1" operator="between">
      <formula>12</formula>
      <formula>16</formula>
    </cfRule>
    <cfRule type="cellIs" dxfId="15077" priority="12102" stopIfTrue="1" operator="greaterThan">
      <formula>16</formula>
    </cfRule>
  </conditionalFormatting>
  <conditionalFormatting sqref="J672">
    <cfRule type="cellIs" dxfId="15076" priority="12097" stopIfTrue="1" operator="greaterThan">
      <formula>6.2</formula>
    </cfRule>
    <cfRule type="cellIs" dxfId="15075" priority="12098" stopIfTrue="1" operator="between">
      <formula>5.601</formula>
      <formula>6.2</formula>
    </cfRule>
    <cfRule type="cellIs" dxfId="15074" priority="12099" stopIfTrue="1" operator="lessThanOrEqual">
      <formula>5.6</formula>
    </cfRule>
  </conditionalFormatting>
  <conditionalFormatting sqref="K672">
    <cfRule type="cellIs" dxfId="15073" priority="12096" stopIfTrue="1" operator="lessThanOrEqual">
      <formula>0.02</formula>
    </cfRule>
  </conditionalFormatting>
  <conditionalFormatting sqref="G672">
    <cfRule type="cellIs" dxfId="15072" priority="12093" stopIfTrue="1" operator="lessThanOrEqual">
      <formula>0.12</formula>
    </cfRule>
    <cfRule type="cellIs" dxfId="15071" priority="12094" stopIfTrue="1" operator="between">
      <formula>0.1201</formula>
      <formula>0.2</formula>
    </cfRule>
    <cfRule type="cellIs" dxfId="15070" priority="12095" stopIfTrue="1" operator="greaterThan">
      <formula>0.2</formula>
    </cfRule>
  </conditionalFormatting>
  <conditionalFormatting sqref="N672">
    <cfRule type="cellIs" dxfId="15069" priority="12091" stopIfTrue="1" operator="between">
      <formula>50.1</formula>
      <formula>100</formula>
    </cfRule>
    <cfRule type="cellIs" dxfId="15068" priority="12092" stopIfTrue="1" operator="greaterThan">
      <formula>100</formula>
    </cfRule>
  </conditionalFormatting>
  <conditionalFormatting sqref="M672">
    <cfRule type="cellIs" dxfId="15067" priority="12089" stopIfTrue="1" operator="between">
      <formula>1250.1</formula>
      <formula>5000</formula>
    </cfRule>
    <cfRule type="cellIs" dxfId="15066" priority="12090" stopIfTrue="1" operator="greaterThan">
      <formula>5000</formula>
    </cfRule>
  </conditionalFormatting>
  <conditionalFormatting sqref="F689:G689">
    <cfRule type="cellIs" dxfId="15065" priority="12086" stopIfTrue="1" operator="lessThanOrEqual">
      <formula>60</formula>
    </cfRule>
    <cfRule type="cellIs" dxfId="15064" priority="12087" stopIfTrue="1" operator="between">
      <formula>60</formula>
      <formula>100</formula>
    </cfRule>
    <cfRule type="cellIs" dxfId="15063" priority="12088" stopIfTrue="1" operator="greaterThan">
      <formula>100</formula>
    </cfRule>
  </conditionalFormatting>
  <conditionalFormatting sqref="E689">
    <cfRule type="cellIs" dxfId="15062" priority="12083" stopIfTrue="1" operator="lessThanOrEqual">
      <formula>2.5</formula>
    </cfRule>
    <cfRule type="cellIs" dxfId="15061" priority="12084" stopIfTrue="1" operator="between">
      <formula>2.5</formula>
      <formula>7</formula>
    </cfRule>
    <cfRule type="cellIs" dxfId="15060" priority="12085" stopIfTrue="1" operator="greaterThan">
      <formula>7</formula>
    </cfRule>
  </conditionalFormatting>
  <conditionalFormatting sqref="H689">
    <cfRule type="cellIs" dxfId="15059" priority="12080" stopIfTrue="1" operator="lessThanOrEqual">
      <formula>12</formula>
    </cfRule>
    <cfRule type="cellIs" dxfId="15058" priority="12081" stopIfTrue="1" operator="between">
      <formula>12</formula>
      <formula>16</formula>
    </cfRule>
    <cfRule type="cellIs" dxfId="15057" priority="12082" stopIfTrue="1" operator="greaterThan">
      <formula>16</formula>
    </cfRule>
  </conditionalFormatting>
  <conditionalFormatting sqref="J689">
    <cfRule type="cellIs" dxfId="15056" priority="12077" stopIfTrue="1" operator="greaterThan">
      <formula>6.2</formula>
    </cfRule>
    <cfRule type="cellIs" dxfId="15055" priority="12078" stopIfTrue="1" operator="between">
      <formula>5.601</formula>
      <formula>6.2</formula>
    </cfRule>
    <cfRule type="cellIs" dxfId="15054" priority="12079" stopIfTrue="1" operator="lessThanOrEqual">
      <formula>5.6</formula>
    </cfRule>
  </conditionalFormatting>
  <conditionalFormatting sqref="K689">
    <cfRule type="cellIs" dxfId="15053" priority="12076" stopIfTrue="1" operator="lessThanOrEqual">
      <formula>0.02</formula>
    </cfRule>
  </conditionalFormatting>
  <conditionalFormatting sqref="G689">
    <cfRule type="cellIs" dxfId="15052" priority="12073" stopIfTrue="1" operator="lessThanOrEqual">
      <formula>0.12</formula>
    </cfRule>
    <cfRule type="cellIs" dxfId="15051" priority="12074" stopIfTrue="1" operator="between">
      <formula>0.1201</formula>
      <formula>0.2</formula>
    </cfRule>
    <cfRule type="cellIs" dxfId="15050" priority="12075" stopIfTrue="1" operator="greaterThan">
      <formula>0.2</formula>
    </cfRule>
  </conditionalFormatting>
  <conditionalFormatting sqref="N689">
    <cfRule type="cellIs" dxfId="15049" priority="12071" stopIfTrue="1" operator="between">
      <formula>50.1</formula>
      <formula>100</formula>
    </cfRule>
    <cfRule type="cellIs" dxfId="15048" priority="12072" stopIfTrue="1" operator="greaterThan">
      <formula>100</formula>
    </cfRule>
  </conditionalFormatting>
  <conditionalFormatting sqref="M689">
    <cfRule type="cellIs" dxfId="15047" priority="12069" stopIfTrue="1" operator="between">
      <formula>1250.1</formula>
      <formula>5000</formula>
    </cfRule>
    <cfRule type="cellIs" dxfId="15046" priority="12070" stopIfTrue="1" operator="greaterThan">
      <formula>5000</formula>
    </cfRule>
  </conditionalFormatting>
  <conditionalFormatting sqref="F689:G689">
    <cfRule type="cellIs" dxfId="15045" priority="12066" stopIfTrue="1" operator="lessThanOrEqual">
      <formula>60</formula>
    </cfRule>
    <cfRule type="cellIs" dxfId="15044" priority="12067" stopIfTrue="1" operator="between">
      <formula>60</formula>
      <formula>100</formula>
    </cfRule>
    <cfRule type="cellIs" dxfId="15043" priority="12068" stopIfTrue="1" operator="greaterThan">
      <formula>100</formula>
    </cfRule>
  </conditionalFormatting>
  <conditionalFormatting sqref="E689">
    <cfRule type="cellIs" dxfId="15042" priority="12063" stopIfTrue="1" operator="lessThanOrEqual">
      <formula>2.5</formula>
    </cfRule>
    <cfRule type="cellIs" dxfId="15041" priority="12064" stopIfTrue="1" operator="between">
      <formula>2.5</formula>
      <formula>7</formula>
    </cfRule>
    <cfRule type="cellIs" dxfId="15040" priority="12065" stopIfTrue="1" operator="greaterThan">
      <formula>7</formula>
    </cfRule>
  </conditionalFormatting>
  <conditionalFormatting sqref="H689">
    <cfRule type="cellIs" dxfId="15039" priority="12060" stopIfTrue="1" operator="lessThanOrEqual">
      <formula>12</formula>
    </cfRule>
    <cfRule type="cellIs" dxfId="15038" priority="12061" stopIfTrue="1" operator="between">
      <formula>12</formula>
      <formula>16</formula>
    </cfRule>
    <cfRule type="cellIs" dxfId="15037" priority="12062" stopIfTrue="1" operator="greaterThan">
      <formula>16</formula>
    </cfRule>
  </conditionalFormatting>
  <conditionalFormatting sqref="J689">
    <cfRule type="cellIs" dxfId="15036" priority="12057" stopIfTrue="1" operator="greaterThan">
      <formula>6.2</formula>
    </cfRule>
    <cfRule type="cellIs" dxfId="15035" priority="12058" stopIfTrue="1" operator="between">
      <formula>5.601</formula>
      <formula>6.2</formula>
    </cfRule>
    <cfRule type="cellIs" dxfId="15034" priority="12059" stopIfTrue="1" operator="lessThanOrEqual">
      <formula>5.6</formula>
    </cfRule>
  </conditionalFormatting>
  <conditionalFormatting sqref="K689">
    <cfRule type="cellIs" dxfId="15033" priority="12056" stopIfTrue="1" operator="lessThanOrEqual">
      <formula>0.02</formula>
    </cfRule>
  </conditionalFormatting>
  <conditionalFormatting sqref="G689">
    <cfRule type="cellIs" dxfId="15032" priority="12053" stopIfTrue="1" operator="lessThanOrEqual">
      <formula>0.12</formula>
    </cfRule>
    <cfRule type="cellIs" dxfId="15031" priority="12054" stopIfTrue="1" operator="between">
      <formula>0.1201</formula>
      <formula>0.2</formula>
    </cfRule>
    <cfRule type="cellIs" dxfId="15030" priority="12055" stopIfTrue="1" operator="greaterThan">
      <formula>0.2</formula>
    </cfRule>
  </conditionalFormatting>
  <conditionalFormatting sqref="N689">
    <cfRule type="cellIs" dxfId="15029" priority="12051" stopIfTrue="1" operator="between">
      <formula>50.1</formula>
      <formula>100</formula>
    </cfRule>
    <cfRule type="cellIs" dxfId="15028" priority="12052" stopIfTrue="1" operator="greaterThan">
      <formula>100</formula>
    </cfRule>
  </conditionalFormatting>
  <conditionalFormatting sqref="M689">
    <cfRule type="cellIs" dxfId="15027" priority="12049" stopIfTrue="1" operator="between">
      <formula>1250.1</formula>
      <formula>5000</formula>
    </cfRule>
    <cfRule type="cellIs" dxfId="15026" priority="12050" stopIfTrue="1" operator="greaterThan">
      <formula>5000</formula>
    </cfRule>
  </conditionalFormatting>
  <conditionalFormatting sqref="F701:G701">
    <cfRule type="cellIs" dxfId="15025" priority="12046" stopIfTrue="1" operator="lessThanOrEqual">
      <formula>60</formula>
    </cfRule>
    <cfRule type="cellIs" dxfId="15024" priority="12047" stopIfTrue="1" operator="between">
      <formula>60</formula>
      <formula>100</formula>
    </cfRule>
    <cfRule type="cellIs" dxfId="15023" priority="12048" stopIfTrue="1" operator="greaterThan">
      <formula>100</formula>
    </cfRule>
  </conditionalFormatting>
  <conditionalFormatting sqref="E701">
    <cfRule type="cellIs" dxfId="15022" priority="12043" stopIfTrue="1" operator="lessThanOrEqual">
      <formula>2.5</formula>
    </cfRule>
    <cfRule type="cellIs" dxfId="15021" priority="12044" stopIfTrue="1" operator="between">
      <formula>2.5</formula>
      <formula>7</formula>
    </cfRule>
    <cfRule type="cellIs" dxfId="15020" priority="12045" stopIfTrue="1" operator="greaterThan">
      <formula>7</formula>
    </cfRule>
  </conditionalFormatting>
  <conditionalFormatting sqref="H701">
    <cfRule type="cellIs" dxfId="15019" priority="12040" stopIfTrue="1" operator="lessThanOrEqual">
      <formula>12</formula>
    </cfRule>
    <cfRule type="cellIs" dxfId="15018" priority="12041" stopIfTrue="1" operator="between">
      <formula>12</formula>
      <formula>16</formula>
    </cfRule>
    <cfRule type="cellIs" dxfId="15017" priority="12042" stopIfTrue="1" operator="greaterThan">
      <formula>16</formula>
    </cfRule>
  </conditionalFormatting>
  <conditionalFormatting sqref="J701">
    <cfRule type="cellIs" dxfId="15016" priority="12037" stopIfTrue="1" operator="greaterThan">
      <formula>6.2</formula>
    </cfRule>
    <cfRule type="cellIs" dxfId="15015" priority="12038" stopIfTrue="1" operator="between">
      <formula>5.601</formula>
      <formula>6.2</formula>
    </cfRule>
    <cfRule type="cellIs" dxfId="15014" priority="12039" stopIfTrue="1" operator="lessThanOrEqual">
      <formula>5.6</formula>
    </cfRule>
  </conditionalFormatting>
  <conditionalFormatting sqref="K701">
    <cfRule type="cellIs" dxfId="15013" priority="12036" stopIfTrue="1" operator="lessThanOrEqual">
      <formula>0.02</formula>
    </cfRule>
  </conditionalFormatting>
  <conditionalFormatting sqref="G701">
    <cfRule type="cellIs" dxfId="15012" priority="12033" stopIfTrue="1" operator="lessThanOrEqual">
      <formula>0.12</formula>
    </cfRule>
    <cfRule type="cellIs" dxfId="15011" priority="12034" stopIfTrue="1" operator="between">
      <formula>0.1201</formula>
      <formula>0.2</formula>
    </cfRule>
    <cfRule type="cellIs" dxfId="15010" priority="12035" stopIfTrue="1" operator="greaterThan">
      <formula>0.2</formula>
    </cfRule>
  </conditionalFormatting>
  <conditionalFormatting sqref="N701">
    <cfRule type="cellIs" dxfId="15009" priority="12031" stopIfTrue="1" operator="between">
      <formula>50.1</formula>
      <formula>100</formula>
    </cfRule>
    <cfRule type="cellIs" dxfId="15008" priority="12032" stopIfTrue="1" operator="greaterThan">
      <formula>100</formula>
    </cfRule>
  </conditionalFormatting>
  <conditionalFormatting sqref="M701">
    <cfRule type="cellIs" dxfId="15007" priority="12029" stopIfTrue="1" operator="between">
      <formula>1250.1</formula>
      <formula>5000</formula>
    </cfRule>
    <cfRule type="cellIs" dxfId="15006" priority="12030" stopIfTrue="1" operator="greaterThan">
      <formula>5000</formula>
    </cfRule>
  </conditionalFormatting>
  <conditionalFormatting sqref="F701:G701">
    <cfRule type="cellIs" dxfId="15005" priority="12026" stopIfTrue="1" operator="lessThanOrEqual">
      <formula>60</formula>
    </cfRule>
    <cfRule type="cellIs" dxfId="15004" priority="12027" stopIfTrue="1" operator="between">
      <formula>60</formula>
      <formula>100</formula>
    </cfRule>
    <cfRule type="cellIs" dxfId="15003" priority="12028" stopIfTrue="1" operator="greaterThan">
      <formula>100</formula>
    </cfRule>
  </conditionalFormatting>
  <conditionalFormatting sqref="E701">
    <cfRule type="cellIs" dxfId="15002" priority="12023" stopIfTrue="1" operator="lessThanOrEqual">
      <formula>2.5</formula>
    </cfRule>
    <cfRule type="cellIs" dxfId="15001" priority="12024" stopIfTrue="1" operator="between">
      <formula>2.5</formula>
      <formula>7</formula>
    </cfRule>
    <cfRule type="cellIs" dxfId="15000" priority="12025" stopIfTrue="1" operator="greaterThan">
      <formula>7</formula>
    </cfRule>
  </conditionalFormatting>
  <conditionalFormatting sqref="H701">
    <cfRule type="cellIs" dxfId="14999" priority="12020" stopIfTrue="1" operator="lessThanOrEqual">
      <formula>12</formula>
    </cfRule>
    <cfRule type="cellIs" dxfId="14998" priority="12021" stopIfTrue="1" operator="between">
      <formula>12</formula>
      <formula>16</formula>
    </cfRule>
    <cfRule type="cellIs" dxfId="14997" priority="12022" stopIfTrue="1" operator="greaterThan">
      <formula>16</formula>
    </cfRule>
  </conditionalFormatting>
  <conditionalFormatting sqref="J701">
    <cfRule type="cellIs" dxfId="14996" priority="12017" stopIfTrue="1" operator="greaterThan">
      <formula>6.2</formula>
    </cfRule>
    <cfRule type="cellIs" dxfId="14995" priority="12018" stopIfTrue="1" operator="between">
      <formula>5.601</formula>
      <formula>6.2</formula>
    </cfRule>
    <cfRule type="cellIs" dxfId="14994" priority="12019" stopIfTrue="1" operator="lessThanOrEqual">
      <formula>5.6</formula>
    </cfRule>
  </conditionalFormatting>
  <conditionalFormatting sqref="K701">
    <cfRule type="cellIs" dxfId="14993" priority="12016" stopIfTrue="1" operator="lessThanOrEqual">
      <formula>0.02</formula>
    </cfRule>
  </conditionalFormatting>
  <conditionalFormatting sqref="G701">
    <cfRule type="cellIs" dxfId="14992" priority="12013" stopIfTrue="1" operator="lessThanOrEqual">
      <formula>0.12</formula>
    </cfRule>
    <cfRule type="cellIs" dxfId="14991" priority="12014" stopIfTrue="1" operator="between">
      <formula>0.1201</formula>
      <formula>0.2</formula>
    </cfRule>
    <cfRule type="cellIs" dxfId="14990" priority="12015" stopIfTrue="1" operator="greaterThan">
      <formula>0.2</formula>
    </cfRule>
  </conditionalFormatting>
  <conditionalFormatting sqref="N701">
    <cfRule type="cellIs" dxfId="14989" priority="12011" stopIfTrue="1" operator="between">
      <formula>50.1</formula>
      <formula>100</formula>
    </cfRule>
    <cfRule type="cellIs" dxfId="14988" priority="12012" stopIfTrue="1" operator="greaterThan">
      <formula>100</formula>
    </cfRule>
  </conditionalFormatting>
  <conditionalFormatting sqref="M701">
    <cfRule type="cellIs" dxfId="14987" priority="12009" stopIfTrue="1" operator="between">
      <formula>1250.1</formula>
      <formula>5000</formula>
    </cfRule>
    <cfRule type="cellIs" dxfId="14986" priority="12010" stopIfTrue="1" operator="greaterThan">
      <formula>5000</formula>
    </cfRule>
  </conditionalFormatting>
  <conditionalFormatting sqref="F67 I67">
    <cfRule type="cellIs" dxfId="14985" priority="12006" stopIfTrue="1" operator="lessThanOrEqual">
      <formula>60</formula>
    </cfRule>
    <cfRule type="cellIs" dxfId="14984" priority="12007" stopIfTrue="1" operator="between">
      <formula>60</formula>
      <formula>100</formula>
    </cfRule>
    <cfRule type="cellIs" dxfId="14983" priority="12008" stopIfTrue="1" operator="greaterThan">
      <formula>100</formula>
    </cfRule>
  </conditionalFormatting>
  <conditionalFormatting sqref="E67">
    <cfRule type="cellIs" dxfId="14982" priority="12003" stopIfTrue="1" operator="lessThanOrEqual">
      <formula>2.5</formula>
    </cfRule>
    <cfRule type="cellIs" dxfId="14981" priority="12004" stopIfTrue="1" operator="between">
      <formula>2.5</formula>
      <formula>7</formula>
    </cfRule>
    <cfRule type="cellIs" dxfId="14980" priority="12005" stopIfTrue="1" operator="greaterThan">
      <formula>7</formula>
    </cfRule>
  </conditionalFormatting>
  <conditionalFormatting sqref="H67">
    <cfRule type="cellIs" dxfId="14979" priority="12000" stopIfTrue="1" operator="lessThanOrEqual">
      <formula>12</formula>
    </cfRule>
    <cfRule type="cellIs" dxfId="14978" priority="12001" stopIfTrue="1" operator="between">
      <formula>12</formula>
      <formula>16</formula>
    </cfRule>
    <cfRule type="cellIs" dxfId="14977" priority="12002" stopIfTrue="1" operator="greaterThan">
      <formula>16</formula>
    </cfRule>
  </conditionalFormatting>
  <conditionalFormatting sqref="J67">
    <cfRule type="cellIs" dxfId="14976" priority="11997" stopIfTrue="1" operator="greaterThan">
      <formula>6.2</formula>
    </cfRule>
    <cfRule type="cellIs" dxfId="14975" priority="11998" stopIfTrue="1" operator="between">
      <formula>5.601</formula>
      <formula>6.2</formula>
    </cfRule>
    <cfRule type="cellIs" dxfId="14974" priority="11999" stopIfTrue="1" operator="lessThanOrEqual">
      <formula>5.6</formula>
    </cfRule>
  </conditionalFormatting>
  <conditionalFormatting sqref="K67">
    <cfRule type="cellIs" dxfId="14973" priority="11996" stopIfTrue="1" operator="lessThanOrEqual">
      <formula>0.02</formula>
    </cfRule>
  </conditionalFormatting>
  <conditionalFormatting sqref="G67">
    <cfRule type="cellIs" dxfId="14972" priority="11993" stopIfTrue="1" operator="lessThanOrEqual">
      <formula>0.12</formula>
    </cfRule>
    <cfRule type="cellIs" dxfId="14971" priority="11994" stopIfTrue="1" operator="between">
      <formula>0.1201</formula>
      <formula>0.2</formula>
    </cfRule>
    <cfRule type="cellIs" dxfId="14970" priority="11995" stopIfTrue="1" operator="greaterThan">
      <formula>0.2</formula>
    </cfRule>
  </conditionalFormatting>
  <conditionalFormatting sqref="N67">
    <cfRule type="cellIs" dxfId="14969" priority="11991" stopIfTrue="1" operator="between">
      <formula>50.1</formula>
      <formula>100</formula>
    </cfRule>
    <cfRule type="cellIs" dxfId="14968" priority="11992" stopIfTrue="1" operator="greaterThan">
      <formula>100</formula>
    </cfRule>
  </conditionalFormatting>
  <conditionalFormatting sqref="M67">
    <cfRule type="cellIs" dxfId="14967" priority="11989" stopIfTrue="1" operator="between">
      <formula>1250.1</formula>
      <formula>5000</formula>
    </cfRule>
    <cfRule type="cellIs" dxfId="14966" priority="11990" stopIfTrue="1" operator="greaterThan">
      <formula>5000</formula>
    </cfRule>
  </conditionalFormatting>
  <conditionalFormatting sqref="F67 I67">
    <cfRule type="cellIs" dxfId="14965" priority="11986" stopIfTrue="1" operator="lessThanOrEqual">
      <formula>60</formula>
    </cfRule>
    <cfRule type="cellIs" dxfId="14964" priority="11987" stopIfTrue="1" operator="between">
      <formula>60</formula>
      <formula>100</formula>
    </cfRule>
    <cfRule type="cellIs" dxfId="14963" priority="11988" stopIfTrue="1" operator="greaterThan">
      <formula>100</formula>
    </cfRule>
  </conditionalFormatting>
  <conditionalFormatting sqref="E67">
    <cfRule type="cellIs" dxfId="14962" priority="11983" stopIfTrue="1" operator="lessThanOrEqual">
      <formula>2.5</formula>
    </cfRule>
    <cfRule type="cellIs" dxfId="14961" priority="11984" stopIfTrue="1" operator="between">
      <formula>2.5</formula>
      <formula>7</formula>
    </cfRule>
    <cfRule type="cellIs" dxfId="14960" priority="11985" stopIfTrue="1" operator="greaterThan">
      <formula>7</formula>
    </cfRule>
  </conditionalFormatting>
  <conditionalFormatting sqref="H67">
    <cfRule type="cellIs" dxfId="14959" priority="11980" stopIfTrue="1" operator="lessThanOrEqual">
      <formula>12</formula>
    </cfRule>
    <cfRule type="cellIs" dxfId="14958" priority="11981" stopIfTrue="1" operator="between">
      <formula>12</formula>
      <formula>16</formula>
    </cfRule>
    <cfRule type="cellIs" dxfId="14957" priority="11982" stopIfTrue="1" operator="greaterThan">
      <formula>16</formula>
    </cfRule>
  </conditionalFormatting>
  <conditionalFormatting sqref="J67">
    <cfRule type="cellIs" dxfId="14956" priority="11977" stopIfTrue="1" operator="greaterThan">
      <formula>6.2</formula>
    </cfRule>
    <cfRule type="cellIs" dxfId="14955" priority="11978" stopIfTrue="1" operator="between">
      <formula>5.601</formula>
      <formula>6.2</formula>
    </cfRule>
    <cfRule type="cellIs" dxfId="14954" priority="11979" stopIfTrue="1" operator="lessThanOrEqual">
      <formula>5.6</formula>
    </cfRule>
  </conditionalFormatting>
  <conditionalFormatting sqref="K67">
    <cfRule type="cellIs" dxfId="14953" priority="11976" stopIfTrue="1" operator="lessThanOrEqual">
      <formula>0.02</formula>
    </cfRule>
  </conditionalFormatting>
  <conditionalFormatting sqref="G67">
    <cfRule type="cellIs" dxfId="14952" priority="11973" stopIfTrue="1" operator="lessThanOrEqual">
      <formula>0.12</formula>
    </cfRule>
    <cfRule type="cellIs" dxfId="14951" priority="11974" stopIfTrue="1" operator="between">
      <formula>0.1201</formula>
      <formula>0.2</formula>
    </cfRule>
    <cfRule type="cellIs" dxfId="14950" priority="11975" stopIfTrue="1" operator="greaterThan">
      <formula>0.2</formula>
    </cfRule>
  </conditionalFormatting>
  <conditionalFormatting sqref="N67">
    <cfRule type="cellIs" dxfId="14949" priority="11971" stopIfTrue="1" operator="between">
      <formula>50.1</formula>
      <formula>100</formula>
    </cfRule>
    <cfRule type="cellIs" dxfId="14948" priority="11972" stopIfTrue="1" operator="greaterThan">
      <formula>100</formula>
    </cfRule>
  </conditionalFormatting>
  <conditionalFormatting sqref="M67">
    <cfRule type="cellIs" dxfId="14947" priority="11969" stopIfTrue="1" operator="between">
      <formula>1250.1</formula>
      <formula>5000</formula>
    </cfRule>
    <cfRule type="cellIs" dxfId="14946" priority="11970" stopIfTrue="1" operator="greaterThan">
      <formula>5000</formula>
    </cfRule>
  </conditionalFormatting>
  <conditionalFormatting sqref="F85 I85">
    <cfRule type="cellIs" dxfId="14945" priority="11966" stopIfTrue="1" operator="lessThanOrEqual">
      <formula>60</formula>
    </cfRule>
    <cfRule type="cellIs" dxfId="14944" priority="11967" stopIfTrue="1" operator="between">
      <formula>60</formula>
      <formula>100</formula>
    </cfRule>
    <cfRule type="cellIs" dxfId="14943" priority="11968" stopIfTrue="1" operator="greaterThan">
      <formula>100</formula>
    </cfRule>
  </conditionalFormatting>
  <conditionalFormatting sqref="E85">
    <cfRule type="cellIs" dxfId="14942" priority="11963" stopIfTrue="1" operator="lessThanOrEqual">
      <formula>2.5</formula>
    </cfRule>
    <cfRule type="cellIs" dxfId="14941" priority="11964" stopIfTrue="1" operator="between">
      <formula>2.5</formula>
      <formula>7</formula>
    </cfRule>
    <cfRule type="cellIs" dxfId="14940" priority="11965" stopIfTrue="1" operator="greaterThan">
      <formula>7</formula>
    </cfRule>
  </conditionalFormatting>
  <conditionalFormatting sqref="H85">
    <cfRule type="cellIs" dxfId="14939" priority="11960" stopIfTrue="1" operator="lessThanOrEqual">
      <formula>12</formula>
    </cfRule>
    <cfRule type="cellIs" dxfId="14938" priority="11961" stopIfTrue="1" operator="between">
      <formula>12</formula>
      <formula>16</formula>
    </cfRule>
    <cfRule type="cellIs" dxfId="14937" priority="11962" stopIfTrue="1" operator="greaterThan">
      <formula>16</formula>
    </cfRule>
  </conditionalFormatting>
  <conditionalFormatting sqref="J85">
    <cfRule type="cellIs" dxfId="14936" priority="11957" stopIfTrue="1" operator="greaterThan">
      <formula>6.2</formula>
    </cfRule>
    <cfRule type="cellIs" dxfId="14935" priority="11958" stopIfTrue="1" operator="between">
      <formula>5.601</formula>
      <formula>6.2</formula>
    </cfRule>
    <cfRule type="cellIs" dxfId="14934" priority="11959" stopIfTrue="1" operator="lessThanOrEqual">
      <formula>5.6</formula>
    </cfRule>
  </conditionalFormatting>
  <conditionalFormatting sqref="K85">
    <cfRule type="cellIs" dxfId="14933" priority="11956" stopIfTrue="1" operator="lessThanOrEqual">
      <formula>0.02</formula>
    </cfRule>
  </conditionalFormatting>
  <conditionalFormatting sqref="G85">
    <cfRule type="cellIs" dxfId="14932" priority="11953" stopIfTrue="1" operator="lessThanOrEqual">
      <formula>0.12</formula>
    </cfRule>
    <cfRule type="cellIs" dxfId="14931" priority="11954" stopIfTrue="1" operator="between">
      <formula>0.1201</formula>
      <formula>0.2</formula>
    </cfRule>
    <cfRule type="cellIs" dxfId="14930" priority="11955" stopIfTrue="1" operator="greaterThan">
      <formula>0.2</formula>
    </cfRule>
  </conditionalFormatting>
  <conditionalFormatting sqref="N85">
    <cfRule type="cellIs" dxfId="14929" priority="11951" stopIfTrue="1" operator="between">
      <formula>50.1</formula>
      <formula>100</formula>
    </cfRule>
    <cfRule type="cellIs" dxfId="14928" priority="11952" stopIfTrue="1" operator="greaterThan">
      <formula>100</formula>
    </cfRule>
  </conditionalFormatting>
  <conditionalFormatting sqref="M85">
    <cfRule type="cellIs" dxfId="14927" priority="11949" stopIfTrue="1" operator="between">
      <formula>1250.1</formula>
      <formula>5000</formula>
    </cfRule>
    <cfRule type="cellIs" dxfId="14926" priority="11950" stopIfTrue="1" operator="greaterThan">
      <formula>5000</formula>
    </cfRule>
  </conditionalFormatting>
  <conditionalFormatting sqref="F85 I85">
    <cfRule type="cellIs" dxfId="14925" priority="11946" stopIfTrue="1" operator="lessThanOrEqual">
      <formula>60</formula>
    </cfRule>
    <cfRule type="cellIs" dxfId="14924" priority="11947" stopIfTrue="1" operator="between">
      <formula>60</formula>
      <formula>100</formula>
    </cfRule>
    <cfRule type="cellIs" dxfId="14923" priority="11948" stopIfTrue="1" operator="greaterThan">
      <formula>100</formula>
    </cfRule>
  </conditionalFormatting>
  <conditionalFormatting sqref="E85">
    <cfRule type="cellIs" dxfId="14922" priority="11943" stopIfTrue="1" operator="lessThanOrEqual">
      <formula>2.5</formula>
    </cfRule>
    <cfRule type="cellIs" dxfId="14921" priority="11944" stopIfTrue="1" operator="between">
      <formula>2.5</formula>
      <formula>7</formula>
    </cfRule>
    <cfRule type="cellIs" dxfId="14920" priority="11945" stopIfTrue="1" operator="greaterThan">
      <formula>7</formula>
    </cfRule>
  </conditionalFormatting>
  <conditionalFormatting sqref="H85">
    <cfRule type="cellIs" dxfId="14919" priority="11940" stopIfTrue="1" operator="lessThanOrEqual">
      <formula>12</formula>
    </cfRule>
    <cfRule type="cellIs" dxfId="14918" priority="11941" stopIfTrue="1" operator="between">
      <formula>12</formula>
      <formula>16</formula>
    </cfRule>
    <cfRule type="cellIs" dxfId="14917" priority="11942" stopIfTrue="1" operator="greaterThan">
      <formula>16</formula>
    </cfRule>
  </conditionalFormatting>
  <conditionalFormatting sqref="J85">
    <cfRule type="cellIs" dxfId="14916" priority="11937" stopIfTrue="1" operator="greaterThan">
      <formula>6.2</formula>
    </cfRule>
    <cfRule type="cellIs" dxfId="14915" priority="11938" stopIfTrue="1" operator="between">
      <formula>5.601</formula>
      <formula>6.2</formula>
    </cfRule>
    <cfRule type="cellIs" dxfId="14914" priority="11939" stopIfTrue="1" operator="lessThanOrEqual">
      <formula>5.6</formula>
    </cfRule>
  </conditionalFormatting>
  <conditionalFormatting sqref="K85">
    <cfRule type="cellIs" dxfId="14913" priority="11936" stopIfTrue="1" operator="lessThanOrEqual">
      <formula>0.02</formula>
    </cfRule>
  </conditionalFormatting>
  <conditionalFormatting sqref="G85">
    <cfRule type="cellIs" dxfId="14912" priority="11933" stopIfTrue="1" operator="lessThanOrEqual">
      <formula>0.12</formula>
    </cfRule>
    <cfRule type="cellIs" dxfId="14911" priority="11934" stopIfTrue="1" operator="between">
      <formula>0.1201</formula>
      <formula>0.2</formula>
    </cfRule>
    <cfRule type="cellIs" dxfId="14910" priority="11935" stopIfTrue="1" operator="greaterThan">
      <formula>0.2</formula>
    </cfRule>
  </conditionalFormatting>
  <conditionalFormatting sqref="N85">
    <cfRule type="cellIs" dxfId="14909" priority="11931" stopIfTrue="1" operator="between">
      <formula>50.1</formula>
      <formula>100</formula>
    </cfRule>
    <cfRule type="cellIs" dxfId="14908" priority="11932" stopIfTrue="1" operator="greaterThan">
      <formula>100</formula>
    </cfRule>
  </conditionalFormatting>
  <conditionalFormatting sqref="M85">
    <cfRule type="cellIs" dxfId="14907" priority="11929" stopIfTrue="1" operator="between">
      <formula>1250.1</formula>
      <formula>5000</formula>
    </cfRule>
    <cfRule type="cellIs" dxfId="14906" priority="11930" stopIfTrue="1" operator="greaterThan">
      <formula>5000</formula>
    </cfRule>
  </conditionalFormatting>
  <conditionalFormatting sqref="F139">
    <cfRule type="cellIs" dxfId="14905" priority="11926" stopIfTrue="1" operator="lessThanOrEqual">
      <formula>60</formula>
    </cfRule>
    <cfRule type="cellIs" dxfId="14904" priority="11927" stopIfTrue="1" operator="between">
      <formula>60</formula>
      <formula>100</formula>
    </cfRule>
    <cfRule type="cellIs" dxfId="14903" priority="11928" stopIfTrue="1" operator="greaterThan">
      <formula>100</formula>
    </cfRule>
  </conditionalFormatting>
  <conditionalFormatting sqref="E139">
    <cfRule type="cellIs" dxfId="14902" priority="11923" stopIfTrue="1" operator="lessThanOrEqual">
      <formula>2.5</formula>
    </cfRule>
    <cfRule type="cellIs" dxfId="14901" priority="11924" stopIfTrue="1" operator="between">
      <formula>2.5</formula>
      <formula>7</formula>
    </cfRule>
    <cfRule type="cellIs" dxfId="14900" priority="11925" stopIfTrue="1" operator="greaterThan">
      <formula>7</formula>
    </cfRule>
  </conditionalFormatting>
  <conditionalFormatting sqref="H139">
    <cfRule type="cellIs" dxfId="14899" priority="11920" stopIfTrue="1" operator="lessThanOrEqual">
      <formula>12</formula>
    </cfRule>
    <cfRule type="cellIs" dxfId="14898" priority="11921" stopIfTrue="1" operator="between">
      <formula>12</formula>
      <formula>16</formula>
    </cfRule>
    <cfRule type="cellIs" dxfId="14897" priority="11922" stopIfTrue="1" operator="greaterThan">
      <formula>16</formula>
    </cfRule>
  </conditionalFormatting>
  <conditionalFormatting sqref="J139">
    <cfRule type="cellIs" dxfId="14896" priority="11917" stopIfTrue="1" operator="greaterThan">
      <formula>6.2</formula>
    </cfRule>
    <cfRule type="cellIs" dxfId="14895" priority="11918" stopIfTrue="1" operator="between">
      <formula>5.601</formula>
      <formula>6.2</formula>
    </cfRule>
    <cfRule type="cellIs" dxfId="14894" priority="11919" stopIfTrue="1" operator="lessThanOrEqual">
      <formula>5.6</formula>
    </cfRule>
  </conditionalFormatting>
  <conditionalFormatting sqref="K139">
    <cfRule type="cellIs" dxfId="14893" priority="11916" stopIfTrue="1" operator="lessThanOrEqual">
      <formula>0.02</formula>
    </cfRule>
  </conditionalFormatting>
  <conditionalFormatting sqref="G139">
    <cfRule type="cellIs" dxfId="14892" priority="11913" stopIfTrue="1" operator="lessThanOrEqual">
      <formula>0.12</formula>
    </cfRule>
    <cfRule type="cellIs" dxfId="14891" priority="11914" stopIfTrue="1" operator="between">
      <formula>0.1201</formula>
      <formula>0.2</formula>
    </cfRule>
    <cfRule type="cellIs" dxfId="14890" priority="11915" stopIfTrue="1" operator="greaterThan">
      <formula>0.2</formula>
    </cfRule>
  </conditionalFormatting>
  <conditionalFormatting sqref="N139">
    <cfRule type="cellIs" dxfId="14889" priority="11911" stopIfTrue="1" operator="between">
      <formula>50.1</formula>
      <formula>100</formula>
    </cfRule>
    <cfRule type="cellIs" dxfId="14888" priority="11912" stopIfTrue="1" operator="greaterThan">
      <formula>100</formula>
    </cfRule>
  </conditionalFormatting>
  <conditionalFormatting sqref="M139">
    <cfRule type="cellIs" dxfId="14887" priority="11909" stopIfTrue="1" operator="between">
      <formula>1250.1</formula>
      <formula>5000</formula>
    </cfRule>
    <cfRule type="cellIs" dxfId="14886" priority="11910" stopIfTrue="1" operator="greaterThan">
      <formula>5000</formula>
    </cfRule>
  </conditionalFormatting>
  <conditionalFormatting sqref="F139">
    <cfRule type="cellIs" dxfId="14885" priority="11906" stopIfTrue="1" operator="lessThanOrEqual">
      <formula>60</formula>
    </cfRule>
    <cfRule type="cellIs" dxfId="14884" priority="11907" stopIfTrue="1" operator="between">
      <formula>60</formula>
      <formula>100</formula>
    </cfRule>
    <cfRule type="cellIs" dxfId="14883" priority="11908" stopIfTrue="1" operator="greaterThan">
      <formula>100</formula>
    </cfRule>
  </conditionalFormatting>
  <conditionalFormatting sqref="E139">
    <cfRule type="cellIs" dxfId="14882" priority="11903" stopIfTrue="1" operator="lessThanOrEqual">
      <formula>2.5</formula>
    </cfRule>
    <cfRule type="cellIs" dxfId="14881" priority="11904" stopIfTrue="1" operator="between">
      <formula>2.5</formula>
      <formula>7</formula>
    </cfRule>
    <cfRule type="cellIs" dxfId="14880" priority="11905" stopIfTrue="1" operator="greaterThan">
      <formula>7</formula>
    </cfRule>
  </conditionalFormatting>
  <conditionalFormatting sqref="H139">
    <cfRule type="cellIs" dxfId="14879" priority="11900" stopIfTrue="1" operator="lessThanOrEqual">
      <formula>12</formula>
    </cfRule>
    <cfRule type="cellIs" dxfId="14878" priority="11901" stopIfTrue="1" operator="between">
      <formula>12</formula>
      <formula>16</formula>
    </cfRule>
    <cfRule type="cellIs" dxfId="14877" priority="11902" stopIfTrue="1" operator="greaterThan">
      <formula>16</formula>
    </cfRule>
  </conditionalFormatting>
  <conditionalFormatting sqref="J139">
    <cfRule type="cellIs" dxfId="14876" priority="11897" stopIfTrue="1" operator="greaterThan">
      <formula>6.2</formula>
    </cfRule>
    <cfRule type="cellIs" dxfId="14875" priority="11898" stopIfTrue="1" operator="between">
      <formula>5.601</formula>
      <formula>6.2</formula>
    </cfRule>
    <cfRule type="cellIs" dxfId="14874" priority="11899" stopIfTrue="1" operator="lessThanOrEqual">
      <formula>5.6</formula>
    </cfRule>
  </conditionalFormatting>
  <conditionalFormatting sqref="K139">
    <cfRule type="cellIs" dxfId="14873" priority="11896" stopIfTrue="1" operator="lessThanOrEqual">
      <formula>0.02</formula>
    </cfRule>
  </conditionalFormatting>
  <conditionalFormatting sqref="G139">
    <cfRule type="cellIs" dxfId="14872" priority="11893" stopIfTrue="1" operator="lessThanOrEqual">
      <formula>0.12</formula>
    </cfRule>
    <cfRule type="cellIs" dxfId="14871" priority="11894" stopIfTrue="1" operator="between">
      <formula>0.1201</formula>
      <formula>0.2</formula>
    </cfRule>
    <cfRule type="cellIs" dxfId="14870" priority="11895" stopIfTrue="1" operator="greaterThan">
      <formula>0.2</formula>
    </cfRule>
  </conditionalFormatting>
  <conditionalFormatting sqref="N139">
    <cfRule type="cellIs" dxfId="14869" priority="11891" stopIfTrue="1" operator="between">
      <formula>50.1</formula>
      <formula>100</formula>
    </cfRule>
    <cfRule type="cellIs" dxfId="14868" priority="11892" stopIfTrue="1" operator="greaterThan">
      <formula>100</formula>
    </cfRule>
  </conditionalFormatting>
  <conditionalFormatting sqref="M139">
    <cfRule type="cellIs" dxfId="14867" priority="11889" stopIfTrue="1" operator="between">
      <formula>1250.1</formula>
      <formula>5000</formula>
    </cfRule>
    <cfRule type="cellIs" dxfId="14866" priority="11890" stopIfTrue="1" operator="greaterThan">
      <formula>5000</formula>
    </cfRule>
  </conditionalFormatting>
  <conditionalFormatting sqref="F169">
    <cfRule type="cellIs" dxfId="14865" priority="11886" stopIfTrue="1" operator="lessThanOrEqual">
      <formula>60</formula>
    </cfRule>
    <cfRule type="cellIs" dxfId="14864" priority="11887" stopIfTrue="1" operator="between">
      <formula>60</formula>
      <formula>100</formula>
    </cfRule>
    <cfRule type="cellIs" dxfId="14863" priority="11888" stopIfTrue="1" operator="greaterThan">
      <formula>100</formula>
    </cfRule>
  </conditionalFormatting>
  <conditionalFormatting sqref="E169">
    <cfRule type="cellIs" dxfId="14862" priority="11883" stopIfTrue="1" operator="lessThanOrEqual">
      <formula>2.5</formula>
    </cfRule>
    <cfRule type="cellIs" dxfId="14861" priority="11884" stopIfTrue="1" operator="between">
      <formula>2.5</formula>
      <formula>7</formula>
    </cfRule>
    <cfRule type="cellIs" dxfId="14860" priority="11885" stopIfTrue="1" operator="greaterThan">
      <formula>7</formula>
    </cfRule>
  </conditionalFormatting>
  <conditionalFormatting sqref="H169">
    <cfRule type="cellIs" dxfId="14859" priority="11880" stopIfTrue="1" operator="lessThanOrEqual">
      <formula>12</formula>
    </cfRule>
    <cfRule type="cellIs" dxfId="14858" priority="11881" stopIfTrue="1" operator="between">
      <formula>12</formula>
      <formula>16</formula>
    </cfRule>
    <cfRule type="cellIs" dxfId="14857" priority="11882" stopIfTrue="1" operator="greaterThan">
      <formula>16</formula>
    </cfRule>
  </conditionalFormatting>
  <conditionalFormatting sqref="J169">
    <cfRule type="cellIs" dxfId="14856" priority="11877" stopIfTrue="1" operator="greaterThan">
      <formula>6.2</formula>
    </cfRule>
    <cfRule type="cellIs" dxfId="14855" priority="11878" stopIfTrue="1" operator="between">
      <formula>5.601</formula>
      <formula>6.2</formula>
    </cfRule>
    <cfRule type="cellIs" dxfId="14854" priority="11879" stopIfTrue="1" operator="lessThanOrEqual">
      <formula>5.6</formula>
    </cfRule>
  </conditionalFormatting>
  <conditionalFormatting sqref="K169">
    <cfRule type="cellIs" dxfId="14853" priority="11876" stopIfTrue="1" operator="lessThanOrEqual">
      <formula>0.02</formula>
    </cfRule>
  </conditionalFormatting>
  <conditionalFormatting sqref="G169">
    <cfRule type="cellIs" dxfId="14852" priority="11873" stopIfTrue="1" operator="lessThanOrEqual">
      <formula>0.12</formula>
    </cfRule>
    <cfRule type="cellIs" dxfId="14851" priority="11874" stopIfTrue="1" operator="between">
      <formula>0.1201</formula>
      <formula>0.2</formula>
    </cfRule>
    <cfRule type="cellIs" dxfId="14850" priority="11875" stopIfTrue="1" operator="greaterThan">
      <formula>0.2</formula>
    </cfRule>
  </conditionalFormatting>
  <conditionalFormatting sqref="N169">
    <cfRule type="cellIs" dxfId="14849" priority="11871" stopIfTrue="1" operator="between">
      <formula>50.1</formula>
      <formula>100</formula>
    </cfRule>
    <cfRule type="cellIs" dxfId="14848" priority="11872" stopIfTrue="1" operator="greaterThan">
      <formula>100</formula>
    </cfRule>
  </conditionalFormatting>
  <conditionalFormatting sqref="M169">
    <cfRule type="cellIs" dxfId="14847" priority="11869" stopIfTrue="1" operator="between">
      <formula>1250.1</formula>
      <formula>5000</formula>
    </cfRule>
    <cfRule type="cellIs" dxfId="14846" priority="11870" stopIfTrue="1" operator="greaterThan">
      <formula>5000</formula>
    </cfRule>
  </conditionalFormatting>
  <conditionalFormatting sqref="F169">
    <cfRule type="cellIs" dxfId="14845" priority="11866" stopIfTrue="1" operator="lessThanOrEqual">
      <formula>60</formula>
    </cfRule>
    <cfRule type="cellIs" dxfId="14844" priority="11867" stopIfTrue="1" operator="between">
      <formula>60</formula>
      <formula>100</formula>
    </cfRule>
    <cfRule type="cellIs" dxfId="14843" priority="11868" stopIfTrue="1" operator="greaterThan">
      <formula>100</formula>
    </cfRule>
  </conditionalFormatting>
  <conditionalFormatting sqref="E169">
    <cfRule type="cellIs" dxfId="14842" priority="11863" stopIfTrue="1" operator="lessThanOrEqual">
      <formula>2.5</formula>
    </cfRule>
    <cfRule type="cellIs" dxfId="14841" priority="11864" stopIfTrue="1" operator="between">
      <formula>2.5</formula>
      <formula>7</formula>
    </cfRule>
    <cfRule type="cellIs" dxfId="14840" priority="11865" stopIfTrue="1" operator="greaterThan">
      <formula>7</formula>
    </cfRule>
  </conditionalFormatting>
  <conditionalFormatting sqref="H169">
    <cfRule type="cellIs" dxfId="14839" priority="11860" stopIfTrue="1" operator="lessThanOrEqual">
      <formula>12</formula>
    </cfRule>
    <cfRule type="cellIs" dxfId="14838" priority="11861" stopIfTrue="1" operator="between">
      <formula>12</formula>
      <formula>16</formula>
    </cfRule>
    <cfRule type="cellIs" dxfId="14837" priority="11862" stopIfTrue="1" operator="greaterThan">
      <formula>16</formula>
    </cfRule>
  </conditionalFormatting>
  <conditionalFormatting sqref="J169">
    <cfRule type="cellIs" dxfId="14836" priority="11857" stopIfTrue="1" operator="greaterThan">
      <formula>6.2</formula>
    </cfRule>
    <cfRule type="cellIs" dxfId="14835" priority="11858" stopIfTrue="1" operator="between">
      <formula>5.601</formula>
      <formula>6.2</formula>
    </cfRule>
    <cfRule type="cellIs" dxfId="14834" priority="11859" stopIfTrue="1" operator="lessThanOrEqual">
      <formula>5.6</formula>
    </cfRule>
  </conditionalFormatting>
  <conditionalFormatting sqref="K169">
    <cfRule type="cellIs" dxfId="14833" priority="11856" stopIfTrue="1" operator="lessThanOrEqual">
      <formula>0.02</formula>
    </cfRule>
  </conditionalFormatting>
  <conditionalFormatting sqref="G169">
    <cfRule type="cellIs" dxfId="14832" priority="11853" stopIfTrue="1" operator="lessThanOrEqual">
      <formula>0.12</formula>
    </cfRule>
    <cfRule type="cellIs" dxfId="14831" priority="11854" stopIfTrue="1" operator="between">
      <formula>0.1201</formula>
      <formula>0.2</formula>
    </cfRule>
    <cfRule type="cellIs" dxfId="14830" priority="11855" stopIfTrue="1" operator="greaterThan">
      <formula>0.2</formula>
    </cfRule>
  </conditionalFormatting>
  <conditionalFormatting sqref="N169">
    <cfRule type="cellIs" dxfId="14829" priority="11851" stopIfTrue="1" operator="between">
      <formula>50.1</formula>
      <formula>100</formula>
    </cfRule>
    <cfRule type="cellIs" dxfId="14828" priority="11852" stopIfTrue="1" operator="greaterThan">
      <formula>100</formula>
    </cfRule>
  </conditionalFormatting>
  <conditionalFormatting sqref="M169">
    <cfRule type="cellIs" dxfId="14827" priority="11849" stopIfTrue="1" operator="between">
      <formula>1250.1</formula>
      <formula>5000</formula>
    </cfRule>
    <cfRule type="cellIs" dxfId="14826" priority="11850" stopIfTrue="1" operator="greaterThan">
      <formula>5000</formula>
    </cfRule>
  </conditionalFormatting>
  <conditionalFormatting sqref="F211">
    <cfRule type="cellIs" dxfId="14825" priority="11846" stopIfTrue="1" operator="lessThanOrEqual">
      <formula>60</formula>
    </cfRule>
    <cfRule type="cellIs" dxfId="14824" priority="11847" stopIfTrue="1" operator="between">
      <formula>60</formula>
      <formula>100</formula>
    </cfRule>
    <cfRule type="cellIs" dxfId="14823" priority="11848" stopIfTrue="1" operator="greaterThan">
      <formula>100</formula>
    </cfRule>
  </conditionalFormatting>
  <conditionalFormatting sqref="E211">
    <cfRule type="cellIs" dxfId="14822" priority="11843" stopIfTrue="1" operator="lessThanOrEqual">
      <formula>2.5</formula>
    </cfRule>
    <cfRule type="cellIs" dxfId="14821" priority="11844" stopIfTrue="1" operator="between">
      <formula>2.5</formula>
      <formula>7</formula>
    </cfRule>
    <cfRule type="cellIs" dxfId="14820" priority="11845" stopIfTrue="1" operator="greaterThan">
      <formula>7</formula>
    </cfRule>
  </conditionalFormatting>
  <conditionalFormatting sqref="H211">
    <cfRule type="cellIs" dxfId="14819" priority="11840" stopIfTrue="1" operator="lessThanOrEqual">
      <formula>12</formula>
    </cfRule>
    <cfRule type="cellIs" dxfId="14818" priority="11841" stopIfTrue="1" operator="between">
      <formula>12</formula>
      <formula>16</formula>
    </cfRule>
    <cfRule type="cellIs" dxfId="14817" priority="11842" stopIfTrue="1" operator="greaterThan">
      <formula>16</formula>
    </cfRule>
  </conditionalFormatting>
  <conditionalFormatting sqref="J211">
    <cfRule type="cellIs" dxfId="14816" priority="11837" stopIfTrue="1" operator="greaterThan">
      <formula>6.2</formula>
    </cfRule>
    <cfRule type="cellIs" dxfId="14815" priority="11838" stopIfTrue="1" operator="between">
      <formula>5.601</formula>
      <formula>6.2</formula>
    </cfRule>
    <cfRule type="cellIs" dxfId="14814" priority="11839" stopIfTrue="1" operator="lessThanOrEqual">
      <formula>5.6</formula>
    </cfRule>
  </conditionalFormatting>
  <conditionalFormatting sqref="K211">
    <cfRule type="cellIs" dxfId="14813" priority="11836" stopIfTrue="1" operator="lessThanOrEqual">
      <formula>0.02</formula>
    </cfRule>
  </conditionalFormatting>
  <conditionalFormatting sqref="G211">
    <cfRule type="cellIs" dxfId="14812" priority="11833" stopIfTrue="1" operator="lessThanOrEqual">
      <formula>0.12</formula>
    </cfRule>
    <cfRule type="cellIs" dxfId="14811" priority="11834" stopIfTrue="1" operator="between">
      <formula>0.1201</formula>
      <formula>0.2</formula>
    </cfRule>
    <cfRule type="cellIs" dxfId="14810" priority="11835" stopIfTrue="1" operator="greaterThan">
      <formula>0.2</formula>
    </cfRule>
  </conditionalFormatting>
  <conditionalFormatting sqref="N211">
    <cfRule type="cellIs" dxfId="14809" priority="11831" stopIfTrue="1" operator="between">
      <formula>50.1</formula>
      <formula>100</formula>
    </cfRule>
    <cfRule type="cellIs" dxfId="14808" priority="11832" stopIfTrue="1" operator="greaterThan">
      <formula>100</formula>
    </cfRule>
  </conditionalFormatting>
  <conditionalFormatting sqref="M211">
    <cfRule type="cellIs" dxfId="14807" priority="11829" stopIfTrue="1" operator="between">
      <formula>1250.1</formula>
      <formula>5000</formula>
    </cfRule>
    <cfRule type="cellIs" dxfId="14806" priority="11830" stopIfTrue="1" operator="greaterThan">
      <formula>5000</formula>
    </cfRule>
  </conditionalFormatting>
  <conditionalFormatting sqref="F211">
    <cfRule type="cellIs" dxfId="14805" priority="11826" stopIfTrue="1" operator="lessThanOrEqual">
      <formula>60</formula>
    </cfRule>
    <cfRule type="cellIs" dxfId="14804" priority="11827" stopIfTrue="1" operator="between">
      <formula>60</formula>
      <formula>100</formula>
    </cfRule>
    <cfRule type="cellIs" dxfId="14803" priority="11828" stopIfTrue="1" operator="greaterThan">
      <formula>100</formula>
    </cfRule>
  </conditionalFormatting>
  <conditionalFormatting sqref="E211">
    <cfRule type="cellIs" dxfId="14802" priority="11823" stopIfTrue="1" operator="lessThanOrEqual">
      <formula>2.5</formula>
    </cfRule>
    <cfRule type="cellIs" dxfId="14801" priority="11824" stopIfTrue="1" operator="between">
      <formula>2.5</formula>
      <formula>7</formula>
    </cfRule>
    <cfRule type="cellIs" dxfId="14800" priority="11825" stopIfTrue="1" operator="greaterThan">
      <formula>7</formula>
    </cfRule>
  </conditionalFormatting>
  <conditionalFormatting sqref="H211">
    <cfRule type="cellIs" dxfId="14799" priority="11820" stopIfTrue="1" operator="lessThanOrEqual">
      <formula>12</formula>
    </cfRule>
    <cfRule type="cellIs" dxfId="14798" priority="11821" stopIfTrue="1" operator="between">
      <formula>12</formula>
      <formula>16</formula>
    </cfRule>
    <cfRule type="cellIs" dxfId="14797" priority="11822" stopIfTrue="1" operator="greaterThan">
      <formula>16</formula>
    </cfRule>
  </conditionalFormatting>
  <conditionalFormatting sqref="J211">
    <cfRule type="cellIs" dxfId="14796" priority="11817" stopIfTrue="1" operator="greaterThan">
      <formula>6.2</formula>
    </cfRule>
    <cfRule type="cellIs" dxfId="14795" priority="11818" stopIfTrue="1" operator="between">
      <formula>5.601</formula>
      <formula>6.2</formula>
    </cfRule>
    <cfRule type="cellIs" dxfId="14794" priority="11819" stopIfTrue="1" operator="lessThanOrEqual">
      <formula>5.6</formula>
    </cfRule>
  </conditionalFormatting>
  <conditionalFormatting sqref="K211">
    <cfRule type="cellIs" dxfId="14793" priority="11816" stopIfTrue="1" operator="lessThanOrEqual">
      <formula>0.02</formula>
    </cfRule>
  </conditionalFormatting>
  <conditionalFormatting sqref="G211">
    <cfRule type="cellIs" dxfId="14792" priority="11813" stopIfTrue="1" operator="lessThanOrEqual">
      <formula>0.12</formula>
    </cfRule>
    <cfRule type="cellIs" dxfId="14791" priority="11814" stopIfTrue="1" operator="between">
      <formula>0.1201</formula>
      <formula>0.2</formula>
    </cfRule>
    <cfRule type="cellIs" dxfId="14790" priority="11815" stopIfTrue="1" operator="greaterThan">
      <formula>0.2</formula>
    </cfRule>
  </conditionalFormatting>
  <conditionalFormatting sqref="N211">
    <cfRule type="cellIs" dxfId="14789" priority="11811" stopIfTrue="1" operator="between">
      <formula>50.1</formula>
      <formula>100</formula>
    </cfRule>
    <cfRule type="cellIs" dxfId="14788" priority="11812" stopIfTrue="1" operator="greaterThan">
      <formula>100</formula>
    </cfRule>
  </conditionalFormatting>
  <conditionalFormatting sqref="M211">
    <cfRule type="cellIs" dxfId="14787" priority="11809" stopIfTrue="1" operator="between">
      <formula>1250.1</formula>
      <formula>5000</formula>
    </cfRule>
    <cfRule type="cellIs" dxfId="14786" priority="11810" stopIfTrue="1" operator="greaterThan">
      <formula>5000</formula>
    </cfRule>
  </conditionalFormatting>
  <conditionalFormatting sqref="F229">
    <cfRule type="cellIs" dxfId="14785" priority="11806" stopIfTrue="1" operator="lessThanOrEqual">
      <formula>60</formula>
    </cfRule>
    <cfRule type="cellIs" dxfId="14784" priority="11807" stopIfTrue="1" operator="between">
      <formula>60</formula>
      <formula>100</formula>
    </cfRule>
    <cfRule type="cellIs" dxfId="14783" priority="11808" stopIfTrue="1" operator="greaterThan">
      <formula>100</formula>
    </cfRule>
  </conditionalFormatting>
  <conditionalFormatting sqref="E229">
    <cfRule type="cellIs" dxfId="14782" priority="11803" stopIfTrue="1" operator="lessThanOrEqual">
      <formula>2.5</formula>
    </cfRule>
    <cfRule type="cellIs" dxfId="14781" priority="11804" stopIfTrue="1" operator="between">
      <formula>2.5</formula>
      <formula>7</formula>
    </cfRule>
    <cfRule type="cellIs" dxfId="14780" priority="11805" stopIfTrue="1" operator="greaterThan">
      <formula>7</formula>
    </cfRule>
  </conditionalFormatting>
  <conditionalFormatting sqref="H229">
    <cfRule type="cellIs" dxfId="14779" priority="11800" stopIfTrue="1" operator="lessThanOrEqual">
      <formula>12</formula>
    </cfRule>
    <cfRule type="cellIs" dxfId="14778" priority="11801" stopIfTrue="1" operator="between">
      <formula>12</formula>
      <formula>16</formula>
    </cfRule>
    <cfRule type="cellIs" dxfId="14777" priority="11802" stopIfTrue="1" operator="greaterThan">
      <formula>16</formula>
    </cfRule>
  </conditionalFormatting>
  <conditionalFormatting sqref="J229">
    <cfRule type="cellIs" dxfId="14776" priority="11797" stopIfTrue="1" operator="greaterThan">
      <formula>6.2</formula>
    </cfRule>
    <cfRule type="cellIs" dxfId="14775" priority="11798" stopIfTrue="1" operator="between">
      <formula>5.601</formula>
      <formula>6.2</formula>
    </cfRule>
    <cfRule type="cellIs" dxfId="14774" priority="11799" stopIfTrue="1" operator="lessThanOrEqual">
      <formula>5.6</formula>
    </cfRule>
  </conditionalFormatting>
  <conditionalFormatting sqref="K229">
    <cfRule type="cellIs" dxfId="14773" priority="11796" stopIfTrue="1" operator="lessThanOrEqual">
      <formula>0.02</formula>
    </cfRule>
  </conditionalFormatting>
  <conditionalFormatting sqref="G229">
    <cfRule type="cellIs" dxfId="14772" priority="11793" stopIfTrue="1" operator="lessThanOrEqual">
      <formula>0.12</formula>
    </cfRule>
    <cfRule type="cellIs" dxfId="14771" priority="11794" stopIfTrue="1" operator="between">
      <formula>0.1201</formula>
      <formula>0.2</formula>
    </cfRule>
    <cfRule type="cellIs" dxfId="14770" priority="11795" stopIfTrue="1" operator="greaterThan">
      <formula>0.2</formula>
    </cfRule>
  </conditionalFormatting>
  <conditionalFormatting sqref="N229">
    <cfRule type="cellIs" dxfId="14769" priority="11791" stopIfTrue="1" operator="between">
      <formula>50.1</formula>
      <formula>100</formula>
    </cfRule>
    <cfRule type="cellIs" dxfId="14768" priority="11792" stopIfTrue="1" operator="greaterThan">
      <formula>100</formula>
    </cfRule>
  </conditionalFormatting>
  <conditionalFormatting sqref="M229">
    <cfRule type="cellIs" dxfId="14767" priority="11789" stopIfTrue="1" operator="between">
      <formula>1250.1</formula>
      <formula>5000</formula>
    </cfRule>
    <cfRule type="cellIs" dxfId="14766" priority="11790" stopIfTrue="1" operator="greaterThan">
      <formula>5000</formula>
    </cfRule>
  </conditionalFormatting>
  <conditionalFormatting sqref="F229">
    <cfRule type="cellIs" dxfId="14765" priority="11786" stopIfTrue="1" operator="lessThanOrEqual">
      <formula>60</formula>
    </cfRule>
    <cfRule type="cellIs" dxfId="14764" priority="11787" stopIfTrue="1" operator="between">
      <formula>60</formula>
      <formula>100</formula>
    </cfRule>
    <cfRule type="cellIs" dxfId="14763" priority="11788" stopIfTrue="1" operator="greaterThan">
      <formula>100</formula>
    </cfRule>
  </conditionalFormatting>
  <conditionalFormatting sqref="E229">
    <cfRule type="cellIs" dxfId="14762" priority="11783" stopIfTrue="1" operator="lessThanOrEqual">
      <formula>2.5</formula>
    </cfRule>
    <cfRule type="cellIs" dxfId="14761" priority="11784" stopIfTrue="1" operator="between">
      <formula>2.5</formula>
      <formula>7</formula>
    </cfRule>
    <cfRule type="cellIs" dxfId="14760" priority="11785" stopIfTrue="1" operator="greaterThan">
      <formula>7</formula>
    </cfRule>
  </conditionalFormatting>
  <conditionalFormatting sqref="H229">
    <cfRule type="cellIs" dxfId="14759" priority="11780" stopIfTrue="1" operator="lessThanOrEqual">
      <formula>12</formula>
    </cfRule>
    <cfRule type="cellIs" dxfId="14758" priority="11781" stopIfTrue="1" operator="between">
      <formula>12</formula>
      <formula>16</formula>
    </cfRule>
    <cfRule type="cellIs" dxfId="14757" priority="11782" stopIfTrue="1" operator="greaterThan">
      <formula>16</formula>
    </cfRule>
  </conditionalFormatting>
  <conditionalFormatting sqref="J229">
    <cfRule type="cellIs" dxfId="14756" priority="11777" stopIfTrue="1" operator="greaterThan">
      <formula>6.2</formula>
    </cfRule>
    <cfRule type="cellIs" dxfId="14755" priority="11778" stopIfTrue="1" operator="between">
      <formula>5.601</formula>
      <formula>6.2</formula>
    </cfRule>
    <cfRule type="cellIs" dxfId="14754" priority="11779" stopIfTrue="1" operator="lessThanOrEqual">
      <formula>5.6</formula>
    </cfRule>
  </conditionalFormatting>
  <conditionalFormatting sqref="K229">
    <cfRule type="cellIs" dxfId="14753" priority="11776" stopIfTrue="1" operator="lessThanOrEqual">
      <formula>0.02</formula>
    </cfRule>
  </conditionalFormatting>
  <conditionalFormatting sqref="G229">
    <cfRule type="cellIs" dxfId="14752" priority="11773" stopIfTrue="1" operator="lessThanOrEqual">
      <formula>0.12</formula>
    </cfRule>
    <cfRule type="cellIs" dxfId="14751" priority="11774" stopIfTrue="1" operator="between">
      <formula>0.1201</formula>
      <formula>0.2</formula>
    </cfRule>
    <cfRule type="cellIs" dxfId="14750" priority="11775" stopIfTrue="1" operator="greaterThan">
      <formula>0.2</formula>
    </cfRule>
  </conditionalFormatting>
  <conditionalFormatting sqref="N229">
    <cfRule type="cellIs" dxfId="14749" priority="11771" stopIfTrue="1" operator="between">
      <formula>50.1</formula>
      <formula>100</formula>
    </cfRule>
    <cfRule type="cellIs" dxfId="14748" priority="11772" stopIfTrue="1" operator="greaterThan">
      <formula>100</formula>
    </cfRule>
  </conditionalFormatting>
  <conditionalFormatting sqref="M229">
    <cfRule type="cellIs" dxfId="14747" priority="11769" stopIfTrue="1" operator="between">
      <formula>1250.1</formula>
      <formula>5000</formula>
    </cfRule>
    <cfRule type="cellIs" dxfId="14746" priority="11770" stopIfTrue="1" operator="greaterThan">
      <formula>5000</formula>
    </cfRule>
  </conditionalFormatting>
  <conditionalFormatting sqref="F319">
    <cfRule type="cellIs" dxfId="14745" priority="11766" stopIfTrue="1" operator="lessThanOrEqual">
      <formula>60</formula>
    </cfRule>
    <cfRule type="cellIs" dxfId="14744" priority="11767" stopIfTrue="1" operator="between">
      <formula>60</formula>
      <formula>100</formula>
    </cfRule>
    <cfRule type="cellIs" dxfId="14743" priority="11768" stopIfTrue="1" operator="greaterThan">
      <formula>100</formula>
    </cfRule>
  </conditionalFormatting>
  <conditionalFormatting sqref="E319">
    <cfRule type="cellIs" dxfId="14742" priority="11763" stopIfTrue="1" operator="lessThanOrEqual">
      <formula>2.5</formula>
    </cfRule>
    <cfRule type="cellIs" dxfId="14741" priority="11764" stopIfTrue="1" operator="between">
      <formula>2.5</formula>
      <formula>7</formula>
    </cfRule>
    <cfRule type="cellIs" dxfId="14740" priority="11765" stopIfTrue="1" operator="greaterThan">
      <formula>7</formula>
    </cfRule>
  </conditionalFormatting>
  <conditionalFormatting sqref="H319">
    <cfRule type="cellIs" dxfId="14739" priority="11760" stopIfTrue="1" operator="lessThanOrEqual">
      <formula>12</formula>
    </cfRule>
    <cfRule type="cellIs" dxfId="14738" priority="11761" stopIfTrue="1" operator="between">
      <formula>12</formula>
      <formula>16</formula>
    </cfRule>
    <cfRule type="cellIs" dxfId="14737" priority="11762" stopIfTrue="1" operator="greaterThan">
      <formula>16</formula>
    </cfRule>
  </conditionalFormatting>
  <conditionalFormatting sqref="J319">
    <cfRule type="cellIs" dxfId="14736" priority="11757" stopIfTrue="1" operator="greaterThan">
      <formula>6.2</formula>
    </cfRule>
    <cfRule type="cellIs" dxfId="14735" priority="11758" stopIfTrue="1" operator="between">
      <formula>5.601</formula>
      <formula>6.2</formula>
    </cfRule>
    <cfRule type="cellIs" dxfId="14734" priority="11759" stopIfTrue="1" operator="lessThanOrEqual">
      <formula>5.6</formula>
    </cfRule>
  </conditionalFormatting>
  <conditionalFormatting sqref="K319">
    <cfRule type="cellIs" dxfId="14733" priority="11756" stopIfTrue="1" operator="lessThanOrEqual">
      <formula>0.02</formula>
    </cfRule>
  </conditionalFormatting>
  <conditionalFormatting sqref="G319">
    <cfRule type="cellIs" dxfId="14732" priority="11753" stopIfTrue="1" operator="lessThanOrEqual">
      <formula>0.12</formula>
    </cfRule>
    <cfRule type="cellIs" dxfId="14731" priority="11754" stopIfTrue="1" operator="between">
      <formula>0.1201</formula>
      <formula>0.2</formula>
    </cfRule>
    <cfRule type="cellIs" dxfId="14730" priority="11755" stopIfTrue="1" operator="greaterThan">
      <formula>0.2</formula>
    </cfRule>
  </conditionalFormatting>
  <conditionalFormatting sqref="N319">
    <cfRule type="cellIs" dxfId="14729" priority="11751" stopIfTrue="1" operator="between">
      <formula>50.1</formula>
      <formula>100</formula>
    </cfRule>
    <cfRule type="cellIs" dxfId="14728" priority="11752" stopIfTrue="1" operator="greaterThan">
      <formula>100</formula>
    </cfRule>
  </conditionalFormatting>
  <conditionalFormatting sqref="M319">
    <cfRule type="cellIs" dxfId="14727" priority="11749" stopIfTrue="1" operator="between">
      <formula>1250.1</formula>
      <formula>5000</formula>
    </cfRule>
    <cfRule type="cellIs" dxfId="14726" priority="11750" stopIfTrue="1" operator="greaterThan">
      <formula>5000</formula>
    </cfRule>
  </conditionalFormatting>
  <conditionalFormatting sqref="F319">
    <cfRule type="cellIs" dxfId="14725" priority="11746" stopIfTrue="1" operator="lessThanOrEqual">
      <formula>60</formula>
    </cfRule>
    <cfRule type="cellIs" dxfId="14724" priority="11747" stopIfTrue="1" operator="between">
      <formula>60</formula>
      <formula>100</formula>
    </cfRule>
    <cfRule type="cellIs" dxfId="14723" priority="11748" stopIfTrue="1" operator="greaterThan">
      <formula>100</formula>
    </cfRule>
  </conditionalFormatting>
  <conditionalFormatting sqref="E319">
    <cfRule type="cellIs" dxfId="14722" priority="11743" stopIfTrue="1" operator="lessThanOrEqual">
      <formula>2.5</formula>
    </cfRule>
    <cfRule type="cellIs" dxfId="14721" priority="11744" stopIfTrue="1" operator="between">
      <formula>2.5</formula>
      <formula>7</formula>
    </cfRule>
    <cfRule type="cellIs" dxfId="14720" priority="11745" stopIfTrue="1" operator="greaterThan">
      <formula>7</formula>
    </cfRule>
  </conditionalFormatting>
  <conditionalFormatting sqref="H319">
    <cfRule type="cellIs" dxfId="14719" priority="11740" stopIfTrue="1" operator="lessThanOrEqual">
      <formula>12</formula>
    </cfRule>
    <cfRule type="cellIs" dxfId="14718" priority="11741" stopIfTrue="1" operator="between">
      <formula>12</formula>
      <formula>16</formula>
    </cfRule>
    <cfRule type="cellIs" dxfId="14717" priority="11742" stopIfTrue="1" operator="greaterThan">
      <formula>16</formula>
    </cfRule>
  </conditionalFormatting>
  <conditionalFormatting sqref="J319">
    <cfRule type="cellIs" dxfId="14716" priority="11737" stopIfTrue="1" operator="greaterThan">
      <formula>6.2</formula>
    </cfRule>
    <cfRule type="cellIs" dxfId="14715" priority="11738" stopIfTrue="1" operator="between">
      <formula>5.601</formula>
      <formula>6.2</formula>
    </cfRule>
    <cfRule type="cellIs" dxfId="14714" priority="11739" stopIfTrue="1" operator="lessThanOrEqual">
      <formula>5.6</formula>
    </cfRule>
  </conditionalFormatting>
  <conditionalFormatting sqref="K319">
    <cfRule type="cellIs" dxfId="14713" priority="11736" stopIfTrue="1" operator="lessThanOrEqual">
      <formula>0.02</formula>
    </cfRule>
  </conditionalFormatting>
  <conditionalFormatting sqref="G319">
    <cfRule type="cellIs" dxfId="14712" priority="11733" stopIfTrue="1" operator="lessThanOrEqual">
      <formula>0.12</formula>
    </cfRule>
    <cfRule type="cellIs" dxfId="14711" priority="11734" stopIfTrue="1" operator="between">
      <formula>0.1201</formula>
      <formula>0.2</formula>
    </cfRule>
    <cfRule type="cellIs" dxfId="14710" priority="11735" stopIfTrue="1" operator="greaterThan">
      <formula>0.2</formula>
    </cfRule>
  </conditionalFormatting>
  <conditionalFormatting sqref="N319">
    <cfRule type="cellIs" dxfId="14709" priority="11731" stopIfTrue="1" operator="between">
      <formula>50.1</formula>
      <formula>100</formula>
    </cfRule>
    <cfRule type="cellIs" dxfId="14708" priority="11732" stopIfTrue="1" operator="greaterThan">
      <formula>100</formula>
    </cfRule>
  </conditionalFormatting>
  <conditionalFormatting sqref="M319">
    <cfRule type="cellIs" dxfId="14707" priority="11729" stopIfTrue="1" operator="between">
      <formula>1250.1</formula>
      <formula>5000</formula>
    </cfRule>
    <cfRule type="cellIs" dxfId="14706" priority="11730" stopIfTrue="1" operator="greaterThan">
      <formula>5000</formula>
    </cfRule>
  </conditionalFormatting>
  <conditionalFormatting sqref="F361">
    <cfRule type="cellIs" dxfId="14705" priority="11726" stopIfTrue="1" operator="lessThanOrEqual">
      <formula>60</formula>
    </cfRule>
    <cfRule type="cellIs" dxfId="14704" priority="11727" stopIfTrue="1" operator="between">
      <formula>60</formula>
      <formula>100</formula>
    </cfRule>
    <cfRule type="cellIs" dxfId="14703" priority="11728" stopIfTrue="1" operator="greaterThan">
      <formula>100</formula>
    </cfRule>
  </conditionalFormatting>
  <conditionalFormatting sqref="E361">
    <cfRule type="cellIs" dxfId="14702" priority="11723" stopIfTrue="1" operator="lessThanOrEqual">
      <formula>2.5</formula>
    </cfRule>
    <cfRule type="cellIs" dxfId="14701" priority="11724" stopIfTrue="1" operator="between">
      <formula>2.5</formula>
      <formula>7</formula>
    </cfRule>
    <cfRule type="cellIs" dxfId="14700" priority="11725" stopIfTrue="1" operator="greaterThan">
      <formula>7</formula>
    </cfRule>
  </conditionalFormatting>
  <conditionalFormatting sqref="H361">
    <cfRule type="cellIs" dxfId="14699" priority="11720" stopIfTrue="1" operator="lessThanOrEqual">
      <formula>12</formula>
    </cfRule>
    <cfRule type="cellIs" dxfId="14698" priority="11721" stopIfTrue="1" operator="between">
      <formula>12</formula>
      <formula>16</formula>
    </cfRule>
    <cfRule type="cellIs" dxfId="14697" priority="11722" stopIfTrue="1" operator="greaterThan">
      <formula>16</formula>
    </cfRule>
  </conditionalFormatting>
  <conditionalFormatting sqref="J361">
    <cfRule type="cellIs" dxfId="14696" priority="11717" stopIfTrue="1" operator="greaterThan">
      <formula>6.2</formula>
    </cfRule>
    <cfRule type="cellIs" dxfId="14695" priority="11718" stopIfTrue="1" operator="between">
      <formula>5.601</formula>
      <formula>6.2</formula>
    </cfRule>
    <cfRule type="cellIs" dxfId="14694" priority="11719" stopIfTrue="1" operator="lessThanOrEqual">
      <formula>5.6</formula>
    </cfRule>
  </conditionalFormatting>
  <conditionalFormatting sqref="K361">
    <cfRule type="cellIs" dxfId="14693" priority="11716" stopIfTrue="1" operator="lessThanOrEqual">
      <formula>0.02</formula>
    </cfRule>
  </conditionalFormatting>
  <conditionalFormatting sqref="G361">
    <cfRule type="cellIs" dxfId="14692" priority="11713" stopIfTrue="1" operator="lessThanOrEqual">
      <formula>0.12</formula>
    </cfRule>
    <cfRule type="cellIs" dxfId="14691" priority="11714" stopIfTrue="1" operator="between">
      <formula>0.1201</formula>
      <formula>0.2</formula>
    </cfRule>
    <cfRule type="cellIs" dxfId="14690" priority="11715" stopIfTrue="1" operator="greaterThan">
      <formula>0.2</formula>
    </cfRule>
  </conditionalFormatting>
  <conditionalFormatting sqref="N361">
    <cfRule type="cellIs" dxfId="14689" priority="11711" stopIfTrue="1" operator="between">
      <formula>50.1</formula>
      <formula>100</formula>
    </cfRule>
    <cfRule type="cellIs" dxfId="14688" priority="11712" stopIfTrue="1" operator="greaterThan">
      <formula>100</formula>
    </cfRule>
  </conditionalFormatting>
  <conditionalFormatting sqref="M361">
    <cfRule type="cellIs" dxfId="14687" priority="11709" stopIfTrue="1" operator="between">
      <formula>1250.1</formula>
      <formula>5000</formula>
    </cfRule>
    <cfRule type="cellIs" dxfId="14686" priority="11710" stopIfTrue="1" operator="greaterThan">
      <formula>5000</formula>
    </cfRule>
  </conditionalFormatting>
  <conditionalFormatting sqref="F361">
    <cfRule type="cellIs" dxfId="14685" priority="11706" stopIfTrue="1" operator="lessThanOrEqual">
      <formula>60</formula>
    </cfRule>
    <cfRule type="cellIs" dxfId="14684" priority="11707" stopIfTrue="1" operator="between">
      <formula>60</formula>
      <formula>100</formula>
    </cfRule>
    <cfRule type="cellIs" dxfId="14683" priority="11708" stopIfTrue="1" operator="greaterThan">
      <formula>100</formula>
    </cfRule>
  </conditionalFormatting>
  <conditionalFormatting sqref="E361">
    <cfRule type="cellIs" dxfId="14682" priority="11703" stopIfTrue="1" operator="lessThanOrEqual">
      <formula>2.5</formula>
    </cfRule>
    <cfRule type="cellIs" dxfId="14681" priority="11704" stopIfTrue="1" operator="between">
      <formula>2.5</formula>
      <formula>7</formula>
    </cfRule>
    <cfRule type="cellIs" dxfId="14680" priority="11705" stopIfTrue="1" operator="greaterThan">
      <formula>7</formula>
    </cfRule>
  </conditionalFormatting>
  <conditionalFormatting sqref="H361">
    <cfRule type="cellIs" dxfId="14679" priority="11700" stopIfTrue="1" operator="lessThanOrEqual">
      <formula>12</formula>
    </cfRule>
    <cfRule type="cellIs" dxfId="14678" priority="11701" stopIfTrue="1" operator="between">
      <formula>12</formula>
      <formula>16</formula>
    </cfRule>
    <cfRule type="cellIs" dxfId="14677" priority="11702" stopIfTrue="1" operator="greaterThan">
      <formula>16</formula>
    </cfRule>
  </conditionalFormatting>
  <conditionalFormatting sqref="J361">
    <cfRule type="cellIs" dxfId="14676" priority="11697" stopIfTrue="1" operator="greaterThan">
      <formula>6.2</formula>
    </cfRule>
    <cfRule type="cellIs" dxfId="14675" priority="11698" stopIfTrue="1" operator="between">
      <formula>5.601</formula>
      <formula>6.2</formula>
    </cfRule>
    <cfRule type="cellIs" dxfId="14674" priority="11699" stopIfTrue="1" operator="lessThanOrEqual">
      <formula>5.6</formula>
    </cfRule>
  </conditionalFormatting>
  <conditionalFormatting sqref="K361">
    <cfRule type="cellIs" dxfId="14673" priority="11696" stopIfTrue="1" operator="lessThanOrEqual">
      <formula>0.02</formula>
    </cfRule>
  </conditionalFormatting>
  <conditionalFormatting sqref="G361">
    <cfRule type="cellIs" dxfId="14672" priority="11693" stopIfTrue="1" operator="lessThanOrEqual">
      <formula>0.12</formula>
    </cfRule>
    <cfRule type="cellIs" dxfId="14671" priority="11694" stopIfTrue="1" operator="between">
      <formula>0.1201</formula>
      <formula>0.2</formula>
    </cfRule>
    <cfRule type="cellIs" dxfId="14670" priority="11695" stopIfTrue="1" operator="greaterThan">
      <formula>0.2</formula>
    </cfRule>
  </conditionalFormatting>
  <conditionalFormatting sqref="N361">
    <cfRule type="cellIs" dxfId="14669" priority="11691" stopIfTrue="1" operator="between">
      <formula>50.1</formula>
      <formula>100</formula>
    </cfRule>
    <cfRule type="cellIs" dxfId="14668" priority="11692" stopIfTrue="1" operator="greaterThan">
      <formula>100</formula>
    </cfRule>
  </conditionalFormatting>
  <conditionalFormatting sqref="M361">
    <cfRule type="cellIs" dxfId="14667" priority="11689" stopIfTrue="1" operator="between">
      <formula>1250.1</formula>
      <formula>5000</formula>
    </cfRule>
    <cfRule type="cellIs" dxfId="14666" priority="11690" stopIfTrue="1" operator="greaterThan">
      <formula>5000</formula>
    </cfRule>
  </conditionalFormatting>
  <conditionalFormatting sqref="F607">
    <cfRule type="cellIs" dxfId="14665" priority="11686" stopIfTrue="1" operator="lessThanOrEqual">
      <formula>60</formula>
    </cfRule>
    <cfRule type="cellIs" dxfId="14664" priority="11687" stopIfTrue="1" operator="between">
      <formula>60</formula>
      <formula>100</formula>
    </cfRule>
    <cfRule type="cellIs" dxfId="14663" priority="11688" stopIfTrue="1" operator="greaterThan">
      <formula>100</formula>
    </cfRule>
  </conditionalFormatting>
  <conditionalFormatting sqref="E607">
    <cfRule type="cellIs" dxfId="14662" priority="11683" stopIfTrue="1" operator="lessThanOrEqual">
      <formula>2.5</formula>
    </cfRule>
    <cfRule type="cellIs" dxfId="14661" priority="11684" stopIfTrue="1" operator="between">
      <formula>2.5</formula>
      <formula>7</formula>
    </cfRule>
    <cfRule type="cellIs" dxfId="14660" priority="11685" stopIfTrue="1" operator="greaterThan">
      <formula>7</formula>
    </cfRule>
  </conditionalFormatting>
  <conditionalFormatting sqref="H607">
    <cfRule type="cellIs" dxfId="14659" priority="11680" stopIfTrue="1" operator="lessThanOrEqual">
      <formula>12</formula>
    </cfRule>
    <cfRule type="cellIs" dxfId="14658" priority="11681" stopIfTrue="1" operator="between">
      <formula>12</formula>
      <formula>16</formula>
    </cfRule>
    <cfRule type="cellIs" dxfId="14657" priority="11682" stopIfTrue="1" operator="greaterThan">
      <formula>16</formula>
    </cfRule>
  </conditionalFormatting>
  <conditionalFormatting sqref="J607">
    <cfRule type="cellIs" dxfId="14656" priority="11677" stopIfTrue="1" operator="greaterThan">
      <formula>6.2</formula>
    </cfRule>
    <cfRule type="cellIs" dxfId="14655" priority="11678" stopIfTrue="1" operator="between">
      <formula>5.601</formula>
      <formula>6.2</formula>
    </cfRule>
    <cfRule type="cellIs" dxfId="14654" priority="11679" stopIfTrue="1" operator="lessThanOrEqual">
      <formula>5.6</formula>
    </cfRule>
  </conditionalFormatting>
  <conditionalFormatting sqref="K607">
    <cfRule type="cellIs" dxfId="14653" priority="11676" stopIfTrue="1" operator="lessThanOrEqual">
      <formula>0.02</formula>
    </cfRule>
  </conditionalFormatting>
  <conditionalFormatting sqref="G607">
    <cfRule type="cellIs" dxfId="14652" priority="11673" stopIfTrue="1" operator="lessThanOrEqual">
      <formula>0.12</formula>
    </cfRule>
    <cfRule type="cellIs" dxfId="14651" priority="11674" stopIfTrue="1" operator="between">
      <formula>0.1201</formula>
      <formula>0.2</formula>
    </cfRule>
    <cfRule type="cellIs" dxfId="14650" priority="11675" stopIfTrue="1" operator="greaterThan">
      <formula>0.2</formula>
    </cfRule>
  </conditionalFormatting>
  <conditionalFormatting sqref="N607">
    <cfRule type="cellIs" dxfId="14649" priority="11671" stopIfTrue="1" operator="between">
      <formula>50.1</formula>
      <formula>100</formula>
    </cfRule>
    <cfRule type="cellIs" dxfId="14648" priority="11672" stopIfTrue="1" operator="greaterThan">
      <formula>100</formula>
    </cfRule>
  </conditionalFormatting>
  <conditionalFormatting sqref="M607">
    <cfRule type="cellIs" dxfId="14647" priority="11669" stopIfTrue="1" operator="between">
      <formula>1250.1</formula>
      <formula>5000</formula>
    </cfRule>
    <cfRule type="cellIs" dxfId="14646" priority="11670" stopIfTrue="1" operator="greaterThan">
      <formula>5000</formula>
    </cfRule>
  </conditionalFormatting>
  <conditionalFormatting sqref="F607">
    <cfRule type="cellIs" dxfId="14645" priority="11666" stopIfTrue="1" operator="lessThanOrEqual">
      <formula>60</formula>
    </cfRule>
    <cfRule type="cellIs" dxfId="14644" priority="11667" stopIfTrue="1" operator="between">
      <formula>60</formula>
      <formula>100</formula>
    </cfRule>
    <cfRule type="cellIs" dxfId="14643" priority="11668" stopIfTrue="1" operator="greaterThan">
      <formula>100</formula>
    </cfRule>
  </conditionalFormatting>
  <conditionalFormatting sqref="E607">
    <cfRule type="cellIs" dxfId="14642" priority="11663" stopIfTrue="1" operator="lessThanOrEqual">
      <formula>2.5</formula>
    </cfRule>
    <cfRule type="cellIs" dxfId="14641" priority="11664" stopIfTrue="1" operator="between">
      <formula>2.5</formula>
      <formula>7</formula>
    </cfRule>
    <cfRule type="cellIs" dxfId="14640" priority="11665" stopIfTrue="1" operator="greaterThan">
      <formula>7</formula>
    </cfRule>
  </conditionalFormatting>
  <conditionalFormatting sqref="H607">
    <cfRule type="cellIs" dxfId="14639" priority="11660" stopIfTrue="1" operator="lessThanOrEqual">
      <formula>12</formula>
    </cfRule>
    <cfRule type="cellIs" dxfId="14638" priority="11661" stopIfTrue="1" operator="between">
      <formula>12</formula>
      <formula>16</formula>
    </cfRule>
    <cfRule type="cellIs" dxfId="14637" priority="11662" stopIfTrue="1" operator="greaterThan">
      <formula>16</formula>
    </cfRule>
  </conditionalFormatting>
  <conditionalFormatting sqref="J607">
    <cfRule type="cellIs" dxfId="14636" priority="11657" stopIfTrue="1" operator="greaterThan">
      <formula>6.2</formula>
    </cfRule>
    <cfRule type="cellIs" dxfId="14635" priority="11658" stopIfTrue="1" operator="between">
      <formula>5.601</formula>
      <formula>6.2</formula>
    </cfRule>
    <cfRule type="cellIs" dxfId="14634" priority="11659" stopIfTrue="1" operator="lessThanOrEqual">
      <formula>5.6</formula>
    </cfRule>
  </conditionalFormatting>
  <conditionalFormatting sqref="K607">
    <cfRule type="cellIs" dxfId="14633" priority="11656" stopIfTrue="1" operator="lessThanOrEqual">
      <formula>0.02</formula>
    </cfRule>
  </conditionalFormatting>
  <conditionalFormatting sqref="G607">
    <cfRule type="cellIs" dxfId="14632" priority="11653" stopIfTrue="1" operator="lessThanOrEqual">
      <formula>0.12</formula>
    </cfRule>
    <cfRule type="cellIs" dxfId="14631" priority="11654" stopIfTrue="1" operator="between">
      <formula>0.1201</formula>
      <formula>0.2</formula>
    </cfRule>
    <cfRule type="cellIs" dxfId="14630" priority="11655" stopIfTrue="1" operator="greaterThan">
      <formula>0.2</formula>
    </cfRule>
  </conditionalFormatting>
  <conditionalFormatting sqref="N607">
    <cfRule type="cellIs" dxfId="14629" priority="11651" stopIfTrue="1" operator="between">
      <formula>50.1</formula>
      <formula>100</formula>
    </cfRule>
    <cfRule type="cellIs" dxfId="14628" priority="11652" stopIfTrue="1" operator="greaterThan">
      <formula>100</formula>
    </cfRule>
  </conditionalFormatting>
  <conditionalFormatting sqref="M607">
    <cfRule type="cellIs" dxfId="14627" priority="11649" stopIfTrue="1" operator="between">
      <formula>1250.1</formula>
      <formula>5000</formula>
    </cfRule>
    <cfRule type="cellIs" dxfId="14626" priority="11650" stopIfTrue="1" operator="greaterThan">
      <formula>5000</formula>
    </cfRule>
  </conditionalFormatting>
  <conditionalFormatting sqref="F673">
    <cfRule type="cellIs" dxfId="14625" priority="11646" stopIfTrue="1" operator="lessThanOrEqual">
      <formula>60</formula>
    </cfRule>
    <cfRule type="cellIs" dxfId="14624" priority="11647" stopIfTrue="1" operator="between">
      <formula>60</formula>
      <formula>100</formula>
    </cfRule>
    <cfRule type="cellIs" dxfId="14623" priority="11648" stopIfTrue="1" operator="greaterThan">
      <formula>100</formula>
    </cfRule>
  </conditionalFormatting>
  <conditionalFormatting sqref="E673">
    <cfRule type="cellIs" dxfId="14622" priority="11643" stopIfTrue="1" operator="lessThanOrEqual">
      <formula>2.5</formula>
    </cfRule>
    <cfRule type="cellIs" dxfId="14621" priority="11644" stopIfTrue="1" operator="between">
      <formula>2.5</formula>
      <formula>7</formula>
    </cfRule>
    <cfRule type="cellIs" dxfId="14620" priority="11645" stopIfTrue="1" operator="greaterThan">
      <formula>7</formula>
    </cfRule>
  </conditionalFormatting>
  <conditionalFormatting sqref="H673">
    <cfRule type="cellIs" dxfId="14619" priority="11640" stopIfTrue="1" operator="lessThanOrEqual">
      <formula>12</formula>
    </cfRule>
    <cfRule type="cellIs" dxfId="14618" priority="11641" stopIfTrue="1" operator="between">
      <formula>12</formula>
      <formula>16</formula>
    </cfRule>
    <cfRule type="cellIs" dxfId="14617" priority="11642" stopIfTrue="1" operator="greaterThan">
      <formula>16</formula>
    </cfRule>
  </conditionalFormatting>
  <conditionalFormatting sqref="J673">
    <cfRule type="cellIs" dxfId="14616" priority="11637" stopIfTrue="1" operator="greaterThan">
      <formula>6.2</formula>
    </cfRule>
    <cfRule type="cellIs" dxfId="14615" priority="11638" stopIfTrue="1" operator="between">
      <formula>5.601</formula>
      <formula>6.2</formula>
    </cfRule>
    <cfRule type="cellIs" dxfId="14614" priority="11639" stopIfTrue="1" operator="lessThanOrEqual">
      <formula>5.6</formula>
    </cfRule>
  </conditionalFormatting>
  <conditionalFormatting sqref="K673">
    <cfRule type="cellIs" dxfId="14613" priority="11636" stopIfTrue="1" operator="lessThanOrEqual">
      <formula>0.02</formula>
    </cfRule>
  </conditionalFormatting>
  <conditionalFormatting sqref="G673">
    <cfRule type="cellIs" dxfId="14612" priority="11633" stopIfTrue="1" operator="lessThanOrEqual">
      <formula>0.12</formula>
    </cfRule>
    <cfRule type="cellIs" dxfId="14611" priority="11634" stopIfTrue="1" operator="between">
      <formula>0.1201</formula>
      <formula>0.2</formula>
    </cfRule>
    <cfRule type="cellIs" dxfId="14610" priority="11635" stopIfTrue="1" operator="greaterThan">
      <formula>0.2</formula>
    </cfRule>
  </conditionalFormatting>
  <conditionalFormatting sqref="N673">
    <cfRule type="cellIs" dxfId="14609" priority="11631" stopIfTrue="1" operator="between">
      <formula>50.1</formula>
      <formula>100</formula>
    </cfRule>
    <cfRule type="cellIs" dxfId="14608" priority="11632" stopIfTrue="1" operator="greaterThan">
      <formula>100</formula>
    </cfRule>
  </conditionalFormatting>
  <conditionalFormatting sqref="M673">
    <cfRule type="cellIs" dxfId="14607" priority="11629" stopIfTrue="1" operator="between">
      <formula>1250.1</formula>
      <formula>5000</formula>
    </cfRule>
    <cfRule type="cellIs" dxfId="14606" priority="11630" stopIfTrue="1" operator="greaterThan">
      <formula>5000</formula>
    </cfRule>
  </conditionalFormatting>
  <conditionalFormatting sqref="F673">
    <cfRule type="cellIs" dxfId="14605" priority="11626" stopIfTrue="1" operator="lessThanOrEqual">
      <formula>60</formula>
    </cfRule>
    <cfRule type="cellIs" dxfId="14604" priority="11627" stopIfTrue="1" operator="between">
      <formula>60</formula>
      <formula>100</formula>
    </cfRule>
    <cfRule type="cellIs" dxfId="14603" priority="11628" stopIfTrue="1" operator="greaterThan">
      <formula>100</formula>
    </cfRule>
  </conditionalFormatting>
  <conditionalFormatting sqref="E673">
    <cfRule type="cellIs" dxfId="14602" priority="11623" stopIfTrue="1" operator="lessThanOrEqual">
      <formula>2.5</formula>
    </cfRule>
    <cfRule type="cellIs" dxfId="14601" priority="11624" stopIfTrue="1" operator="between">
      <formula>2.5</formula>
      <formula>7</formula>
    </cfRule>
    <cfRule type="cellIs" dxfId="14600" priority="11625" stopIfTrue="1" operator="greaterThan">
      <formula>7</formula>
    </cfRule>
  </conditionalFormatting>
  <conditionalFormatting sqref="H673">
    <cfRule type="cellIs" dxfId="14599" priority="11620" stopIfTrue="1" operator="lessThanOrEqual">
      <formula>12</formula>
    </cfRule>
    <cfRule type="cellIs" dxfId="14598" priority="11621" stopIfTrue="1" operator="between">
      <formula>12</formula>
      <formula>16</formula>
    </cfRule>
    <cfRule type="cellIs" dxfId="14597" priority="11622" stopIfTrue="1" operator="greaterThan">
      <formula>16</formula>
    </cfRule>
  </conditionalFormatting>
  <conditionalFormatting sqref="J673">
    <cfRule type="cellIs" dxfId="14596" priority="11617" stopIfTrue="1" operator="greaterThan">
      <formula>6.2</formula>
    </cfRule>
    <cfRule type="cellIs" dxfId="14595" priority="11618" stopIfTrue="1" operator="between">
      <formula>5.601</formula>
      <formula>6.2</formula>
    </cfRule>
    <cfRule type="cellIs" dxfId="14594" priority="11619" stopIfTrue="1" operator="lessThanOrEqual">
      <formula>5.6</formula>
    </cfRule>
  </conditionalFormatting>
  <conditionalFormatting sqref="K673">
    <cfRule type="cellIs" dxfId="14593" priority="11616" stopIfTrue="1" operator="lessThanOrEqual">
      <formula>0.02</formula>
    </cfRule>
  </conditionalFormatting>
  <conditionalFormatting sqref="G673">
    <cfRule type="cellIs" dxfId="14592" priority="11613" stopIfTrue="1" operator="lessThanOrEqual">
      <formula>0.12</formula>
    </cfRule>
    <cfRule type="cellIs" dxfId="14591" priority="11614" stopIfTrue="1" operator="between">
      <formula>0.1201</formula>
      <formula>0.2</formula>
    </cfRule>
    <cfRule type="cellIs" dxfId="14590" priority="11615" stopIfTrue="1" operator="greaterThan">
      <formula>0.2</formula>
    </cfRule>
  </conditionalFormatting>
  <conditionalFormatting sqref="N673">
    <cfRule type="cellIs" dxfId="14589" priority="11611" stopIfTrue="1" operator="between">
      <formula>50.1</formula>
      <formula>100</formula>
    </cfRule>
    <cfRule type="cellIs" dxfId="14588" priority="11612" stopIfTrue="1" operator="greaterThan">
      <formula>100</formula>
    </cfRule>
  </conditionalFormatting>
  <conditionalFormatting sqref="M673">
    <cfRule type="cellIs" dxfId="14587" priority="11609" stopIfTrue="1" operator="between">
      <formula>1250.1</formula>
      <formula>5000</formula>
    </cfRule>
    <cfRule type="cellIs" dxfId="14586" priority="11610" stopIfTrue="1" operator="greaterThan">
      <formula>5000</formula>
    </cfRule>
  </conditionalFormatting>
  <conditionalFormatting sqref="F138">
    <cfRule type="cellIs" dxfId="14585" priority="11606" stopIfTrue="1" operator="lessThanOrEqual">
      <formula>60</formula>
    </cfRule>
    <cfRule type="cellIs" dxfId="14584" priority="11607" stopIfTrue="1" operator="between">
      <formula>60</formula>
      <formula>100</formula>
    </cfRule>
    <cfRule type="cellIs" dxfId="14583" priority="11608" stopIfTrue="1" operator="greaterThan">
      <formula>100</formula>
    </cfRule>
  </conditionalFormatting>
  <conditionalFormatting sqref="E138">
    <cfRule type="cellIs" dxfId="14582" priority="11603" stopIfTrue="1" operator="lessThanOrEqual">
      <formula>2.5</formula>
    </cfRule>
    <cfRule type="cellIs" dxfId="14581" priority="11604" stopIfTrue="1" operator="between">
      <formula>2.5</formula>
      <formula>7</formula>
    </cfRule>
    <cfRule type="cellIs" dxfId="14580" priority="11605" stopIfTrue="1" operator="greaterThan">
      <formula>7</formula>
    </cfRule>
  </conditionalFormatting>
  <conditionalFormatting sqref="H138">
    <cfRule type="cellIs" dxfId="14579" priority="11600" stopIfTrue="1" operator="lessThanOrEqual">
      <formula>12</formula>
    </cfRule>
    <cfRule type="cellIs" dxfId="14578" priority="11601" stopIfTrue="1" operator="between">
      <formula>12</formula>
      <formula>16</formula>
    </cfRule>
    <cfRule type="cellIs" dxfId="14577" priority="11602" stopIfTrue="1" operator="greaterThan">
      <formula>16</formula>
    </cfRule>
  </conditionalFormatting>
  <conditionalFormatting sqref="J138">
    <cfRule type="cellIs" dxfId="14576" priority="11597" stopIfTrue="1" operator="greaterThan">
      <formula>6.2</formula>
    </cfRule>
    <cfRule type="cellIs" dxfId="14575" priority="11598" stopIfTrue="1" operator="between">
      <formula>5.601</formula>
      <formula>6.2</formula>
    </cfRule>
    <cfRule type="cellIs" dxfId="14574" priority="11599" stopIfTrue="1" operator="lessThanOrEqual">
      <formula>5.6</formula>
    </cfRule>
  </conditionalFormatting>
  <conditionalFormatting sqref="K138">
    <cfRule type="cellIs" dxfId="14573" priority="11596" stopIfTrue="1" operator="lessThanOrEqual">
      <formula>0.02</formula>
    </cfRule>
  </conditionalFormatting>
  <conditionalFormatting sqref="G138">
    <cfRule type="cellIs" dxfId="14572" priority="11593" stopIfTrue="1" operator="lessThanOrEqual">
      <formula>0.12</formula>
    </cfRule>
    <cfRule type="cellIs" dxfId="14571" priority="11594" stopIfTrue="1" operator="between">
      <formula>0.1201</formula>
      <formula>0.2</formula>
    </cfRule>
    <cfRule type="cellIs" dxfId="14570" priority="11595" stopIfTrue="1" operator="greaterThan">
      <formula>0.2</formula>
    </cfRule>
  </conditionalFormatting>
  <conditionalFormatting sqref="N138">
    <cfRule type="cellIs" dxfId="14569" priority="11591" stopIfTrue="1" operator="between">
      <formula>50.1</formula>
      <formula>100</formula>
    </cfRule>
    <cfRule type="cellIs" dxfId="14568" priority="11592" stopIfTrue="1" operator="greaterThan">
      <formula>100</formula>
    </cfRule>
  </conditionalFormatting>
  <conditionalFormatting sqref="M138">
    <cfRule type="cellIs" dxfId="14567" priority="11589" stopIfTrue="1" operator="between">
      <formula>1250.1</formula>
      <formula>5000</formula>
    </cfRule>
    <cfRule type="cellIs" dxfId="14566" priority="11590" stopIfTrue="1" operator="greaterThan">
      <formula>5000</formula>
    </cfRule>
  </conditionalFormatting>
  <conditionalFormatting sqref="F138">
    <cfRule type="cellIs" dxfId="14565" priority="11586" stopIfTrue="1" operator="lessThanOrEqual">
      <formula>60</formula>
    </cfRule>
    <cfRule type="cellIs" dxfId="14564" priority="11587" stopIfTrue="1" operator="between">
      <formula>60</formula>
      <formula>100</formula>
    </cfRule>
    <cfRule type="cellIs" dxfId="14563" priority="11588" stopIfTrue="1" operator="greaterThan">
      <formula>100</formula>
    </cfRule>
  </conditionalFormatting>
  <conditionalFormatting sqref="E138">
    <cfRule type="cellIs" dxfId="14562" priority="11583" stopIfTrue="1" operator="lessThanOrEqual">
      <formula>2.5</formula>
    </cfRule>
    <cfRule type="cellIs" dxfId="14561" priority="11584" stopIfTrue="1" operator="between">
      <formula>2.5</formula>
      <formula>7</formula>
    </cfRule>
    <cfRule type="cellIs" dxfId="14560" priority="11585" stopIfTrue="1" operator="greaterThan">
      <formula>7</formula>
    </cfRule>
  </conditionalFormatting>
  <conditionalFormatting sqref="H138">
    <cfRule type="cellIs" dxfId="14559" priority="11580" stopIfTrue="1" operator="lessThanOrEqual">
      <formula>12</formula>
    </cfRule>
    <cfRule type="cellIs" dxfId="14558" priority="11581" stopIfTrue="1" operator="between">
      <formula>12</formula>
      <formula>16</formula>
    </cfRule>
    <cfRule type="cellIs" dxfId="14557" priority="11582" stopIfTrue="1" operator="greaterThan">
      <formula>16</formula>
    </cfRule>
  </conditionalFormatting>
  <conditionalFormatting sqref="J138">
    <cfRule type="cellIs" dxfId="14556" priority="11577" stopIfTrue="1" operator="greaterThan">
      <formula>6.2</formula>
    </cfRule>
    <cfRule type="cellIs" dxfId="14555" priority="11578" stopIfTrue="1" operator="between">
      <formula>5.601</formula>
      <formula>6.2</formula>
    </cfRule>
    <cfRule type="cellIs" dxfId="14554" priority="11579" stopIfTrue="1" operator="lessThanOrEqual">
      <formula>5.6</formula>
    </cfRule>
  </conditionalFormatting>
  <conditionalFormatting sqref="K138">
    <cfRule type="cellIs" dxfId="14553" priority="11576" stopIfTrue="1" operator="lessThanOrEqual">
      <formula>0.02</formula>
    </cfRule>
  </conditionalFormatting>
  <conditionalFormatting sqref="G138">
    <cfRule type="cellIs" dxfId="14552" priority="11573" stopIfTrue="1" operator="lessThanOrEqual">
      <formula>0.12</formula>
    </cfRule>
    <cfRule type="cellIs" dxfId="14551" priority="11574" stopIfTrue="1" operator="between">
      <formula>0.1201</formula>
      <formula>0.2</formula>
    </cfRule>
    <cfRule type="cellIs" dxfId="14550" priority="11575" stopIfTrue="1" operator="greaterThan">
      <formula>0.2</formula>
    </cfRule>
  </conditionalFormatting>
  <conditionalFormatting sqref="N138">
    <cfRule type="cellIs" dxfId="14549" priority="11571" stopIfTrue="1" operator="between">
      <formula>50.1</formula>
      <formula>100</formula>
    </cfRule>
    <cfRule type="cellIs" dxfId="14548" priority="11572" stopIfTrue="1" operator="greaterThan">
      <formula>100</formula>
    </cfRule>
  </conditionalFormatting>
  <conditionalFormatting sqref="M138">
    <cfRule type="cellIs" dxfId="14547" priority="11569" stopIfTrue="1" operator="between">
      <formula>1250.1</formula>
      <formula>5000</formula>
    </cfRule>
    <cfRule type="cellIs" dxfId="14546" priority="11570" stopIfTrue="1" operator="greaterThan">
      <formula>5000</formula>
    </cfRule>
  </conditionalFormatting>
  <conditionalFormatting sqref="F168">
    <cfRule type="cellIs" dxfId="14545" priority="11566" stopIfTrue="1" operator="lessThanOrEqual">
      <formula>60</formula>
    </cfRule>
    <cfRule type="cellIs" dxfId="14544" priority="11567" stopIfTrue="1" operator="between">
      <formula>60</formula>
      <formula>100</formula>
    </cfRule>
    <cfRule type="cellIs" dxfId="14543" priority="11568" stopIfTrue="1" operator="greaterThan">
      <formula>100</formula>
    </cfRule>
  </conditionalFormatting>
  <conditionalFormatting sqref="E168">
    <cfRule type="cellIs" dxfId="14542" priority="11563" stopIfTrue="1" operator="lessThanOrEqual">
      <formula>2.5</formula>
    </cfRule>
    <cfRule type="cellIs" dxfId="14541" priority="11564" stopIfTrue="1" operator="between">
      <formula>2.5</formula>
      <formula>7</formula>
    </cfRule>
    <cfRule type="cellIs" dxfId="14540" priority="11565" stopIfTrue="1" operator="greaterThan">
      <formula>7</formula>
    </cfRule>
  </conditionalFormatting>
  <conditionalFormatting sqref="H168">
    <cfRule type="cellIs" dxfId="14539" priority="11560" stopIfTrue="1" operator="lessThanOrEqual">
      <formula>12</formula>
    </cfRule>
    <cfRule type="cellIs" dxfId="14538" priority="11561" stopIfTrue="1" operator="between">
      <formula>12</formula>
      <formula>16</formula>
    </cfRule>
    <cfRule type="cellIs" dxfId="14537" priority="11562" stopIfTrue="1" operator="greaterThan">
      <formula>16</formula>
    </cfRule>
  </conditionalFormatting>
  <conditionalFormatting sqref="J168">
    <cfRule type="cellIs" dxfId="14536" priority="11557" stopIfTrue="1" operator="greaterThan">
      <formula>6.2</formula>
    </cfRule>
    <cfRule type="cellIs" dxfId="14535" priority="11558" stopIfTrue="1" operator="between">
      <formula>5.601</formula>
      <formula>6.2</formula>
    </cfRule>
    <cfRule type="cellIs" dxfId="14534" priority="11559" stopIfTrue="1" operator="lessThanOrEqual">
      <formula>5.6</formula>
    </cfRule>
  </conditionalFormatting>
  <conditionalFormatting sqref="K168">
    <cfRule type="cellIs" dxfId="14533" priority="11556" stopIfTrue="1" operator="lessThanOrEqual">
      <formula>0.02</formula>
    </cfRule>
  </conditionalFormatting>
  <conditionalFormatting sqref="G168">
    <cfRule type="cellIs" dxfId="14532" priority="11553" stopIfTrue="1" operator="lessThanOrEqual">
      <formula>0.12</formula>
    </cfRule>
    <cfRule type="cellIs" dxfId="14531" priority="11554" stopIfTrue="1" operator="between">
      <formula>0.1201</formula>
      <formula>0.2</formula>
    </cfRule>
    <cfRule type="cellIs" dxfId="14530" priority="11555" stopIfTrue="1" operator="greaterThan">
      <formula>0.2</formula>
    </cfRule>
  </conditionalFormatting>
  <conditionalFormatting sqref="N168">
    <cfRule type="cellIs" dxfId="14529" priority="11551" stopIfTrue="1" operator="between">
      <formula>50.1</formula>
      <formula>100</formula>
    </cfRule>
    <cfRule type="cellIs" dxfId="14528" priority="11552" stopIfTrue="1" operator="greaterThan">
      <formula>100</formula>
    </cfRule>
  </conditionalFormatting>
  <conditionalFormatting sqref="M168">
    <cfRule type="cellIs" dxfId="14527" priority="11549" stopIfTrue="1" operator="between">
      <formula>1250.1</formula>
      <formula>5000</formula>
    </cfRule>
    <cfRule type="cellIs" dxfId="14526" priority="11550" stopIfTrue="1" operator="greaterThan">
      <formula>5000</formula>
    </cfRule>
  </conditionalFormatting>
  <conditionalFormatting sqref="F168">
    <cfRule type="cellIs" dxfId="14525" priority="11546" stopIfTrue="1" operator="lessThanOrEqual">
      <formula>60</formula>
    </cfRule>
    <cfRule type="cellIs" dxfId="14524" priority="11547" stopIfTrue="1" operator="between">
      <formula>60</formula>
      <formula>100</formula>
    </cfRule>
    <cfRule type="cellIs" dxfId="14523" priority="11548" stopIfTrue="1" operator="greaterThan">
      <formula>100</formula>
    </cfRule>
  </conditionalFormatting>
  <conditionalFormatting sqref="E168">
    <cfRule type="cellIs" dxfId="14522" priority="11543" stopIfTrue="1" operator="lessThanOrEqual">
      <formula>2.5</formula>
    </cfRule>
    <cfRule type="cellIs" dxfId="14521" priority="11544" stopIfTrue="1" operator="between">
      <formula>2.5</formula>
      <formula>7</formula>
    </cfRule>
    <cfRule type="cellIs" dxfId="14520" priority="11545" stopIfTrue="1" operator="greaterThan">
      <formula>7</formula>
    </cfRule>
  </conditionalFormatting>
  <conditionalFormatting sqref="H168">
    <cfRule type="cellIs" dxfId="14519" priority="11540" stopIfTrue="1" operator="lessThanOrEqual">
      <formula>12</formula>
    </cfRule>
    <cfRule type="cellIs" dxfId="14518" priority="11541" stopIfTrue="1" operator="between">
      <formula>12</formula>
      <formula>16</formula>
    </cfRule>
    <cfRule type="cellIs" dxfId="14517" priority="11542" stopIfTrue="1" operator="greaterThan">
      <formula>16</formula>
    </cfRule>
  </conditionalFormatting>
  <conditionalFormatting sqref="J168">
    <cfRule type="cellIs" dxfId="14516" priority="11537" stopIfTrue="1" operator="greaterThan">
      <formula>6.2</formula>
    </cfRule>
    <cfRule type="cellIs" dxfId="14515" priority="11538" stopIfTrue="1" operator="between">
      <formula>5.601</formula>
      <formula>6.2</formula>
    </cfRule>
    <cfRule type="cellIs" dxfId="14514" priority="11539" stopIfTrue="1" operator="lessThanOrEqual">
      <formula>5.6</formula>
    </cfRule>
  </conditionalFormatting>
  <conditionalFormatting sqref="K168">
    <cfRule type="cellIs" dxfId="14513" priority="11536" stopIfTrue="1" operator="lessThanOrEqual">
      <formula>0.02</formula>
    </cfRule>
  </conditionalFormatting>
  <conditionalFormatting sqref="G168">
    <cfRule type="cellIs" dxfId="14512" priority="11533" stopIfTrue="1" operator="lessThanOrEqual">
      <formula>0.12</formula>
    </cfRule>
    <cfRule type="cellIs" dxfId="14511" priority="11534" stopIfTrue="1" operator="between">
      <formula>0.1201</formula>
      <formula>0.2</formula>
    </cfRule>
    <cfRule type="cellIs" dxfId="14510" priority="11535" stopIfTrue="1" operator="greaterThan">
      <formula>0.2</formula>
    </cfRule>
  </conditionalFormatting>
  <conditionalFormatting sqref="N168">
    <cfRule type="cellIs" dxfId="14509" priority="11531" stopIfTrue="1" operator="between">
      <formula>50.1</formula>
      <formula>100</formula>
    </cfRule>
    <cfRule type="cellIs" dxfId="14508" priority="11532" stopIfTrue="1" operator="greaterThan">
      <formula>100</formula>
    </cfRule>
  </conditionalFormatting>
  <conditionalFormatting sqref="M168">
    <cfRule type="cellIs" dxfId="14507" priority="11529" stopIfTrue="1" operator="between">
      <formula>1250.1</formula>
      <formula>5000</formula>
    </cfRule>
    <cfRule type="cellIs" dxfId="14506" priority="11530" stopIfTrue="1" operator="greaterThan">
      <formula>5000</formula>
    </cfRule>
  </conditionalFormatting>
  <conditionalFormatting sqref="F167">
    <cfRule type="cellIs" dxfId="14505" priority="11526" stopIfTrue="1" operator="lessThanOrEqual">
      <formula>60</formula>
    </cfRule>
    <cfRule type="cellIs" dxfId="14504" priority="11527" stopIfTrue="1" operator="between">
      <formula>60</formula>
      <formula>100</formula>
    </cfRule>
    <cfRule type="cellIs" dxfId="14503" priority="11528" stopIfTrue="1" operator="greaterThan">
      <formula>100</formula>
    </cfRule>
  </conditionalFormatting>
  <conditionalFormatting sqref="E167">
    <cfRule type="cellIs" dxfId="14502" priority="11523" stopIfTrue="1" operator="lessThanOrEqual">
      <formula>2.5</formula>
    </cfRule>
    <cfRule type="cellIs" dxfId="14501" priority="11524" stopIfTrue="1" operator="between">
      <formula>2.5</formula>
      <formula>7</formula>
    </cfRule>
    <cfRule type="cellIs" dxfId="14500" priority="11525" stopIfTrue="1" operator="greaterThan">
      <formula>7</formula>
    </cfRule>
  </conditionalFormatting>
  <conditionalFormatting sqref="H167">
    <cfRule type="cellIs" dxfId="14499" priority="11520" stopIfTrue="1" operator="lessThanOrEqual">
      <formula>12</formula>
    </cfRule>
    <cfRule type="cellIs" dxfId="14498" priority="11521" stopIfTrue="1" operator="between">
      <formula>12</formula>
      <formula>16</formula>
    </cfRule>
    <cfRule type="cellIs" dxfId="14497" priority="11522" stopIfTrue="1" operator="greaterThan">
      <formula>16</formula>
    </cfRule>
  </conditionalFormatting>
  <conditionalFormatting sqref="J167">
    <cfRule type="cellIs" dxfId="14496" priority="11517" stopIfTrue="1" operator="greaterThan">
      <formula>6.2</formula>
    </cfRule>
    <cfRule type="cellIs" dxfId="14495" priority="11518" stopIfTrue="1" operator="between">
      <formula>5.601</formula>
      <formula>6.2</formula>
    </cfRule>
    <cfRule type="cellIs" dxfId="14494" priority="11519" stopIfTrue="1" operator="lessThanOrEqual">
      <formula>5.6</formula>
    </cfRule>
  </conditionalFormatting>
  <conditionalFormatting sqref="K167">
    <cfRule type="cellIs" dxfId="14493" priority="11516" stopIfTrue="1" operator="lessThanOrEqual">
      <formula>0.02</formula>
    </cfRule>
  </conditionalFormatting>
  <conditionalFormatting sqref="G167">
    <cfRule type="cellIs" dxfId="14492" priority="11513" stopIfTrue="1" operator="lessThanOrEqual">
      <formula>0.12</formula>
    </cfRule>
    <cfRule type="cellIs" dxfId="14491" priority="11514" stopIfTrue="1" operator="between">
      <formula>0.1201</formula>
      <formula>0.2</formula>
    </cfRule>
    <cfRule type="cellIs" dxfId="14490" priority="11515" stopIfTrue="1" operator="greaterThan">
      <formula>0.2</formula>
    </cfRule>
  </conditionalFormatting>
  <conditionalFormatting sqref="N167">
    <cfRule type="cellIs" dxfId="14489" priority="11511" stopIfTrue="1" operator="between">
      <formula>50.1</formula>
      <formula>100</formula>
    </cfRule>
    <cfRule type="cellIs" dxfId="14488" priority="11512" stopIfTrue="1" operator="greaterThan">
      <formula>100</formula>
    </cfRule>
  </conditionalFormatting>
  <conditionalFormatting sqref="M167">
    <cfRule type="cellIs" dxfId="14487" priority="11509" stopIfTrue="1" operator="between">
      <formula>1250.1</formula>
      <formula>5000</formula>
    </cfRule>
    <cfRule type="cellIs" dxfId="14486" priority="11510" stopIfTrue="1" operator="greaterThan">
      <formula>5000</formula>
    </cfRule>
  </conditionalFormatting>
  <conditionalFormatting sqref="F167">
    <cfRule type="cellIs" dxfId="14485" priority="11506" stopIfTrue="1" operator="lessThanOrEqual">
      <formula>60</formula>
    </cfRule>
    <cfRule type="cellIs" dxfId="14484" priority="11507" stopIfTrue="1" operator="between">
      <formula>60</formula>
      <formula>100</formula>
    </cfRule>
    <cfRule type="cellIs" dxfId="14483" priority="11508" stopIfTrue="1" operator="greaterThan">
      <formula>100</formula>
    </cfRule>
  </conditionalFormatting>
  <conditionalFormatting sqref="E167">
    <cfRule type="cellIs" dxfId="14482" priority="11503" stopIfTrue="1" operator="lessThanOrEqual">
      <formula>2.5</formula>
    </cfRule>
    <cfRule type="cellIs" dxfId="14481" priority="11504" stopIfTrue="1" operator="between">
      <formula>2.5</formula>
      <formula>7</formula>
    </cfRule>
    <cfRule type="cellIs" dxfId="14480" priority="11505" stopIfTrue="1" operator="greaterThan">
      <formula>7</formula>
    </cfRule>
  </conditionalFormatting>
  <conditionalFormatting sqref="H167">
    <cfRule type="cellIs" dxfId="14479" priority="11500" stopIfTrue="1" operator="lessThanOrEqual">
      <formula>12</formula>
    </cfRule>
    <cfRule type="cellIs" dxfId="14478" priority="11501" stopIfTrue="1" operator="between">
      <formula>12</formula>
      <formula>16</formula>
    </cfRule>
    <cfRule type="cellIs" dxfId="14477" priority="11502" stopIfTrue="1" operator="greaterThan">
      <formula>16</formula>
    </cfRule>
  </conditionalFormatting>
  <conditionalFormatting sqref="J167">
    <cfRule type="cellIs" dxfId="14476" priority="11497" stopIfTrue="1" operator="greaterThan">
      <formula>6.2</formula>
    </cfRule>
    <cfRule type="cellIs" dxfId="14475" priority="11498" stopIfTrue="1" operator="between">
      <formula>5.601</formula>
      <formula>6.2</formula>
    </cfRule>
    <cfRule type="cellIs" dxfId="14474" priority="11499" stopIfTrue="1" operator="lessThanOrEqual">
      <formula>5.6</formula>
    </cfRule>
  </conditionalFormatting>
  <conditionalFormatting sqref="K167">
    <cfRule type="cellIs" dxfId="14473" priority="11496" stopIfTrue="1" operator="lessThanOrEqual">
      <formula>0.02</formula>
    </cfRule>
  </conditionalFormatting>
  <conditionalFormatting sqref="G167">
    <cfRule type="cellIs" dxfId="14472" priority="11493" stopIfTrue="1" operator="lessThanOrEqual">
      <formula>0.12</formula>
    </cfRule>
    <cfRule type="cellIs" dxfId="14471" priority="11494" stopIfTrue="1" operator="between">
      <formula>0.1201</formula>
      <formula>0.2</formula>
    </cfRule>
    <cfRule type="cellIs" dxfId="14470" priority="11495" stopIfTrue="1" operator="greaterThan">
      <formula>0.2</formula>
    </cfRule>
  </conditionalFormatting>
  <conditionalFormatting sqref="N167">
    <cfRule type="cellIs" dxfId="14469" priority="11491" stopIfTrue="1" operator="between">
      <formula>50.1</formula>
      <formula>100</formula>
    </cfRule>
    <cfRule type="cellIs" dxfId="14468" priority="11492" stopIfTrue="1" operator="greaterThan">
      <formula>100</formula>
    </cfRule>
  </conditionalFormatting>
  <conditionalFormatting sqref="M167">
    <cfRule type="cellIs" dxfId="14467" priority="11489" stopIfTrue="1" operator="between">
      <formula>1250.1</formula>
      <formula>5000</formula>
    </cfRule>
    <cfRule type="cellIs" dxfId="14466" priority="11490" stopIfTrue="1" operator="greaterThan">
      <formula>5000</formula>
    </cfRule>
  </conditionalFormatting>
  <conditionalFormatting sqref="F68 I68">
    <cfRule type="cellIs" dxfId="14465" priority="11486" stopIfTrue="1" operator="lessThanOrEqual">
      <formula>60</formula>
    </cfRule>
    <cfRule type="cellIs" dxfId="14464" priority="11487" stopIfTrue="1" operator="between">
      <formula>60</formula>
      <formula>100</formula>
    </cfRule>
    <cfRule type="cellIs" dxfId="14463" priority="11488" stopIfTrue="1" operator="greaterThan">
      <formula>100</formula>
    </cfRule>
  </conditionalFormatting>
  <conditionalFormatting sqref="E68">
    <cfRule type="cellIs" dxfId="14462" priority="11483" stopIfTrue="1" operator="lessThanOrEqual">
      <formula>2.5</formula>
    </cfRule>
    <cfRule type="cellIs" dxfId="14461" priority="11484" stopIfTrue="1" operator="between">
      <formula>2.5</formula>
      <formula>7</formula>
    </cfRule>
    <cfRule type="cellIs" dxfId="14460" priority="11485" stopIfTrue="1" operator="greaterThan">
      <formula>7</formula>
    </cfRule>
  </conditionalFormatting>
  <conditionalFormatting sqref="H68">
    <cfRule type="cellIs" dxfId="14459" priority="11480" stopIfTrue="1" operator="lessThanOrEqual">
      <formula>12</formula>
    </cfRule>
    <cfRule type="cellIs" dxfId="14458" priority="11481" stopIfTrue="1" operator="between">
      <formula>12</formula>
      <formula>16</formula>
    </cfRule>
    <cfRule type="cellIs" dxfId="14457" priority="11482" stopIfTrue="1" operator="greaterThan">
      <formula>16</formula>
    </cfRule>
  </conditionalFormatting>
  <conditionalFormatting sqref="J68">
    <cfRule type="cellIs" dxfId="14456" priority="11477" stopIfTrue="1" operator="greaterThan">
      <formula>6.2</formula>
    </cfRule>
    <cfRule type="cellIs" dxfId="14455" priority="11478" stopIfTrue="1" operator="between">
      <formula>5.601</formula>
      <formula>6.2</formula>
    </cfRule>
    <cfRule type="cellIs" dxfId="14454" priority="11479" stopIfTrue="1" operator="lessThanOrEqual">
      <formula>5.6</formula>
    </cfRule>
  </conditionalFormatting>
  <conditionalFormatting sqref="K68">
    <cfRule type="cellIs" dxfId="14453" priority="11476" stopIfTrue="1" operator="lessThanOrEqual">
      <formula>0.02</formula>
    </cfRule>
  </conditionalFormatting>
  <conditionalFormatting sqref="G68">
    <cfRule type="cellIs" dxfId="14452" priority="11473" stopIfTrue="1" operator="lessThanOrEqual">
      <formula>0.12</formula>
    </cfRule>
    <cfRule type="cellIs" dxfId="14451" priority="11474" stopIfTrue="1" operator="between">
      <formula>0.1201</formula>
      <formula>0.2</formula>
    </cfRule>
    <cfRule type="cellIs" dxfId="14450" priority="11475" stopIfTrue="1" operator="greaterThan">
      <formula>0.2</formula>
    </cfRule>
  </conditionalFormatting>
  <conditionalFormatting sqref="N68">
    <cfRule type="cellIs" dxfId="14449" priority="11471" stopIfTrue="1" operator="between">
      <formula>50.1</formula>
      <formula>100</formula>
    </cfRule>
    <cfRule type="cellIs" dxfId="14448" priority="11472" stopIfTrue="1" operator="greaterThan">
      <formula>100</formula>
    </cfRule>
  </conditionalFormatting>
  <conditionalFormatting sqref="M68">
    <cfRule type="cellIs" dxfId="14447" priority="11469" stopIfTrue="1" operator="between">
      <formula>1250.1</formula>
      <formula>5000</formula>
    </cfRule>
    <cfRule type="cellIs" dxfId="14446" priority="11470" stopIfTrue="1" operator="greaterThan">
      <formula>5000</formula>
    </cfRule>
  </conditionalFormatting>
  <conditionalFormatting sqref="F68 I68">
    <cfRule type="cellIs" dxfId="14445" priority="11466" stopIfTrue="1" operator="lessThanOrEqual">
      <formula>60</formula>
    </cfRule>
    <cfRule type="cellIs" dxfId="14444" priority="11467" stopIfTrue="1" operator="between">
      <formula>60</formula>
      <formula>100</formula>
    </cfRule>
    <cfRule type="cellIs" dxfId="14443" priority="11468" stopIfTrue="1" operator="greaterThan">
      <formula>100</formula>
    </cfRule>
  </conditionalFormatting>
  <conditionalFormatting sqref="E68">
    <cfRule type="cellIs" dxfId="14442" priority="11463" stopIfTrue="1" operator="lessThanOrEqual">
      <formula>2.5</formula>
    </cfRule>
    <cfRule type="cellIs" dxfId="14441" priority="11464" stopIfTrue="1" operator="between">
      <formula>2.5</formula>
      <formula>7</formula>
    </cfRule>
    <cfRule type="cellIs" dxfId="14440" priority="11465" stopIfTrue="1" operator="greaterThan">
      <formula>7</formula>
    </cfRule>
  </conditionalFormatting>
  <conditionalFormatting sqref="H68">
    <cfRule type="cellIs" dxfId="14439" priority="11460" stopIfTrue="1" operator="lessThanOrEqual">
      <formula>12</formula>
    </cfRule>
    <cfRule type="cellIs" dxfId="14438" priority="11461" stopIfTrue="1" operator="between">
      <formula>12</formula>
      <formula>16</formula>
    </cfRule>
    <cfRule type="cellIs" dxfId="14437" priority="11462" stopIfTrue="1" operator="greaterThan">
      <formula>16</formula>
    </cfRule>
  </conditionalFormatting>
  <conditionalFormatting sqref="J68">
    <cfRule type="cellIs" dxfId="14436" priority="11457" stopIfTrue="1" operator="greaterThan">
      <formula>6.2</formula>
    </cfRule>
    <cfRule type="cellIs" dxfId="14435" priority="11458" stopIfTrue="1" operator="between">
      <formula>5.601</formula>
      <formula>6.2</formula>
    </cfRule>
    <cfRule type="cellIs" dxfId="14434" priority="11459" stopIfTrue="1" operator="lessThanOrEqual">
      <formula>5.6</formula>
    </cfRule>
  </conditionalFormatting>
  <conditionalFormatting sqref="K68">
    <cfRule type="cellIs" dxfId="14433" priority="11456" stopIfTrue="1" operator="lessThanOrEqual">
      <formula>0.02</formula>
    </cfRule>
  </conditionalFormatting>
  <conditionalFormatting sqref="G68">
    <cfRule type="cellIs" dxfId="14432" priority="11453" stopIfTrue="1" operator="lessThanOrEqual">
      <formula>0.12</formula>
    </cfRule>
    <cfRule type="cellIs" dxfId="14431" priority="11454" stopIfTrue="1" operator="between">
      <formula>0.1201</formula>
      <formula>0.2</formula>
    </cfRule>
    <cfRule type="cellIs" dxfId="14430" priority="11455" stopIfTrue="1" operator="greaterThan">
      <formula>0.2</formula>
    </cfRule>
  </conditionalFormatting>
  <conditionalFormatting sqref="N68">
    <cfRule type="cellIs" dxfId="14429" priority="11451" stopIfTrue="1" operator="between">
      <formula>50.1</formula>
      <formula>100</formula>
    </cfRule>
    <cfRule type="cellIs" dxfId="14428" priority="11452" stopIfTrue="1" operator="greaterThan">
      <formula>100</formula>
    </cfRule>
  </conditionalFormatting>
  <conditionalFormatting sqref="M68">
    <cfRule type="cellIs" dxfId="14427" priority="11449" stopIfTrue="1" operator="between">
      <formula>1250.1</formula>
      <formula>5000</formula>
    </cfRule>
    <cfRule type="cellIs" dxfId="14426" priority="11450" stopIfTrue="1" operator="greaterThan">
      <formula>5000</formula>
    </cfRule>
  </conditionalFormatting>
  <conditionalFormatting sqref="F86 I86">
    <cfRule type="cellIs" dxfId="14425" priority="11446" stopIfTrue="1" operator="lessThanOrEqual">
      <formula>60</formula>
    </cfRule>
    <cfRule type="cellIs" dxfId="14424" priority="11447" stopIfTrue="1" operator="between">
      <formula>60</formula>
      <formula>100</formula>
    </cfRule>
    <cfRule type="cellIs" dxfId="14423" priority="11448" stopIfTrue="1" operator="greaterThan">
      <formula>100</formula>
    </cfRule>
  </conditionalFormatting>
  <conditionalFormatting sqref="E86">
    <cfRule type="cellIs" dxfId="14422" priority="11443" stopIfTrue="1" operator="lessThanOrEqual">
      <formula>2.5</formula>
    </cfRule>
    <cfRule type="cellIs" dxfId="14421" priority="11444" stopIfTrue="1" operator="between">
      <formula>2.5</formula>
      <formula>7</formula>
    </cfRule>
    <cfRule type="cellIs" dxfId="14420" priority="11445" stopIfTrue="1" operator="greaterThan">
      <formula>7</formula>
    </cfRule>
  </conditionalFormatting>
  <conditionalFormatting sqref="H86">
    <cfRule type="cellIs" dxfId="14419" priority="11440" stopIfTrue="1" operator="lessThanOrEqual">
      <formula>12</formula>
    </cfRule>
    <cfRule type="cellIs" dxfId="14418" priority="11441" stopIfTrue="1" operator="between">
      <formula>12</formula>
      <formula>16</formula>
    </cfRule>
    <cfRule type="cellIs" dxfId="14417" priority="11442" stopIfTrue="1" operator="greaterThan">
      <formula>16</formula>
    </cfRule>
  </conditionalFormatting>
  <conditionalFormatting sqref="J86">
    <cfRule type="cellIs" dxfId="14416" priority="11437" stopIfTrue="1" operator="greaterThan">
      <formula>6.2</formula>
    </cfRule>
    <cfRule type="cellIs" dxfId="14415" priority="11438" stopIfTrue="1" operator="between">
      <formula>5.601</formula>
      <formula>6.2</formula>
    </cfRule>
    <cfRule type="cellIs" dxfId="14414" priority="11439" stopIfTrue="1" operator="lessThanOrEqual">
      <formula>5.6</formula>
    </cfRule>
  </conditionalFormatting>
  <conditionalFormatting sqref="K86">
    <cfRule type="cellIs" dxfId="14413" priority="11436" stopIfTrue="1" operator="lessThanOrEqual">
      <formula>0.02</formula>
    </cfRule>
  </conditionalFormatting>
  <conditionalFormatting sqref="G86">
    <cfRule type="cellIs" dxfId="14412" priority="11433" stopIfTrue="1" operator="lessThanOrEqual">
      <formula>0.12</formula>
    </cfRule>
    <cfRule type="cellIs" dxfId="14411" priority="11434" stopIfTrue="1" operator="between">
      <formula>0.1201</formula>
      <formula>0.2</formula>
    </cfRule>
    <cfRule type="cellIs" dxfId="14410" priority="11435" stopIfTrue="1" operator="greaterThan">
      <formula>0.2</formula>
    </cfRule>
  </conditionalFormatting>
  <conditionalFormatting sqref="N86">
    <cfRule type="cellIs" dxfId="14409" priority="11431" stopIfTrue="1" operator="between">
      <formula>50.1</formula>
      <formula>100</formula>
    </cfRule>
    <cfRule type="cellIs" dxfId="14408" priority="11432" stopIfTrue="1" operator="greaterThan">
      <formula>100</formula>
    </cfRule>
  </conditionalFormatting>
  <conditionalFormatting sqref="M86">
    <cfRule type="cellIs" dxfId="14407" priority="11429" stopIfTrue="1" operator="between">
      <formula>1250.1</formula>
      <formula>5000</formula>
    </cfRule>
    <cfRule type="cellIs" dxfId="14406" priority="11430" stopIfTrue="1" operator="greaterThan">
      <formula>5000</formula>
    </cfRule>
  </conditionalFormatting>
  <conditionalFormatting sqref="F86 I86">
    <cfRule type="cellIs" dxfId="14405" priority="11426" stopIfTrue="1" operator="lessThanOrEqual">
      <formula>60</formula>
    </cfRule>
    <cfRule type="cellIs" dxfId="14404" priority="11427" stopIfTrue="1" operator="between">
      <formula>60</formula>
      <formula>100</formula>
    </cfRule>
    <cfRule type="cellIs" dxfId="14403" priority="11428" stopIfTrue="1" operator="greaterThan">
      <formula>100</formula>
    </cfRule>
  </conditionalFormatting>
  <conditionalFormatting sqref="E86">
    <cfRule type="cellIs" dxfId="14402" priority="11423" stopIfTrue="1" operator="lessThanOrEqual">
      <formula>2.5</formula>
    </cfRule>
    <cfRule type="cellIs" dxfId="14401" priority="11424" stopIfTrue="1" operator="between">
      <formula>2.5</formula>
      <formula>7</formula>
    </cfRule>
    <cfRule type="cellIs" dxfId="14400" priority="11425" stopIfTrue="1" operator="greaterThan">
      <formula>7</formula>
    </cfRule>
  </conditionalFormatting>
  <conditionalFormatting sqref="H86">
    <cfRule type="cellIs" dxfId="14399" priority="11420" stopIfTrue="1" operator="lessThanOrEqual">
      <formula>12</formula>
    </cfRule>
    <cfRule type="cellIs" dxfId="14398" priority="11421" stopIfTrue="1" operator="between">
      <formula>12</formula>
      <formula>16</formula>
    </cfRule>
    <cfRule type="cellIs" dxfId="14397" priority="11422" stopIfTrue="1" operator="greaterThan">
      <formula>16</formula>
    </cfRule>
  </conditionalFormatting>
  <conditionalFormatting sqref="J86">
    <cfRule type="cellIs" dxfId="14396" priority="11417" stopIfTrue="1" operator="greaterThan">
      <formula>6.2</formula>
    </cfRule>
    <cfRule type="cellIs" dxfId="14395" priority="11418" stopIfTrue="1" operator="between">
      <formula>5.601</formula>
      <formula>6.2</formula>
    </cfRule>
    <cfRule type="cellIs" dxfId="14394" priority="11419" stopIfTrue="1" operator="lessThanOrEqual">
      <formula>5.6</formula>
    </cfRule>
  </conditionalFormatting>
  <conditionalFormatting sqref="K86">
    <cfRule type="cellIs" dxfId="14393" priority="11416" stopIfTrue="1" operator="lessThanOrEqual">
      <formula>0.02</formula>
    </cfRule>
  </conditionalFormatting>
  <conditionalFormatting sqref="G86">
    <cfRule type="cellIs" dxfId="14392" priority="11413" stopIfTrue="1" operator="lessThanOrEqual">
      <formula>0.12</formula>
    </cfRule>
    <cfRule type="cellIs" dxfId="14391" priority="11414" stopIfTrue="1" operator="between">
      <formula>0.1201</formula>
      <formula>0.2</formula>
    </cfRule>
    <cfRule type="cellIs" dxfId="14390" priority="11415" stopIfTrue="1" operator="greaterThan">
      <formula>0.2</formula>
    </cfRule>
  </conditionalFormatting>
  <conditionalFormatting sqref="N86">
    <cfRule type="cellIs" dxfId="14389" priority="11411" stopIfTrue="1" operator="between">
      <formula>50.1</formula>
      <formula>100</formula>
    </cfRule>
    <cfRule type="cellIs" dxfId="14388" priority="11412" stopIfTrue="1" operator="greaterThan">
      <formula>100</formula>
    </cfRule>
  </conditionalFormatting>
  <conditionalFormatting sqref="M86">
    <cfRule type="cellIs" dxfId="14387" priority="11409" stopIfTrue="1" operator="between">
      <formula>1250.1</formula>
      <formula>5000</formula>
    </cfRule>
    <cfRule type="cellIs" dxfId="14386" priority="11410" stopIfTrue="1" operator="greaterThan">
      <formula>5000</formula>
    </cfRule>
  </conditionalFormatting>
  <conditionalFormatting sqref="F102">
    <cfRule type="cellIs" dxfId="14385" priority="11406" stopIfTrue="1" operator="lessThanOrEqual">
      <formula>60</formula>
    </cfRule>
    <cfRule type="cellIs" dxfId="14384" priority="11407" stopIfTrue="1" operator="between">
      <formula>60</formula>
      <formula>100</formula>
    </cfRule>
    <cfRule type="cellIs" dxfId="14383" priority="11408" stopIfTrue="1" operator="greaterThan">
      <formula>100</formula>
    </cfRule>
  </conditionalFormatting>
  <conditionalFormatting sqref="E102">
    <cfRule type="cellIs" dxfId="14382" priority="11403" stopIfTrue="1" operator="lessThanOrEqual">
      <formula>2.5</formula>
    </cfRule>
    <cfRule type="cellIs" dxfId="14381" priority="11404" stopIfTrue="1" operator="between">
      <formula>2.5</formula>
      <formula>7</formula>
    </cfRule>
    <cfRule type="cellIs" dxfId="14380" priority="11405" stopIfTrue="1" operator="greaterThan">
      <formula>7</formula>
    </cfRule>
  </conditionalFormatting>
  <conditionalFormatting sqref="H102">
    <cfRule type="cellIs" dxfId="14379" priority="11400" stopIfTrue="1" operator="lessThanOrEqual">
      <formula>12</formula>
    </cfRule>
    <cfRule type="cellIs" dxfId="14378" priority="11401" stopIfTrue="1" operator="between">
      <formula>12</formula>
      <formula>16</formula>
    </cfRule>
    <cfRule type="cellIs" dxfId="14377" priority="11402" stopIfTrue="1" operator="greaterThan">
      <formula>16</formula>
    </cfRule>
  </conditionalFormatting>
  <conditionalFormatting sqref="J102">
    <cfRule type="cellIs" dxfId="14376" priority="11397" stopIfTrue="1" operator="greaterThan">
      <formula>6.2</formula>
    </cfRule>
    <cfRule type="cellIs" dxfId="14375" priority="11398" stopIfTrue="1" operator="between">
      <formula>5.601</formula>
      <formula>6.2</formula>
    </cfRule>
    <cfRule type="cellIs" dxfId="14374" priority="11399" stopIfTrue="1" operator="lessThanOrEqual">
      <formula>5.6</formula>
    </cfRule>
  </conditionalFormatting>
  <conditionalFormatting sqref="K102">
    <cfRule type="cellIs" dxfId="14373" priority="11396" stopIfTrue="1" operator="lessThanOrEqual">
      <formula>0.02</formula>
    </cfRule>
  </conditionalFormatting>
  <conditionalFormatting sqref="G102">
    <cfRule type="cellIs" dxfId="14372" priority="11393" stopIfTrue="1" operator="lessThanOrEqual">
      <formula>0.12</formula>
    </cfRule>
    <cfRule type="cellIs" dxfId="14371" priority="11394" stopIfTrue="1" operator="between">
      <formula>0.1201</formula>
      <formula>0.2</formula>
    </cfRule>
    <cfRule type="cellIs" dxfId="14370" priority="11395" stopIfTrue="1" operator="greaterThan">
      <formula>0.2</formula>
    </cfRule>
  </conditionalFormatting>
  <conditionalFormatting sqref="N102">
    <cfRule type="cellIs" dxfId="14369" priority="11391" stopIfTrue="1" operator="between">
      <formula>50.1</formula>
      <formula>100</formula>
    </cfRule>
    <cfRule type="cellIs" dxfId="14368" priority="11392" stopIfTrue="1" operator="greaterThan">
      <formula>100</formula>
    </cfRule>
  </conditionalFormatting>
  <conditionalFormatting sqref="M102">
    <cfRule type="cellIs" dxfId="14367" priority="11389" stopIfTrue="1" operator="between">
      <formula>1250.1</formula>
      <formula>5000</formula>
    </cfRule>
    <cfRule type="cellIs" dxfId="14366" priority="11390" stopIfTrue="1" operator="greaterThan">
      <formula>5000</formula>
    </cfRule>
  </conditionalFormatting>
  <conditionalFormatting sqref="F102">
    <cfRule type="cellIs" dxfId="14365" priority="11386" stopIfTrue="1" operator="lessThanOrEqual">
      <formula>60</formula>
    </cfRule>
    <cfRule type="cellIs" dxfId="14364" priority="11387" stopIfTrue="1" operator="between">
      <formula>60</formula>
      <formula>100</formula>
    </cfRule>
    <cfRule type="cellIs" dxfId="14363" priority="11388" stopIfTrue="1" operator="greaterThan">
      <formula>100</formula>
    </cfRule>
  </conditionalFormatting>
  <conditionalFormatting sqref="E102">
    <cfRule type="cellIs" dxfId="14362" priority="11383" stopIfTrue="1" operator="lessThanOrEqual">
      <formula>2.5</formula>
    </cfRule>
    <cfRule type="cellIs" dxfId="14361" priority="11384" stopIfTrue="1" operator="between">
      <formula>2.5</formula>
      <formula>7</formula>
    </cfRule>
    <cfRule type="cellIs" dxfId="14360" priority="11385" stopIfTrue="1" operator="greaterThan">
      <formula>7</formula>
    </cfRule>
  </conditionalFormatting>
  <conditionalFormatting sqref="H102">
    <cfRule type="cellIs" dxfId="14359" priority="11380" stopIfTrue="1" operator="lessThanOrEqual">
      <formula>12</formula>
    </cfRule>
    <cfRule type="cellIs" dxfId="14358" priority="11381" stopIfTrue="1" operator="between">
      <formula>12</formula>
      <formula>16</formula>
    </cfRule>
    <cfRule type="cellIs" dxfId="14357" priority="11382" stopIfTrue="1" operator="greaterThan">
      <formula>16</formula>
    </cfRule>
  </conditionalFormatting>
  <conditionalFormatting sqref="J102">
    <cfRule type="cellIs" dxfId="14356" priority="11377" stopIfTrue="1" operator="greaterThan">
      <formula>6.2</formula>
    </cfRule>
    <cfRule type="cellIs" dxfId="14355" priority="11378" stopIfTrue="1" operator="between">
      <formula>5.601</formula>
      <formula>6.2</formula>
    </cfRule>
    <cfRule type="cellIs" dxfId="14354" priority="11379" stopIfTrue="1" operator="lessThanOrEqual">
      <formula>5.6</formula>
    </cfRule>
  </conditionalFormatting>
  <conditionalFormatting sqref="K102">
    <cfRule type="cellIs" dxfId="14353" priority="11376" stopIfTrue="1" operator="lessThanOrEqual">
      <formula>0.02</formula>
    </cfRule>
  </conditionalFormatting>
  <conditionalFormatting sqref="G102">
    <cfRule type="cellIs" dxfId="14352" priority="11373" stopIfTrue="1" operator="lessThanOrEqual">
      <formula>0.12</formula>
    </cfRule>
    <cfRule type="cellIs" dxfId="14351" priority="11374" stopIfTrue="1" operator="between">
      <formula>0.1201</formula>
      <formula>0.2</formula>
    </cfRule>
    <cfRule type="cellIs" dxfId="14350" priority="11375" stopIfTrue="1" operator="greaterThan">
      <formula>0.2</formula>
    </cfRule>
  </conditionalFormatting>
  <conditionalFormatting sqref="N102">
    <cfRule type="cellIs" dxfId="14349" priority="11371" stopIfTrue="1" operator="between">
      <formula>50.1</formula>
      <formula>100</formula>
    </cfRule>
    <cfRule type="cellIs" dxfId="14348" priority="11372" stopIfTrue="1" operator="greaterThan">
      <formula>100</formula>
    </cfRule>
  </conditionalFormatting>
  <conditionalFormatting sqref="M102">
    <cfRule type="cellIs" dxfId="14347" priority="11369" stopIfTrue="1" operator="between">
      <formula>1250.1</formula>
      <formula>5000</formula>
    </cfRule>
    <cfRule type="cellIs" dxfId="14346" priority="11370" stopIfTrue="1" operator="greaterThan">
      <formula>5000</formula>
    </cfRule>
  </conditionalFormatting>
  <conditionalFormatting sqref="F114">
    <cfRule type="cellIs" dxfId="14345" priority="11366" stopIfTrue="1" operator="lessThanOrEqual">
      <formula>60</formula>
    </cfRule>
    <cfRule type="cellIs" dxfId="14344" priority="11367" stopIfTrue="1" operator="between">
      <formula>60</formula>
      <formula>100</formula>
    </cfRule>
    <cfRule type="cellIs" dxfId="14343" priority="11368" stopIfTrue="1" operator="greaterThan">
      <formula>100</formula>
    </cfRule>
  </conditionalFormatting>
  <conditionalFormatting sqref="E114">
    <cfRule type="cellIs" dxfId="14342" priority="11363" stopIfTrue="1" operator="lessThanOrEqual">
      <formula>2.5</formula>
    </cfRule>
    <cfRule type="cellIs" dxfId="14341" priority="11364" stopIfTrue="1" operator="between">
      <formula>2.5</formula>
      <formula>7</formula>
    </cfRule>
    <cfRule type="cellIs" dxfId="14340" priority="11365" stopIfTrue="1" operator="greaterThan">
      <formula>7</formula>
    </cfRule>
  </conditionalFormatting>
  <conditionalFormatting sqref="H114">
    <cfRule type="cellIs" dxfId="14339" priority="11360" stopIfTrue="1" operator="lessThanOrEqual">
      <formula>12</formula>
    </cfRule>
    <cfRule type="cellIs" dxfId="14338" priority="11361" stopIfTrue="1" operator="between">
      <formula>12</formula>
      <formula>16</formula>
    </cfRule>
    <cfRule type="cellIs" dxfId="14337" priority="11362" stopIfTrue="1" operator="greaterThan">
      <formula>16</formula>
    </cfRule>
  </conditionalFormatting>
  <conditionalFormatting sqref="J114">
    <cfRule type="cellIs" dxfId="14336" priority="11357" stopIfTrue="1" operator="greaterThan">
      <formula>6.2</formula>
    </cfRule>
    <cfRule type="cellIs" dxfId="14335" priority="11358" stopIfTrue="1" operator="between">
      <formula>5.601</formula>
      <formula>6.2</formula>
    </cfRule>
    <cfRule type="cellIs" dxfId="14334" priority="11359" stopIfTrue="1" operator="lessThanOrEqual">
      <formula>5.6</formula>
    </cfRule>
  </conditionalFormatting>
  <conditionalFormatting sqref="K114">
    <cfRule type="cellIs" dxfId="14333" priority="11356" stopIfTrue="1" operator="lessThanOrEqual">
      <formula>0.02</formula>
    </cfRule>
  </conditionalFormatting>
  <conditionalFormatting sqref="G114">
    <cfRule type="cellIs" dxfId="14332" priority="11353" stopIfTrue="1" operator="lessThanOrEqual">
      <formula>0.12</formula>
    </cfRule>
    <cfRule type="cellIs" dxfId="14331" priority="11354" stopIfTrue="1" operator="between">
      <formula>0.1201</formula>
      <formula>0.2</formula>
    </cfRule>
    <cfRule type="cellIs" dxfId="14330" priority="11355" stopIfTrue="1" operator="greaterThan">
      <formula>0.2</formula>
    </cfRule>
  </conditionalFormatting>
  <conditionalFormatting sqref="N114">
    <cfRule type="cellIs" dxfId="14329" priority="11351" stopIfTrue="1" operator="between">
      <formula>50.1</formula>
      <formula>100</formula>
    </cfRule>
    <cfRule type="cellIs" dxfId="14328" priority="11352" stopIfTrue="1" operator="greaterThan">
      <formula>100</formula>
    </cfRule>
  </conditionalFormatting>
  <conditionalFormatting sqref="M114">
    <cfRule type="cellIs" dxfId="14327" priority="11349" stopIfTrue="1" operator="between">
      <formula>1250.1</formula>
      <formula>5000</formula>
    </cfRule>
    <cfRule type="cellIs" dxfId="14326" priority="11350" stopIfTrue="1" operator="greaterThan">
      <formula>5000</formula>
    </cfRule>
  </conditionalFormatting>
  <conditionalFormatting sqref="F114">
    <cfRule type="cellIs" dxfId="14325" priority="11346" stopIfTrue="1" operator="lessThanOrEqual">
      <formula>60</formula>
    </cfRule>
    <cfRule type="cellIs" dxfId="14324" priority="11347" stopIfTrue="1" operator="between">
      <formula>60</formula>
      <formula>100</formula>
    </cfRule>
    <cfRule type="cellIs" dxfId="14323" priority="11348" stopIfTrue="1" operator="greaterThan">
      <formula>100</formula>
    </cfRule>
  </conditionalFormatting>
  <conditionalFormatting sqref="E114">
    <cfRule type="cellIs" dxfId="14322" priority="11343" stopIfTrue="1" operator="lessThanOrEqual">
      <formula>2.5</formula>
    </cfRule>
    <cfRule type="cellIs" dxfId="14321" priority="11344" stopIfTrue="1" operator="between">
      <formula>2.5</formula>
      <formula>7</formula>
    </cfRule>
    <cfRule type="cellIs" dxfId="14320" priority="11345" stopIfTrue="1" operator="greaterThan">
      <formula>7</formula>
    </cfRule>
  </conditionalFormatting>
  <conditionalFormatting sqref="H114">
    <cfRule type="cellIs" dxfId="14319" priority="11340" stopIfTrue="1" operator="lessThanOrEqual">
      <formula>12</formula>
    </cfRule>
    <cfRule type="cellIs" dxfId="14318" priority="11341" stopIfTrue="1" operator="between">
      <formula>12</formula>
      <formula>16</formula>
    </cfRule>
    <cfRule type="cellIs" dxfId="14317" priority="11342" stopIfTrue="1" operator="greaterThan">
      <formula>16</formula>
    </cfRule>
  </conditionalFormatting>
  <conditionalFormatting sqref="J114">
    <cfRule type="cellIs" dxfId="14316" priority="11337" stopIfTrue="1" operator="greaterThan">
      <formula>6.2</formula>
    </cfRule>
    <cfRule type="cellIs" dxfId="14315" priority="11338" stopIfTrue="1" operator="between">
      <formula>5.601</formula>
      <formula>6.2</formula>
    </cfRule>
    <cfRule type="cellIs" dxfId="14314" priority="11339" stopIfTrue="1" operator="lessThanOrEqual">
      <formula>5.6</formula>
    </cfRule>
  </conditionalFormatting>
  <conditionalFormatting sqref="K114">
    <cfRule type="cellIs" dxfId="14313" priority="11336" stopIfTrue="1" operator="lessThanOrEqual">
      <formula>0.02</formula>
    </cfRule>
  </conditionalFormatting>
  <conditionalFormatting sqref="G114">
    <cfRule type="cellIs" dxfId="14312" priority="11333" stopIfTrue="1" operator="lessThanOrEqual">
      <formula>0.12</formula>
    </cfRule>
    <cfRule type="cellIs" dxfId="14311" priority="11334" stopIfTrue="1" operator="between">
      <formula>0.1201</formula>
      <formula>0.2</formula>
    </cfRule>
    <cfRule type="cellIs" dxfId="14310" priority="11335" stopIfTrue="1" operator="greaterThan">
      <formula>0.2</formula>
    </cfRule>
  </conditionalFormatting>
  <conditionalFormatting sqref="N114">
    <cfRule type="cellIs" dxfId="14309" priority="11331" stopIfTrue="1" operator="between">
      <formula>50.1</formula>
      <formula>100</formula>
    </cfRule>
    <cfRule type="cellIs" dxfId="14308" priority="11332" stopIfTrue="1" operator="greaterThan">
      <formula>100</formula>
    </cfRule>
  </conditionalFormatting>
  <conditionalFormatting sqref="M114">
    <cfRule type="cellIs" dxfId="14307" priority="11329" stopIfTrue="1" operator="between">
      <formula>1250.1</formula>
      <formula>5000</formula>
    </cfRule>
    <cfRule type="cellIs" dxfId="14306" priority="11330" stopIfTrue="1" operator="greaterThan">
      <formula>5000</formula>
    </cfRule>
  </conditionalFormatting>
  <conditionalFormatting sqref="F126">
    <cfRule type="cellIs" dxfId="14305" priority="11326" stopIfTrue="1" operator="lessThanOrEqual">
      <formula>60</formula>
    </cfRule>
    <cfRule type="cellIs" dxfId="14304" priority="11327" stopIfTrue="1" operator="between">
      <formula>60</formula>
      <formula>100</formula>
    </cfRule>
    <cfRule type="cellIs" dxfId="14303" priority="11328" stopIfTrue="1" operator="greaterThan">
      <formula>100</formula>
    </cfRule>
  </conditionalFormatting>
  <conditionalFormatting sqref="E126">
    <cfRule type="cellIs" dxfId="14302" priority="11323" stopIfTrue="1" operator="lessThanOrEqual">
      <formula>2.5</formula>
    </cfRule>
    <cfRule type="cellIs" dxfId="14301" priority="11324" stopIfTrue="1" operator="between">
      <formula>2.5</formula>
      <formula>7</formula>
    </cfRule>
    <cfRule type="cellIs" dxfId="14300" priority="11325" stopIfTrue="1" operator="greaterThan">
      <formula>7</formula>
    </cfRule>
  </conditionalFormatting>
  <conditionalFormatting sqref="H126">
    <cfRule type="cellIs" dxfId="14299" priority="11320" stopIfTrue="1" operator="lessThanOrEqual">
      <formula>12</formula>
    </cfRule>
    <cfRule type="cellIs" dxfId="14298" priority="11321" stopIfTrue="1" operator="between">
      <formula>12</formula>
      <formula>16</formula>
    </cfRule>
    <cfRule type="cellIs" dxfId="14297" priority="11322" stopIfTrue="1" operator="greaterThan">
      <formula>16</formula>
    </cfRule>
  </conditionalFormatting>
  <conditionalFormatting sqref="J126">
    <cfRule type="cellIs" dxfId="14296" priority="11317" stopIfTrue="1" operator="greaterThan">
      <formula>6.2</formula>
    </cfRule>
    <cfRule type="cellIs" dxfId="14295" priority="11318" stopIfTrue="1" operator="between">
      <formula>5.601</formula>
      <formula>6.2</formula>
    </cfRule>
    <cfRule type="cellIs" dxfId="14294" priority="11319" stopIfTrue="1" operator="lessThanOrEqual">
      <formula>5.6</formula>
    </cfRule>
  </conditionalFormatting>
  <conditionalFormatting sqref="K126">
    <cfRule type="cellIs" dxfId="14293" priority="11316" stopIfTrue="1" operator="lessThanOrEqual">
      <formula>0.02</formula>
    </cfRule>
  </conditionalFormatting>
  <conditionalFormatting sqref="G126">
    <cfRule type="cellIs" dxfId="14292" priority="11313" stopIfTrue="1" operator="lessThanOrEqual">
      <formula>0.12</formula>
    </cfRule>
    <cfRule type="cellIs" dxfId="14291" priority="11314" stopIfTrue="1" operator="between">
      <formula>0.1201</formula>
      <formula>0.2</formula>
    </cfRule>
    <cfRule type="cellIs" dxfId="14290" priority="11315" stopIfTrue="1" operator="greaterThan">
      <formula>0.2</formula>
    </cfRule>
  </conditionalFormatting>
  <conditionalFormatting sqref="N126">
    <cfRule type="cellIs" dxfId="14289" priority="11311" stopIfTrue="1" operator="between">
      <formula>50.1</formula>
      <formula>100</formula>
    </cfRule>
    <cfRule type="cellIs" dxfId="14288" priority="11312" stopIfTrue="1" operator="greaterThan">
      <formula>100</formula>
    </cfRule>
  </conditionalFormatting>
  <conditionalFormatting sqref="M126">
    <cfRule type="cellIs" dxfId="14287" priority="11309" stopIfTrue="1" operator="between">
      <formula>1250.1</formula>
      <formula>5000</formula>
    </cfRule>
    <cfRule type="cellIs" dxfId="14286" priority="11310" stopIfTrue="1" operator="greaterThan">
      <formula>5000</formula>
    </cfRule>
  </conditionalFormatting>
  <conditionalFormatting sqref="F126">
    <cfRule type="cellIs" dxfId="14285" priority="11306" stopIfTrue="1" operator="lessThanOrEqual">
      <formula>60</formula>
    </cfRule>
    <cfRule type="cellIs" dxfId="14284" priority="11307" stopIfTrue="1" operator="between">
      <formula>60</formula>
      <formula>100</formula>
    </cfRule>
    <cfRule type="cellIs" dxfId="14283" priority="11308" stopIfTrue="1" operator="greaterThan">
      <formula>100</formula>
    </cfRule>
  </conditionalFormatting>
  <conditionalFormatting sqref="E126">
    <cfRule type="cellIs" dxfId="14282" priority="11303" stopIfTrue="1" operator="lessThanOrEqual">
      <formula>2.5</formula>
    </cfRule>
    <cfRule type="cellIs" dxfId="14281" priority="11304" stopIfTrue="1" operator="between">
      <formula>2.5</formula>
      <formula>7</formula>
    </cfRule>
    <cfRule type="cellIs" dxfId="14280" priority="11305" stopIfTrue="1" operator="greaterThan">
      <formula>7</formula>
    </cfRule>
  </conditionalFormatting>
  <conditionalFormatting sqref="H126">
    <cfRule type="cellIs" dxfId="14279" priority="11300" stopIfTrue="1" operator="lessThanOrEqual">
      <formula>12</formula>
    </cfRule>
    <cfRule type="cellIs" dxfId="14278" priority="11301" stopIfTrue="1" operator="between">
      <formula>12</formula>
      <formula>16</formula>
    </cfRule>
    <cfRule type="cellIs" dxfId="14277" priority="11302" stopIfTrue="1" operator="greaterThan">
      <formula>16</formula>
    </cfRule>
  </conditionalFormatting>
  <conditionalFormatting sqref="J126">
    <cfRule type="cellIs" dxfId="14276" priority="11297" stopIfTrue="1" operator="greaterThan">
      <formula>6.2</formula>
    </cfRule>
    <cfRule type="cellIs" dxfId="14275" priority="11298" stopIfTrue="1" operator="between">
      <formula>5.601</formula>
      <formula>6.2</formula>
    </cfRule>
    <cfRule type="cellIs" dxfId="14274" priority="11299" stopIfTrue="1" operator="lessThanOrEqual">
      <formula>5.6</formula>
    </cfRule>
  </conditionalFormatting>
  <conditionalFormatting sqref="K126">
    <cfRule type="cellIs" dxfId="14273" priority="11296" stopIfTrue="1" operator="lessThanOrEqual">
      <formula>0.02</formula>
    </cfRule>
  </conditionalFormatting>
  <conditionalFormatting sqref="G126">
    <cfRule type="cellIs" dxfId="14272" priority="11293" stopIfTrue="1" operator="lessThanOrEqual">
      <formula>0.12</formula>
    </cfRule>
    <cfRule type="cellIs" dxfId="14271" priority="11294" stopIfTrue="1" operator="between">
      <formula>0.1201</formula>
      <formula>0.2</formula>
    </cfRule>
    <cfRule type="cellIs" dxfId="14270" priority="11295" stopIfTrue="1" operator="greaterThan">
      <formula>0.2</formula>
    </cfRule>
  </conditionalFormatting>
  <conditionalFormatting sqref="N126">
    <cfRule type="cellIs" dxfId="14269" priority="11291" stopIfTrue="1" operator="between">
      <formula>50.1</formula>
      <formula>100</formula>
    </cfRule>
    <cfRule type="cellIs" dxfId="14268" priority="11292" stopIfTrue="1" operator="greaterThan">
      <formula>100</formula>
    </cfRule>
  </conditionalFormatting>
  <conditionalFormatting sqref="M126">
    <cfRule type="cellIs" dxfId="14267" priority="11289" stopIfTrue="1" operator="between">
      <formula>1250.1</formula>
      <formula>5000</formula>
    </cfRule>
    <cfRule type="cellIs" dxfId="14266" priority="11290" stopIfTrue="1" operator="greaterThan">
      <formula>5000</formula>
    </cfRule>
  </conditionalFormatting>
  <conditionalFormatting sqref="F140">
    <cfRule type="cellIs" dxfId="14265" priority="11286" stopIfTrue="1" operator="lessThanOrEqual">
      <formula>60</formula>
    </cfRule>
    <cfRule type="cellIs" dxfId="14264" priority="11287" stopIfTrue="1" operator="between">
      <formula>60</formula>
      <formula>100</formula>
    </cfRule>
    <cfRule type="cellIs" dxfId="14263" priority="11288" stopIfTrue="1" operator="greaterThan">
      <formula>100</formula>
    </cfRule>
  </conditionalFormatting>
  <conditionalFormatting sqref="E140">
    <cfRule type="cellIs" dxfId="14262" priority="11283" stopIfTrue="1" operator="lessThanOrEqual">
      <formula>2.5</formula>
    </cfRule>
    <cfRule type="cellIs" dxfId="14261" priority="11284" stopIfTrue="1" operator="between">
      <formula>2.5</formula>
      <formula>7</formula>
    </cfRule>
    <cfRule type="cellIs" dxfId="14260" priority="11285" stopIfTrue="1" operator="greaterThan">
      <formula>7</formula>
    </cfRule>
  </conditionalFormatting>
  <conditionalFormatting sqref="H140">
    <cfRule type="cellIs" dxfId="14259" priority="11280" stopIfTrue="1" operator="lessThanOrEqual">
      <formula>12</formula>
    </cfRule>
    <cfRule type="cellIs" dxfId="14258" priority="11281" stopIfTrue="1" operator="between">
      <formula>12</formula>
      <formula>16</formula>
    </cfRule>
    <cfRule type="cellIs" dxfId="14257" priority="11282" stopIfTrue="1" operator="greaterThan">
      <formula>16</formula>
    </cfRule>
  </conditionalFormatting>
  <conditionalFormatting sqref="J140">
    <cfRule type="cellIs" dxfId="14256" priority="11277" stopIfTrue="1" operator="greaterThan">
      <formula>6.2</formula>
    </cfRule>
    <cfRule type="cellIs" dxfId="14255" priority="11278" stopIfTrue="1" operator="between">
      <formula>5.601</formula>
      <formula>6.2</formula>
    </cfRule>
    <cfRule type="cellIs" dxfId="14254" priority="11279" stopIfTrue="1" operator="lessThanOrEqual">
      <formula>5.6</formula>
    </cfRule>
  </conditionalFormatting>
  <conditionalFormatting sqref="K140">
    <cfRule type="cellIs" dxfId="14253" priority="11276" stopIfTrue="1" operator="lessThanOrEqual">
      <formula>0.02</formula>
    </cfRule>
  </conditionalFormatting>
  <conditionalFormatting sqref="G140">
    <cfRule type="cellIs" dxfId="14252" priority="11273" stopIfTrue="1" operator="lessThanOrEqual">
      <formula>0.12</formula>
    </cfRule>
    <cfRule type="cellIs" dxfId="14251" priority="11274" stopIfTrue="1" operator="between">
      <formula>0.1201</formula>
      <formula>0.2</formula>
    </cfRule>
    <cfRule type="cellIs" dxfId="14250" priority="11275" stopIfTrue="1" operator="greaterThan">
      <formula>0.2</formula>
    </cfRule>
  </conditionalFormatting>
  <conditionalFormatting sqref="N140">
    <cfRule type="cellIs" dxfId="14249" priority="11271" stopIfTrue="1" operator="between">
      <formula>50.1</formula>
      <formula>100</formula>
    </cfRule>
    <cfRule type="cellIs" dxfId="14248" priority="11272" stopIfTrue="1" operator="greaterThan">
      <formula>100</formula>
    </cfRule>
  </conditionalFormatting>
  <conditionalFormatting sqref="M140">
    <cfRule type="cellIs" dxfId="14247" priority="11269" stopIfTrue="1" operator="between">
      <formula>1250.1</formula>
      <formula>5000</formula>
    </cfRule>
    <cfRule type="cellIs" dxfId="14246" priority="11270" stopIfTrue="1" operator="greaterThan">
      <formula>5000</formula>
    </cfRule>
  </conditionalFormatting>
  <conditionalFormatting sqref="F140">
    <cfRule type="cellIs" dxfId="14245" priority="11266" stopIfTrue="1" operator="lessThanOrEqual">
      <formula>60</formula>
    </cfRule>
    <cfRule type="cellIs" dxfId="14244" priority="11267" stopIfTrue="1" operator="between">
      <formula>60</formula>
      <formula>100</formula>
    </cfRule>
    <cfRule type="cellIs" dxfId="14243" priority="11268" stopIfTrue="1" operator="greaterThan">
      <formula>100</formula>
    </cfRule>
  </conditionalFormatting>
  <conditionalFormatting sqref="E140">
    <cfRule type="cellIs" dxfId="14242" priority="11263" stopIfTrue="1" operator="lessThanOrEqual">
      <formula>2.5</formula>
    </cfRule>
    <cfRule type="cellIs" dxfId="14241" priority="11264" stopIfTrue="1" operator="between">
      <formula>2.5</formula>
      <formula>7</formula>
    </cfRule>
    <cfRule type="cellIs" dxfId="14240" priority="11265" stopIfTrue="1" operator="greaterThan">
      <formula>7</formula>
    </cfRule>
  </conditionalFormatting>
  <conditionalFormatting sqref="H140">
    <cfRule type="cellIs" dxfId="14239" priority="11260" stopIfTrue="1" operator="lessThanOrEqual">
      <formula>12</formula>
    </cfRule>
    <cfRule type="cellIs" dxfId="14238" priority="11261" stopIfTrue="1" operator="between">
      <formula>12</formula>
      <formula>16</formula>
    </cfRule>
    <cfRule type="cellIs" dxfId="14237" priority="11262" stopIfTrue="1" operator="greaterThan">
      <formula>16</formula>
    </cfRule>
  </conditionalFormatting>
  <conditionalFormatting sqref="J140">
    <cfRule type="cellIs" dxfId="14236" priority="11257" stopIfTrue="1" operator="greaterThan">
      <formula>6.2</formula>
    </cfRule>
    <cfRule type="cellIs" dxfId="14235" priority="11258" stopIfTrue="1" operator="between">
      <formula>5.601</formula>
      <formula>6.2</formula>
    </cfRule>
    <cfRule type="cellIs" dxfId="14234" priority="11259" stopIfTrue="1" operator="lessThanOrEqual">
      <formula>5.6</formula>
    </cfRule>
  </conditionalFormatting>
  <conditionalFormatting sqref="K140">
    <cfRule type="cellIs" dxfId="14233" priority="11256" stopIfTrue="1" operator="lessThanOrEqual">
      <formula>0.02</formula>
    </cfRule>
  </conditionalFormatting>
  <conditionalFormatting sqref="G140">
    <cfRule type="cellIs" dxfId="14232" priority="11253" stopIfTrue="1" operator="lessThanOrEqual">
      <formula>0.12</formula>
    </cfRule>
    <cfRule type="cellIs" dxfId="14231" priority="11254" stopIfTrue="1" operator="between">
      <formula>0.1201</formula>
      <formula>0.2</formula>
    </cfRule>
    <cfRule type="cellIs" dxfId="14230" priority="11255" stopIfTrue="1" operator="greaterThan">
      <formula>0.2</formula>
    </cfRule>
  </conditionalFormatting>
  <conditionalFormatting sqref="N140">
    <cfRule type="cellIs" dxfId="14229" priority="11251" stopIfTrue="1" operator="between">
      <formula>50.1</formula>
      <formula>100</formula>
    </cfRule>
    <cfRule type="cellIs" dxfId="14228" priority="11252" stopIfTrue="1" operator="greaterThan">
      <formula>100</formula>
    </cfRule>
  </conditionalFormatting>
  <conditionalFormatting sqref="M140">
    <cfRule type="cellIs" dxfId="14227" priority="11249" stopIfTrue="1" operator="between">
      <formula>1250.1</formula>
      <formula>5000</formula>
    </cfRule>
    <cfRule type="cellIs" dxfId="14226" priority="11250" stopIfTrue="1" operator="greaterThan">
      <formula>5000</formula>
    </cfRule>
  </conditionalFormatting>
  <conditionalFormatting sqref="F156">
    <cfRule type="cellIs" dxfId="14225" priority="11246" stopIfTrue="1" operator="lessThanOrEqual">
      <formula>60</formula>
    </cfRule>
    <cfRule type="cellIs" dxfId="14224" priority="11247" stopIfTrue="1" operator="between">
      <formula>60</formula>
      <formula>100</formula>
    </cfRule>
    <cfRule type="cellIs" dxfId="14223" priority="11248" stopIfTrue="1" operator="greaterThan">
      <formula>100</formula>
    </cfRule>
  </conditionalFormatting>
  <conditionalFormatting sqref="E156">
    <cfRule type="cellIs" dxfId="14222" priority="11243" stopIfTrue="1" operator="lessThanOrEqual">
      <formula>2.5</formula>
    </cfRule>
    <cfRule type="cellIs" dxfId="14221" priority="11244" stopIfTrue="1" operator="between">
      <formula>2.5</formula>
      <formula>7</formula>
    </cfRule>
    <cfRule type="cellIs" dxfId="14220" priority="11245" stopIfTrue="1" operator="greaterThan">
      <formula>7</formula>
    </cfRule>
  </conditionalFormatting>
  <conditionalFormatting sqref="H156">
    <cfRule type="cellIs" dxfId="14219" priority="11240" stopIfTrue="1" operator="lessThanOrEqual">
      <formula>12</formula>
    </cfRule>
    <cfRule type="cellIs" dxfId="14218" priority="11241" stopIfTrue="1" operator="between">
      <formula>12</formula>
      <formula>16</formula>
    </cfRule>
    <cfRule type="cellIs" dxfId="14217" priority="11242" stopIfTrue="1" operator="greaterThan">
      <formula>16</formula>
    </cfRule>
  </conditionalFormatting>
  <conditionalFormatting sqref="J156">
    <cfRule type="cellIs" dxfId="14216" priority="11237" stopIfTrue="1" operator="greaterThan">
      <formula>6.2</formula>
    </cfRule>
    <cfRule type="cellIs" dxfId="14215" priority="11238" stopIfTrue="1" operator="between">
      <formula>5.601</formula>
      <formula>6.2</formula>
    </cfRule>
    <cfRule type="cellIs" dxfId="14214" priority="11239" stopIfTrue="1" operator="lessThanOrEqual">
      <formula>5.6</formula>
    </cfRule>
  </conditionalFormatting>
  <conditionalFormatting sqref="K156">
    <cfRule type="cellIs" dxfId="14213" priority="11236" stopIfTrue="1" operator="lessThanOrEqual">
      <formula>0.02</formula>
    </cfRule>
  </conditionalFormatting>
  <conditionalFormatting sqref="G156">
    <cfRule type="cellIs" dxfId="14212" priority="11233" stopIfTrue="1" operator="lessThanOrEqual">
      <formula>0.12</formula>
    </cfRule>
    <cfRule type="cellIs" dxfId="14211" priority="11234" stopIfTrue="1" operator="between">
      <formula>0.1201</formula>
      <formula>0.2</formula>
    </cfRule>
    <cfRule type="cellIs" dxfId="14210" priority="11235" stopIfTrue="1" operator="greaterThan">
      <formula>0.2</formula>
    </cfRule>
  </conditionalFormatting>
  <conditionalFormatting sqref="N156">
    <cfRule type="cellIs" dxfId="14209" priority="11231" stopIfTrue="1" operator="between">
      <formula>50.1</formula>
      <formula>100</formula>
    </cfRule>
    <cfRule type="cellIs" dxfId="14208" priority="11232" stopIfTrue="1" operator="greaterThan">
      <formula>100</formula>
    </cfRule>
  </conditionalFormatting>
  <conditionalFormatting sqref="M156">
    <cfRule type="cellIs" dxfId="14207" priority="11229" stopIfTrue="1" operator="between">
      <formula>1250.1</formula>
      <formula>5000</formula>
    </cfRule>
    <cfRule type="cellIs" dxfId="14206" priority="11230" stopIfTrue="1" operator="greaterThan">
      <formula>5000</formula>
    </cfRule>
  </conditionalFormatting>
  <conditionalFormatting sqref="F156">
    <cfRule type="cellIs" dxfId="14205" priority="11226" stopIfTrue="1" operator="lessThanOrEqual">
      <formula>60</formula>
    </cfRule>
    <cfRule type="cellIs" dxfId="14204" priority="11227" stopIfTrue="1" operator="between">
      <formula>60</formula>
      <formula>100</formula>
    </cfRule>
    <cfRule type="cellIs" dxfId="14203" priority="11228" stopIfTrue="1" operator="greaterThan">
      <formula>100</formula>
    </cfRule>
  </conditionalFormatting>
  <conditionalFormatting sqref="E156">
    <cfRule type="cellIs" dxfId="14202" priority="11223" stopIfTrue="1" operator="lessThanOrEqual">
      <formula>2.5</formula>
    </cfRule>
    <cfRule type="cellIs" dxfId="14201" priority="11224" stopIfTrue="1" operator="between">
      <formula>2.5</formula>
      <formula>7</formula>
    </cfRule>
    <cfRule type="cellIs" dxfId="14200" priority="11225" stopIfTrue="1" operator="greaterThan">
      <formula>7</formula>
    </cfRule>
  </conditionalFormatting>
  <conditionalFormatting sqref="H156">
    <cfRule type="cellIs" dxfId="14199" priority="11220" stopIfTrue="1" operator="lessThanOrEqual">
      <formula>12</formula>
    </cfRule>
    <cfRule type="cellIs" dxfId="14198" priority="11221" stopIfTrue="1" operator="between">
      <formula>12</formula>
      <formula>16</formula>
    </cfRule>
    <cfRule type="cellIs" dxfId="14197" priority="11222" stopIfTrue="1" operator="greaterThan">
      <formula>16</formula>
    </cfRule>
  </conditionalFormatting>
  <conditionalFormatting sqref="J156">
    <cfRule type="cellIs" dxfId="14196" priority="11217" stopIfTrue="1" operator="greaterThan">
      <formula>6.2</formula>
    </cfRule>
    <cfRule type="cellIs" dxfId="14195" priority="11218" stopIfTrue="1" operator="between">
      <formula>5.601</formula>
      <formula>6.2</formula>
    </cfRule>
    <cfRule type="cellIs" dxfId="14194" priority="11219" stopIfTrue="1" operator="lessThanOrEqual">
      <formula>5.6</formula>
    </cfRule>
  </conditionalFormatting>
  <conditionalFormatting sqref="K156">
    <cfRule type="cellIs" dxfId="14193" priority="11216" stopIfTrue="1" operator="lessThanOrEqual">
      <formula>0.02</formula>
    </cfRule>
  </conditionalFormatting>
  <conditionalFormatting sqref="G156">
    <cfRule type="cellIs" dxfId="14192" priority="11213" stopIfTrue="1" operator="lessThanOrEqual">
      <formula>0.12</formula>
    </cfRule>
    <cfRule type="cellIs" dxfId="14191" priority="11214" stopIfTrue="1" operator="between">
      <formula>0.1201</formula>
      <formula>0.2</formula>
    </cfRule>
    <cfRule type="cellIs" dxfId="14190" priority="11215" stopIfTrue="1" operator="greaterThan">
      <formula>0.2</formula>
    </cfRule>
  </conditionalFormatting>
  <conditionalFormatting sqref="N156">
    <cfRule type="cellIs" dxfId="14189" priority="11211" stopIfTrue="1" operator="between">
      <formula>50.1</formula>
      <formula>100</formula>
    </cfRule>
    <cfRule type="cellIs" dxfId="14188" priority="11212" stopIfTrue="1" operator="greaterThan">
      <formula>100</formula>
    </cfRule>
  </conditionalFormatting>
  <conditionalFormatting sqref="M156">
    <cfRule type="cellIs" dxfId="14187" priority="11209" stopIfTrue="1" operator="between">
      <formula>1250.1</formula>
      <formula>5000</formula>
    </cfRule>
    <cfRule type="cellIs" dxfId="14186" priority="11210" stopIfTrue="1" operator="greaterThan">
      <formula>5000</formula>
    </cfRule>
  </conditionalFormatting>
  <conditionalFormatting sqref="F170">
    <cfRule type="cellIs" dxfId="14185" priority="11206" stopIfTrue="1" operator="lessThanOrEqual">
      <formula>60</formula>
    </cfRule>
    <cfRule type="cellIs" dxfId="14184" priority="11207" stopIfTrue="1" operator="between">
      <formula>60</formula>
      <formula>100</formula>
    </cfRule>
    <cfRule type="cellIs" dxfId="14183" priority="11208" stopIfTrue="1" operator="greaterThan">
      <formula>100</formula>
    </cfRule>
  </conditionalFormatting>
  <conditionalFormatting sqref="E170">
    <cfRule type="cellIs" dxfId="14182" priority="11203" stopIfTrue="1" operator="lessThanOrEqual">
      <formula>2.5</formula>
    </cfRule>
    <cfRule type="cellIs" dxfId="14181" priority="11204" stopIfTrue="1" operator="between">
      <formula>2.5</formula>
      <formula>7</formula>
    </cfRule>
    <cfRule type="cellIs" dxfId="14180" priority="11205" stopIfTrue="1" operator="greaterThan">
      <formula>7</formula>
    </cfRule>
  </conditionalFormatting>
  <conditionalFormatting sqref="H170">
    <cfRule type="cellIs" dxfId="14179" priority="11200" stopIfTrue="1" operator="lessThanOrEqual">
      <formula>12</formula>
    </cfRule>
    <cfRule type="cellIs" dxfId="14178" priority="11201" stopIfTrue="1" operator="between">
      <formula>12</formula>
      <formula>16</formula>
    </cfRule>
    <cfRule type="cellIs" dxfId="14177" priority="11202" stopIfTrue="1" operator="greaterThan">
      <formula>16</formula>
    </cfRule>
  </conditionalFormatting>
  <conditionalFormatting sqref="J170">
    <cfRule type="cellIs" dxfId="14176" priority="11197" stopIfTrue="1" operator="greaterThan">
      <formula>6.2</formula>
    </cfRule>
    <cfRule type="cellIs" dxfId="14175" priority="11198" stopIfTrue="1" operator="between">
      <formula>5.601</formula>
      <formula>6.2</formula>
    </cfRule>
    <cfRule type="cellIs" dxfId="14174" priority="11199" stopIfTrue="1" operator="lessThanOrEqual">
      <formula>5.6</formula>
    </cfRule>
  </conditionalFormatting>
  <conditionalFormatting sqref="K170">
    <cfRule type="cellIs" dxfId="14173" priority="11196" stopIfTrue="1" operator="lessThanOrEqual">
      <formula>0.02</formula>
    </cfRule>
  </conditionalFormatting>
  <conditionalFormatting sqref="G170">
    <cfRule type="cellIs" dxfId="14172" priority="11193" stopIfTrue="1" operator="lessThanOrEqual">
      <formula>0.12</formula>
    </cfRule>
    <cfRule type="cellIs" dxfId="14171" priority="11194" stopIfTrue="1" operator="between">
      <formula>0.1201</formula>
      <formula>0.2</formula>
    </cfRule>
    <cfRule type="cellIs" dxfId="14170" priority="11195" stopIfTrue="1" operator="greaterThan">
      <formula>0.2</formula>
    </cfRule>
  </conditionalFormatting>
  <conditionalFormatting sqref="N170">
    <cfRule type="cellIs" dxfId="14169" priority="11191" stopIfTrue="1" operator="between">
      <formula>50.1</formula>
      <formula>100</formula>
    </cfRule>
    <cfRule type="cellIs" dxfId="14168" priority="11192" stopIfTrue="1" operator="greaterThan">
      <formula>100</formula>
    </cfRule>
  </conditionalFormatting>
  <conditionalFormatting sqref="M170">
    <cfRule type="cellIs" dxfId="14167" priority="11189" stopIfTrue="1" operator="between">
      <formula>1250.1</formula>
      <formula>5000</formula>
    </cfRule>
    <cfRule type="cellIs" dxfId="14166" priority="11190" stopIfTrue="1" operator="greaterThan">
      <formula>5000</formula>
    </cfRule>
  </conditionalFormatting>
  <conditionalFormatting sqref="F170">
    <cfRule type="cellIs" dxfId="14165" priority="11186" stopIfTrue="1" operator="lessThanOrEqual">
      <formula>60</formula>
    </cfRule>
    <cfRule type="cellIs" dxfId="14164" priority="11187" stopIfTrue="1" operator="between">
      <formula>60</formula>
      <formula>100</formula>
    </cfRule>
    <cfRule type="cellIs" dxfId="14163" priority="11188" stopIfTrue="1" operator="greaterThan">
      <formula>100</formula>
    </cfRule>
  </conditionalFormatting>
  <conditionalFormatting sqref="E170">
    <cfRule type="cellIs" dxfId="14162" priority="11183" stopIfTrue="1" operator="lessThanOrEqual">
      <formula>2.5</formula>
    </cfRule>
    <cfRule type="cellIs" dxfId="14161" priority="11184" stopIfTrue="1" operator="between">
      <formula>2.5</formula>
      <formula>7</formula>
    </cfRule>
    <cfRule type="cellIs" dxfId="14160" priority="11185" stopIfTrue="1" operator="greaterThan">
      <formula>7</formula>
    </cfRule>
  </conditionalFormatting>
  <conditionalFormatting sqref="H170">
    <cfRule type="cellIs" dxfId="14159" priority="11180" stopIfTrue="1" operator="lessThanOrEqual">
      <formula>12</formula>
    </cfRule>
    <cfRule type="cellIs" dxfId="14158" priority="11181" stopIfTrue="1" operator="between">
      <formula>12</formula>
      <formula>16</formula>
    </cfRule>
    <cfRule type="cellIs" dxfId="14157" priority="11182" stopIfTrue="1" operator="greaterThan">
      <formula>16</formula>
    </cfRule>
  </conditionalFormatting>
  <conditionalFormatting sqref="J170">
    <cfRule type="cellIs" dxfId="14156" priority="11177" stopIfTrue="1" operator="greaterThan">
      <formula>6.2</formula>
    </cfRule>
    <cfRule type="cellIs" dxfId="14155" priority="11178" stopIfTrue="1" operator="between">
      <formula>5.601</formula>
      <formula>6.2</formula>
    </cfRule>
    <cfRule type="cellIs" dxfId="14154" priority="11179" stopIfTrue="1" operator="lessThanOrEqual">
      <formula>5.6</formula>
    </cfRule>
  </conditionalFormatting>
  <conditionalFormatting sqref="K170">
    <cfRule type="cellIs" dxfId="14153" priority="11176" stopIfTrue="1" operator="lessThanOrEqual">
      <formula>0.02</formula>
    </cfRule>
  </conditionalFormatting>
  <conditionalFormatting sqref="G170">
    <cfRule type="cellIs" dxfId="14152" priority="11173" stopIfTrue="1" operator="lessThanOrEqual">
      <formula>0.12</formula>
    </cfRule>
    <cfRule type="cellIs" dxfId="14151" priority="11174" stopIfTrue="1" operator="between">
      <formula>0.1201</formula>
      <formula>0.2</formula>
    </cfRule>
    <cfRule type="cellIs" dxfId="14150" priority="11175" stopIfTrue="1" operator="greaterThan">
      <formula>0.2</formula>
    </cfRule>
  </conditionalFormatting>
  <conditionalFormatting sqref="N170">
    <cfRule type="cellIs" dxfId="14149" priority="11171" stopIfTrue="1" operator="between">
      <formula>50.1</formula>
      <formula>100</formula>
    </cfRule>
    <cfRule type="cellIs" dxfId="14148" priority="11172" stopIfTrue="1" operator="greaterThan">
      <formula>100</formula>
    </cfRule>
  </conditionalFormatting>
  <conditionalFormatting sqref="M170">
    <cfRule type="cellIs" dxfId="14147" priority="11169" stopIfTrue="1" operator="between">
      <formula>1250.1</formula>
      <formula>5000</formula>
    </cfRule>
    <cfRule type="cellIs" dxfId="14146" priority="11170" stopIfTrue="1" operator="greaterThan">
      <formula>5000</formula>
    </cfRule>
  </conditionalFormatting>
  <conditionalFormatting sqref="F186">
    <cfRule type="cellIs" dxfId="14145" priority="11166" stopIfTrue="1" operator="lessThanOrEqual">
      <formula>60</formula>
    </cfRule>
    <cfRule type="cellIs" dxfId="14144" priority="11167" stopIfTrue="1" operator="between">
      <formula>60</formula>
      <formula>100</formula>
    </cfRule>
    <cfRule type="cellIs" dxfId="14143" priority="11168" stopIfTrue="1" operator="greaterThan">
      <formula>100</formula>
    </cfRule>
  </conditionalFormatting>
  <conditionalFormatting sqref="E186">
    <cfRule type="cellIs" dxfId="14142" priority="11163" stopIfTrue="1" operator="lessThanOrEqual">
      <formula>2.5</formula>
    </cfRule>
    <cfRule type="cellIs" dxfId="14141" priority="11164" stopIfTrue="1" operator="between">
      <formula>2.5</formula>
      <formula>7</formula>
    </cfRule>
    <cfRule type="cellIs" dxfId="14140" priority="11165" stopIfTrue="1" operator="greaterThan">
      <formula>7</formula>
    </cfRule>
  </conditionalFormatting>
  <conditionalFormatting sqref="H186">
    <cfRule type="cellIs" dxfId="14139" priority="11160" stopIfTrue="1" operator="lessThanOrEqual">
      <formula>12</formula>
    </cfRule>
    <cfRule type="cellIs" dxfId="14138" priority="11161" stopIfTrue="1" operator="between">
      <formula>12</formula>
      <formula>16</formula>
    </cfRule>
    <cfRule type="cellIs" dxfId="14137" priority="11162" stopIfTrue="1" operator="greaterThan">
      <formula>16</formula>
    </cfRule>
  </conditionalFormatting>
  <conditionalFormatting sqref="J186">
    <cfRule type="cellIs" dxfId="14136" priority="11157" stopIfTrue="1" operator="greaterThan">
      <formula>6.2</formula>
    </cfRule>
    <cfRule type="cellIs" dxfId="14135" priority="11158" stopIfTrue="1" operator="between">
      <formula>5.601</formula>
      <formula>6.2</formula>
    </cfRule>
    <cfRule type="cellIs" dxfId="14134" priority="11159" stopIfTrue="1" operator="lessThanOrEqual">
      <formula>5.6</formula>
    </cfRule>
  </conditionalFormatting>
  <conditionalFormatting sqref="K186">
    <cfRule type="cellIs" dxfId="14133" priority="11156" stopIfTrue="1" operator="lessThanOrEqual">
      <formula>0.02</formula>
    </cfRule>
  </conditionalFormatting>
  <conditionalFormatting sqref="G186">
    <cfRule type="cellIs" dxfId="14132" priority="11153" stopIfTrue="1" operator="lessThanOrEqual">
      <formula>0.12</formula>
    </cfRule>
    <cfRule type="cellIs" dxfId="14131" priority="11154" stopIfTrue="1" operator="between">
      <formula>0.1201</formula>
      <formula>0.2</formula>
    </cfRule>
    <cfRule type="cellIs" dxfId="14130" priority="11155" stopIfTrue="1" operator="greaterThan">
      <formula>0.2</formula>
    </cfRule>
  </conditionalFormatting>
  <conditionalFormatting sqref="N186">
    <cfRule type="cellIs" dxfId="14129" priority="11151" stopIfTrue="1" operator="between">
      <formula>50.1</formula>
      <formula>100</formula>
    </cfRule>
    <cfRule type="cellIs" dxfId="14128" priority="11152" stopIfTrue="1" operator="greaterThan">
      <formula>100</formula>
    </cfRule>
  </conditionalFormatting>
  <conditionalFormatting sqref="M186">
    <cfRule type="cellIs" dxfId="14127" priority="11149" stopIfTrue="1" operator="between">
      <formula>1250.1</formula>
      <formula>5000</formula>
    </cfRule>
    <cfRule type="cellIs" dxfId="14126" priority="11150" stopIfTrue="1" operator="greaterThan">
      <formula>5000</formula>
    </cfRule>
  </conditionalFormatting>
  <conditionalFormatting sqref="F186">
    <cfRule type="cellIs" dxfId="14125" priority="11146" stopIfTrue="1" operator="lessThanOrEqual">
      <formula>60</formula>
    </cfRule>
    <cfRule type="cellIs" dxfId="14124" priority="11147" stopIfTrue="1" operator="between">
      <formula>60</formula>
      <formula>100</formula>
    </cfRule>
    <cfRule type="cellIs" dxfId="14123" priority="11148" stopIfTrue="1" operator="greaterThan">
      <formula>100</formula>
    </cfRule>
  </conditionalFormatting>
  <conditionalFormatting sqref="E186">
    <cfRule type="cellIs" dxfId="14122" priority="11143" stopIfTrue="1" operator="lessThanOrEqual">
      <formula>2.5</formula>
    </cfRule>
    <cfRule type="cellIs" dxfId="14121" priority="11144" stopIfTrue="1" operator="between">
      <formula>2.5</formula>
      <formula>7</formula>
    </cfRule>
    <cfRule type="cellIs" dxfId="14120" priority="11145" stopIfTrue="1" operator="greaterThan">
      <formula>7</formula>
    </cfRule>
  </conditionalFormatting>
  <conditionalFormatting sqref="H186">
    <cfRule type="cellIs" dxfId="14119" priority="11140" stopIfTrue="1" operator="lessThanOrEqual">
      <formula>12</formula>
    </cfRule>
    <cfRule type="cellIs" dxfId="14118" priority="11141" stopIfTrue="1" operator="between">
      <formula>12</formula>
      <formula>16</formula>
    </cfRule>
    <cfRule type="cellIs" dxfId="14117" priority="11142" stopIfTrue="1" operator="greaterThan">
      <formula>16</formula>
    </cfRule>
  </conditionalFormatting>
  <conditionalFormatting sqref="J186">
    <cfRule type="cellIs" dxfId="14116" priority="11137" stopIfTrue="1" operator="greaterThan">
      <formula>6.2</formula>
    </cfRule>
    <cfRule type="cellIs" dxfId="14115" priority="11138" stopIfTrue="1" operator="between">
      <formula>5.601</formula>
      <formula>6.2</formula>
    </cfRule>
    <cfRule type="cellIs" dxfId="14114" priority="11139" stopIfTrue="1" operator="lessThanOrEqual">
      <formula>5.6</formula>
    </cfRule>
  </conditionalFormatting>
  <conditionalFormatting sqref="K186">
    <cfRule type="cellIs" dxfId="14113" priority="11136" stopIfTrue="1" operator="lessThanOrEqual">
      <formula>0.02</formula>
    </cfRule>
  </conditionalFormatting>
  <conditionalFormatting sqref="G186">
    <cfRule type="cellIs" dxfId="14112" priority="11133" stopIfTrue="1" operator="lessThanOrEqual">
      <formula>0.12</formula>
    </cfRule>
    <cfRule type="cellIs" dxfId="14111" priority="11134" stopIfTrue="1" operator="between">
      <formula>0.1201</formula>
      <formula>0.2</formula>
    </cfRule>
    <cfRule type="cellIs" dxfId="14110" priority="11135" stopIfTrue="1" operator="greaterThan">
      <formula>0.2</formula>
    </cfRule>
  </conditionalFormatting>
  <conditionalFormatting sqref="N186">
    <cfRule type="cellIs" dxfId="14109" priority="11131" stopIfTrue="1" operator="between">
      <formula>50.1</formula>
      <formula>100</formula>
    </cfRule>
    <cfRule type="cellIs" dxfId="14108" priority="11132" stopIfTrue="1" operator="greaterThan">
      <formula>100</formula>
    </cfRule>
  </conditionalFormatting>
  <conditionalFormatting sqref="M186">
    <cfRule type="cellIs" dxfId="14107" priority="11129" stopIfTrue="1" operator="between">
      <formula>1250.1</formula>
      <formula>5000</formula>
    </cfRule>
    <cfRule type="cellIs" dxfId="14106" priority="11130" stopIfTrue="1" operator="greaterThan">
      <formula>5000</formula>
    </cfRule>
  </conditionalFormatting>
  <conditionalFormatting sqref="F198">
    <cfRule type="cellIs" dxfId="14105" priority="11126" stopIfTrue="1" operator="lessThanOrEqual">
      <formula>60</formula>
    </cfRule>
    <cfRule type="cellIs" dxfId="14104" priority="11127" stopIfTrue="1" operator="between">
      <formula>60</formula>
      <formula>100</formula>
    </cfRule>
    <cfRule type="cellIs" dxfId="14103" priority="11128" stopIfTrue="1" operator="greaterThan">
      <formula>100</formula>
    </cfRule>
  </conditionalFormatting>
  <conditionalFormatting sqref="E198">
    <cfRule type="cellIs" dxfId="14102" priority="11123" stopIfTrue="1" operator="lessThanOrEqual">
      <formula>2.5</formula>
    </cfRule>
    <cfRule type="cellIs" dxfId="14101" priority="11124" stopIfTrue="1" operator="between">
      <formula>2.5</formula>
      <formula>7</formula>
    </cfRule>
    <cfRule type="cellIs" dxfId="14100" priority="11125" stopIfTrue="1" operator="greaterThan">
      <formula>7</formula>
    </cfRule>
  </conditionalFormatting>
  <conditionalFormatting sqref="H198">
    <cfRule type="cellIs" dxfId="14099" priority="11120" stopIfTrue="1" operator="lessThanOrEqual">
      <formula>12</formula>
    </cfRule>
    <cfRule type="cellIs" dxfId="14098" priority="11121" stopIfTrue="1" operator="between">
      <formula>12</formula>
      <formula>16</formula>
    </cfRule>
    <cfRule type="cellIs" dxfId="14097" priority="11122" stopIfTrue="1" operator="greaterThan">
      <formula>16</formula>
    </cfRule>
  </conditionalFormatting>
  <conditionalFormatting sqref="J198">
    <cfRule type="cellIs" dxfId="14096" priority="11117" stopIfTrue="1" operator="greaterThan">
      <formula>6.2</formula>
    </cfRule>
    <cfRule type="cellIs" dxfId="14095" priority="11118" stopIfTrue="1" operator="between">
      <formula>5.601</formula>
      <formula>6.2</formula>
    </cfRule>
    <cfRule type="cellIs" dxfId="14094" priority="11119" stopIfTrue="1" operator="lessThanOrEqual">
      <formula>5.6</formula>
    </cfRule>
  </conditionalFormatting>
  <conditionalFormatting sqref="K198">
    <cfRule type="cellIs" dxfId="14093" priority="11116" stopIfTrue="1" operator="lessThanOrEqual">
      <formula>0.02</formula>
    </cfRule>
  </conditionalFormatting>
  <conditionalFormatting sqref="G198">
    <cfRule type="cellIs" dxfId="14092" priority="11113" stopIfTrue="1" operator="lessThanOrEqual">
      <formula>0.12</formula>
    </cfRule>
    <cfRule type="cellIs" dxfId="14091" priority="11114" stopIfTrue="1" operator="between">
      <formula>0.1201</formula>
      <formula>0.2</formula>
    </cfRule>
    <cfRule type="cellIs" dxfId="14090" priority="11115" stopIfTrue="1" operator="greaterThan">
      <formula>0.2</formula>
    </cfRule>
  </conditionalFormatting>
  <conditionalFormatting sqref="N198">
    <cfRule type="cellIs" dxfId="14089" priority="11111" stopIfTrue="1" operator="between">
      <formula>50.1</formula>
      <formula>100</formula>
    </cfRule>
    <cfRule type="cellIs" dxfId="14088" priority="11112" stopIfTrue="1" operator="greaterThan">
      <formula>100</formula>
    </cfRule>
  </conditionalFormatting>
  <conditionalFormatting sqref="M198">
    <cfRule type="cellIs" dxfId="14087" priority="11109" stopIfTrue="1" operator="between">
      <formula>1250.1</formula>
      <formula>5000</formula>
    </cfRule>
    <cfRule type="cellIs" dxfId="14086" priority="11110" stopIfTrue="1" operator="greaterThan">
      <formula>5000</formula>
    </cfRule>
  </conditionalFormatting>
  <conditionalFormatting sqref="F198">
    <cfRule type="cellIs" dxfId="14085" priority="11106" stopIfTrue="1" operator="lessThanOrEqual">
      <formula>60</formula>
    </cfRule>
    <cfRule type="cellIs" dxfId="14084" priority="11107" stopIfTrue="1" operator="between">
      <formula>60</formula>
      <formula>100</formula>
    </cfRule>
    <cfRule type="cellIs" dxfId="14083" priority="11108" stopIfTrue="1" operator="greaterThan">
      <formula>100</formula>
    </cfRule>
  </conditionalFormatting>
  <conditionalFormatting sqref="E198">
    <cfRule type="cellIs" dxfId="14082" priority="11103" stopIfTrue="1" operator="lessThanOrEqual">
      <formula>2.5</formula>
    </cfRule>
    <cfRule type="cellIs" dxfId="14081" priority="11104" stopIfTrue="1" operator="between">
      <formula>2.5</formula>
      <formula>7</formula>
    </cfRule>
    <cfRule type="cellIs" dxfId="14080" priority="11105" stopIfTrue="1" operator="greaterThan">
      <formula>7</formula>
    </cfRule>
  </conditionalFormatting>
  <conditionalFormatting sqref="H198">
    <cfRule type="cellIs" dxfId="14079" priority="11100" stopIfTrue="1" operator="lessThanOrEqual">
      <formula>12</formula>
    </cfRule>
    <cfRule type="cellIs" dxfId="14078" priority="11101" stopIfTrue="1" operator="between">
      <formula>12</formula>
      <formula>16</formula>
    </cfRule>
    <cfRule type="cellIs" dxfId="14077" priority="11102" stopIfTrue="1" operator="greaterThan">
      <formula>16</formula>
    </cfRule>
  </conditionalFormatting>
  <conditionalFormatting sqref="J198">
    <cfRule type="cellIs" dxfId="14076" priority="11097" stopIfTrue="1" operator="greaterThan">
      <formula>6.2</formula>
    </cfRule>
    <cfRule type="cellIs" dxfId="14075" priority="11098" stopIfTrue="1" operator="between">
      <formula>5.601</formula>
      <formula>6.2</formula>
    </cfRule>
    <cfRule type="cellIs" dxfId="14074" priority="11099" stopIfTrue="1" operator="lessThanOrEqual">
      <formula>5.6</formula>
    </cfRule>
  </conditionalFormatting>
  <conditionalFormatting sqref="K198">
    <cfRule type="cellIs" dxfId="14073" priority="11096" stopIfTrue="1" operator="lessThanOrEqual">
      <formula>0.02</formula>
    </cfRule>
  </conditionalFormatting>
  <conditionalFormatting sqref="G198">
    <cfRule type="cellIs" dxfId="14072" priority="11093" stopIfTrue="1" operator="lessThanOrEqual">
      <formula>0.12</formula>
    </cfRule>
    <cfRule type="cellIs" dxfId="14071" priority="11094" stopIfTrue="1" operator="between">
      <formula>0.1201</formula>
      <formula>0.2</formula>
    </cfRule>
    <cfRule type="cellIs" dxfId="14070" priority="11095" stopIfTrue="1" operator="greaterThan">
      <formula>0.2</formula>
    </cfRule>
  </conditionalFormatting>
  <conditionalFormatting sqref="N198">
    <cfRule type="cellIs" dxfId="14069" priority="11091" stopIfTrue="1" operator="between">
      <formula>50.1</formula>
      <formula>100</formula>
    </cfRule>
    <cfRule type="cellIs" dxfId="14068" priority="11092" stopIfTrue="1" operator="greaterThan">
      <formula>100</formula>
    </cfRule>
  </conditionalFormatting>
  <conditionalFormatting sqref="M198">
    <cfRule type="cellIs" dxfId="14067" priority="11089" stopIfTrue="1" operator="between">
      <formula>1250.1</formula>
      <formula>5000</formula>
    </cfRule>
    <cfRule type="cellIs" dxfId="14066" priority="11090" stopIfTrue="1" operator="greaterThan">
      <formula>5000</formula>
    </cfRule>
  </conditionalFormatting>
  <conditionalFormatting sqref="F212:G212">
    <cfRule type="cellIs" dxfId="14065" priority="11086" stopIfTrue="1" operator="lessThanOrEqual">
      <formula>60</formula>
    </cfRule>
    <cfRule type="cellIs" dxfId="14064" priority="11087" stopIfTrue="1" operator="between">
      <formula>60</formula>
      <formula>100</formula>
    </cfRule>
    <cfRule type="cellIs" dxfId="14063" priority="11088" stopIfTrue="1" operator="greaterThan">
      <formula>100</formula>
    </cfRule>
  </conditionalFormatting>
  <conditionalFormatting sqref="E212">
    <cfRule type="cellIs" dxfId="14062" priority="11083" stopIfTrue="1" operator="lessThanOrEqual">
      <formula>2.5</formula>
    </cfRule>
    <cfRule type="cellIs" dxfId="14061" priority="11084" stopIfTrue="1" operator="between">
      <formula>2.5</formula>
      <formula>7</formula>
    </cfRule>
    <cfRule type="cellIs" dxfId="14060" priority="11085" stopIfTrue="1" operator="greaterThan">
      <formula>7</formula>
    </cfRule>
  </conditionalFormatting>
  <conditionalFormatting sqref="H212">
    <cfRule type="cellIs" dxfId="14059" priority="11080" stopIfTrue="1" operator="lessThanOrEqual">
      <formula>12</formula>
    </cfRule>
    <cfRule type="cellIs" dxfId="14058" priority="11081" stopIfTrue="1" operator="between">
      <formula>12</formula>
      <formula>16</formula>
    </cfRule>
    <cfRule type="cellIs" dxfId="14057" priority="11082" stopIfTrue="1" operator="greaterThan">
      <formula>16</formula>
    </cfRule>
  </conditionalFormatting>
  <conditionalFormatting sqref="J212">
    <cfRule type="cellIs" dxfId="14056" priority="11077" stopIfTrue="1" operator="greaterThan">
      <formula>6.2</formula>
    </cfRule>
    <cfRule type="cellIs" dxfId="14055" priority="11078" stopIfTrue="1" operator="between">
      <formula>5.601</formula>
      <formula>6.2</formula>
    </cfRule>
    <cfRule type="cellIs" dxfId="14054" priority="11079" stopIfTrue="1" operator="lessThanOrEqual">
      <formula>5.6</formula>
    </cfRule>
  </conditionalFormatting>
  <conditionalFormatting sqref="K212">
    <cfRule type="cellIs" dxfId="14053" priority="11076" stopIfTrue="1" operator="lessThanOrEqual">
      <formula>0.02</formula>
    </cfRule>
  </conditionalFormatting>
  <conditionalFormatting sqref="G212">
    <cfRule type="cellIs" dxfId="14052" priority="11073" stopIfTrue="1" operator="lessThanOrEqual">
      <formula>0.12</formula>
    </cfRule>
    <cfRule type="cellIs" dxfId="14051" priority="11074" stopIfTrue="1" operator="between">
      <formula>0.1201</formula>
      <formula>0.2</formula>
    </cfRule>
    <cfRule type="cellIs" dxfId="14050" priority="11075" stopIfTrue="1" operator="greaterThan">
      <formula>0.2</formula>
    </cfRule>
  </conditionalFormatting>
  <conditionalFormatting sqref="N212">
    <cfRule type="cellIs" dxfId="14049" priority="11071" stopIfTrue="1" operator="between">
      <formula>50.1</formula>
      <formula>100</formula>
    </cfRule>
    <cfRule type="cellIs" dxfId="14048" priority="11072" stopIfTrue="1" operator="greaterThan">
      <formula>100</formula>
    </cfRule>
  </conditionalFormatting>
  <conditionalFormatting sqref="M212">
    <cfRule type="cellIs" dxfId="14047" priority="11069" stopIfTrue="1" operator="between">
      <formula>1250.1</formula>
      <formula>5000</formula>
    </cfRule>
    <cfRule type="cellIs" dxfId="14046" priority="11070" stopIfTrue="1" operator="greaterThan">
      <formula>5000</formula>
    </cfRule>
  </conditionalFormatting>
  <conditionalFormatting sqref="F212:G212">
    <cfRule type="cellIs" dxfId="14045" priority="11066" stopIfTrue="1" operator="lessThanOrEqual">
      <formula>60</formula>
    </cfRule>
    <cfRule type="cellIs" dxfId="14044" priority="11067" stopIfTrue="1" operator="between">
      <formula>60</formula>
      <formula>100</formula>
    </cfRule>
    <cfRule type="cellIs" dxfId="14043" priority="11068" stopIfTrue="1" operator="greaterThan">
      <formula>100</formula>
    </cfRule>
  </conditionalFormatting>
  <conditionalFormatting sqref="E212">
    <cfRule type="cellIs" dxfId="14042" priority="11063" stopIfTrue="1" operator="lessThanOrEqual">
      <formula>2.5</formula>
    </cfRule>
    <cfRule type="cellIs" dxfId="14041" priority="11064" stopIfTrue="1" operator="between">
      <formula>2.5</formula>
      <formula>7</formula>
    </cfRule>
    <cfRule type="cellIs" dxfId="14040" priority="11065" stopIfTrue="1" operator="greaterThan">
      <formula>7</formula>
    </cfRule>
  </conditionalFormatting>
  <conditionalFormatting sqref="H212">
    <cfRule type="cellIs" dxfId="14039" priority="11060" stopIfTrue="1" operator="lessThanOrEqual">
      <formula>12</formula>
    </cfRule>
    <cfRule type="cellIs" dxfId="14038" priority="11061" stopIfTrue="1" operator="between">
      <formula>12</formula>
      <formula>16</formula>
    </cfRule>
    <cfRule type="cellIs" dxfId="14037" priority="11062" stopIfTrue="1" operator="greaterThan">
      <formula>16</formula>
    </cfRule>
  </conditionalFormatting>
  <conditionalFormatting sqref="J212">
    <cfRule type="cellIs" dxfId="14036" priority="11057" stopIfTrue="1" operator="greaterThan">
      <formula>6.2</formula>
    </cfRule>
    <cfRule type="cellIs" dxfId="14035" priority="11058" stopIfTrue="1" operator="between">
      <formula>5.601</formula>
      <formula>6.2</formula>
    </cfRule>
    <cfRule type="cellIs" dxfId="14034" priority="11059" stopIfTrue="1" operator="lessThanOrEqual">
      <formula>5.6</formula>
    </cfRule>
  </conditionalFormatting>
  <conditionalFormatting sqref="K212">
    <cfRule type="cellIs" dxfId="14033" priority="11056" stopIfTrue="1" operator="lessThanOrEqual">
      <formula>0.02</formula>
    </cfRule>
  </conditionalFormatting>
  <conditionalFormatting sqref="G212">
    <cfRule type="cellIs" dxfId="14032" priority="11053" stopIfTrue="1" operator="lessThanOrEqual">
      <formula>0.12</formula>
    </cfRule>
    <cfRule type="cellIs" dxfId="14031" priority="11054" stopIfTrue="1" operator="between">
      <formula>0.1201</formula>
      <formula>0.2</formula>
    </cfRule>
    <cfRule type="cellIs" dxfId="14030" priority="11055" stopIfTrue="1" operator="greaterThan">
      <formula>0.2</formula>
    </cfRule>
  </conditionalFormatting>
  <conditionalFormatting sqref="N212">
    <cfRule type="cellIs" dxfId="14029" priority="11051" stopIfTrue="1" operator="between">
      <formula>50.1</formula>
      <formula>100</formula>
    </cfRule>
    <cfRule type="cellIs" dxfId="14028" priority="11052" stopIfTrue="1" operator="greaterThan">
      <formula>100</formula>
    </cfRule>
  </conditionalFormatting>
  <conditionalFormatting sqref="M212">
    <cfRule type="cellIs" dxfId="14027" priority="11049" stopIfTrue="1" operator="between">
      <formula>1250.1</formula>
      <formula>5000</formula>
    </cfRule>
    <cfRule type="cellIs" dxfId="14026" priority="11050" stopIfTrue="1" operator="greaterThan">
      <formula>5000</formula>
    </cfRule>
  </conditionalFormatting>
  <conditionalFormatting sqref="F230:G230">
    <cfRule type="cellIs" dxfId="14025" priority="11046" stopIfTrue="1" operator="lessThanOrEqual">
      <formula>60</formula>
    </cfRule>
    <cfRule type="cellIs" dxfId="14024" priority="11047" stopIfTrue="1" operator="between">
      <formula>60</formula>
      <formula>100</formula>
    </cfRule>
    <cfRule type="cellIs" dxfId="14023" priority="11048" stopIfTrue="1" operator="greaterThan">
      <formula>100</formula>
    </cfRule>
  </conditionalFormatting>
  <conditionalFormatting sqref="E230">
    <cfRule type="cellIs" dxfId="14022" priority="11043" stopIfTrue="1" operator="lessThanOrEqual">
      <formula>2.5</formula>
    </cfRule>
    <cfRule type="cellIs" dxfId="14021" priority="11044" stopIfTrue="1" operator="between">
      <formula>2.5</formula>
      <formula>7</formula>
    </cfRule>
    <cfRule type="cellIs" dxfId="14020" priority="11045" stopIfTrue="1" operator="greaterThan">
      <formula>7</formula>
    </cfRule>
  </conditionalFormatting>
  <conditionalFormatting sqref="H230">
    <cfRule type="cellIs" dxfId="14019" priority="11040" stopIfTrue="1" operator="lessThanOrEqual">
      <formula>12</formula>
    </cfRule>
    <cfRule type="cellIs" dxfId="14018" priority="11041" stopIfTrue="1" operator="between">
      <formula>12</formula>
      <formula>16</formula>
    </cfRule>
    <cfRule type="cellIs" dxfId="14017" priority="11042" stopIfTrue="1" operator="greaterThan">
      <formula>16</formula>
    </cfRule>
  </conditionalFormatting>
  <conditionalFormatting sqref="J230">
    <cfRule type="cellIs" dxfId="14016" priority="11037" stopIfTrue="1" operator="greaterThan">
      <formula>6.2</formula>
    </cfRule>
    <cfRule type="cellIs" dxfId="14015" priority="11038" stopIfTrue="1" operator="between">
      <formula>5.601</formula>
      <formula>6.2</formula>
    </cfRule>
    <cfRule type="cellIs" dxfId="14014" priority="11039" stopIfTrue="1" operator="lessThanOrEqual">
      <formula>5.6</formula>
    </cfRule>
  </conditionalFormatting>
  <conditionalFormatting sqref="K230">
    <cfRule type="cellIs" dxfId="14013" priority="11036" stopIfTrue="1" operator="lessThanOrEqual">
      <formula>0.02</formula>
    </cfRule>
  </conditionalFormatting>
  <conditionalFormatting sqref="G230">
    <cfRule type="cellIs" dxfId="14012" priority="11033" stopIfTrue="1" operator="lessThanOrEqual">
      <formula>0.12</formula>
    </cfRule>
    <cfRule type="cellIs" dxfId="14011" priority="11034" stopIfTrue="1" operator="between">
      <formula>0.1201</formula>
      <formula>0.2</formula>
    </cfRule>
    <cfRule type="cellIs" dxfId="14010" priority="11035" stopIfTrue="1" operator="greaterThan">
      <formula>0.2</formula>
    </cfRule>
  </conditionalFormatting>
  <conditionalFormatting sqref="N230">
    <cfRule type="cellIs" dxfId="14009" priority="11031" stopIfTrue="1" operator="between">
      <formula>50.1</formula>
      <formula>100</formula>
    </cfRule>
    <cfRule type="cellIs" dxfId="14008" priority="11032" stopIfTrue="1" operator="greaterThan">
      <formula>100</formula>
    </cfRule>
  </conditionalFormatting>
  <conditionalFormatting sqref="M230">
    <cfRule type="cellIs" dxfId="14007" priority="11029" stopIfTrue="1" operator="between">
      <formula>1250.1</formula>
      <formula>5000</formula>
    </cfRule>
    <cfRule type="cellIs" dxfId="14006" priority="11030" stopIfTrue="1" operator="greaterThan">
      <formula>5000</formula>
    </cfRule>
  </conditionalFormatting>
  <conditionalFormatting sqref="F230:G230">
    <cfRule type="cellIs" dxfId="14005" priority="11026" stopIfTrue="1" operator="lessThanOrEqual">
      <formula>60</formula>
    </cfRule>
    <cfRule type="cellIs" dxfId="14004" priority="11027" stopIfTrue="1" operator="between">
      <formula>60</formula>
      <formula>100</formula>
    </cfRule>
    <cfRule type="cellIs" dxfId="14003" priority="11028" stopIfTrue="1" operator="greaterThan">
      <formula>100</formula>
    </cfRule>
  </conditionalFormatting>
  <conditionalFormatting sqref="E230">
    <cfRule type="cellIs" dxfId="14002" priority="11023" stopIfTrue="1" operator="lessThanOrEqual">
      <formula>2.5</formula>
    </cfRule>
    <cfRule type="cellIs" dxfId="14001" priority="11024" stopIfTrue="1" operator="between">
      <formula>2.5</formula>
      <formula>7</formula>
    </cfRule>
    <cfRule type="cellIs" dxfId="14000" priority="11025" stopIfTrue="1" operator="greaterThan">
      <formula>7</formula>
    </cfRule>
  </conditionalFormatting>
  <conditionalFormatting sqref="H230">
    <cfRule type="cellIs" dxfId="13999" priority="11020" stopIfTrue="1" operator="lessThanOrEqual">
      <formula>12</formula>
    </cfRule>
    <cfRule type="cellIs" dxfId="13998" priority="11021" stopIfTrue="1" operator="between">
      <formula>12</formula>
      <formula>16</formula>
    </cfRule>
    <cfRule type="cellIs" dxfId="13997" priority="11022" stopIfTrue="1" operator="greaterThan">
      <formula>16</formula>
    </cfRule>
  </conditionalFormatting>
  <conditionalFormatting sqref="J230">
    <cfRule type="cellIs" dxfId="13996" priority="11017" stopIfTrue="1" operator="greaterThan">
      <formula>6.2</formula>
    </cfRule>
    <cfRule type="cellIs" dxfId="13995" priority="11018" stopIfTrue="1" operator="between">
      <formula>5.601</formula>
      <formula>6.2</formula>
    </cfRule>
    <cfRule type="cellIs" dxfId="13994" priority="11019" stopIfTrue="1" operator="lessThanOrEqual">
      <formula>5.6</formula>
    </cfRule>
  </conditionalFormatting>
  <conditionalFormatting sqref="K230">
    <cfRule type="cellIs" dxfId="13993" priority="11016" stopIfTrue="1" operator="lessThanOrEqual">
      <formula>0.02</formula>
    </cfRule>
  </conditionalFormatting>
  <conditionalFormatting sqref="G230">
    <cfRule type="cellIs" dxfId="13992" priority="11013" stopIfTrue="1" operator="lessThanOrEqual">
      <formula>0.12</formula>
    </cfRule>
    <cfRule type="cellIs" dxfId="13991" priority="11014" stopIfTrue="1" operator="between">
      <formula>0.1201</formula>
      <formula>0.2</formula>
    </cfRule>
    <cfRule type="cellIs" dxfId="13990" priority="11015" stopIfTrue="1" operator="greaterThan">
      <formula>0.2</formula>
    </cfRule>
  </conditionalFormatting>
  <conditionalFormatting sqref="N230">
    <cfRule type="cellIs" dxfId="13989" priority="11011" stopIfTrue="1" operator="between">
      <formula>50.1</formula>
      <formula>100</formula>
    </cfRule>
    <cfRule type="cellIs" dxfId="13988" priority="11012" stopIfTrue="1" operator="greaterThan">
      <formula>100</formula>
    </cfRule>
  </conditionalFormatting>
  <conditionalFormatting sqref="M230">
    <cfRule type="cellIs" dxfId="13987" priority="11009" stopIfTrue="1" operator="between">
      <formula>1250.1</formula>
      <formula>5000</formula>
    </cfRule>
    <cfRule type="cellIs" dxfId="13986" priority="11010" stopIfTrue="1" operator="greaterThan">
      <formula>5000</formula>
    </cfRule>
  </conditionalFormatting>
  <conditionalFormatting sqref="F246:G246">
    <cfRule type="cellIs" dxfId="13985" priority="11006" stopIfTrue="1" operator="lessThanOrEqual">
      <formula>60</formula>
    </cfRule>
    <cfRule type="cellIs" dxfId="13984" priority="11007" stopIfTrue="1" operator="between">
      <formula>60</formula>
      <formula>100</formula>
    </cfRule>
    <cfRule type="cellIs" dxfId="13983" priority="11008" stopIfTrue="1" operator="greaterThan">
      <formula>100</formula>
    </cfRule>
  </conditionalFormatting>
  <conditionalFormatting sqref="E246">
    <cfRule type="cellIs" dxfId="13982" priority="11003" stopIfTrue="1" operator="lessThanOrEqual">
      <formula>2.5</formula>
    </cfRule>
    <cfRule type="cellIs" dxfId="13981" priority="11004" stopIfTrue="1" operator="between">
      <formula>2.5</formula>
      <formula>7</formula>
    </cfRule>
    <cfRule type="cellIs" dxfId="13980" priority="11005" stopIfTrue="1" operator="greaterThan">
      <formula>7</formula>
    </cfRule>
  </conditionalFormatting>
  <conditionalFormatting sqref="H246">
    <cfRule type="cellIs" dxfId="13979" priority="11000" stopIfTrue="1" operator="lessThanOrEqual">
      <formula>12</formula>
    </cfRule>
    <cfRule type="cellIs" dxfId="13978" priority="11001" stopIfTrue="1" operator="between">
      <formula>12</formula>
      <formula>16</formula>
    </cfRule>
    <cfRule type="cellIs" dxfId="13977" priority="11002" stopIfTrue="1" operator="greaterThan">
      <formula>16</formula>
    </cfRule>
  </conditionalFormatting>
  <conditionalFormatting sqref="J246">
    <cfRule type="cellIs" dxfId="13976" priority="10997" stopIfTrue="1" operator="greaterThan">
      <formula>6.2</formula>
    </cfRule>
    <cfRule type="cellIs" dxfId="13975" priority="10998" stopIfTrue="1" operator="between">
      <formula>5.601</formula>
      <formula>6.2</formula>
    </cfRule>
    <cfRule type="cellIs" dxfId="13974" priority="10999" stopIfTrue="1" operator="lessThanOrEqual">
      <formula>5.6</formula>
    </cfRule>
  </conditionalFormatting>
  <conditionalFormatting sqref="K246">
    <cfRule type="cellIs" dxfId="13973" priority="10996" stopIfTrue="1" operator="lessThanOrEqual">
      <formula>0.02</formula>
    </cfRule>
  </conditionalFormatting>
  <conditionalFormatting sqref="G246">
    <cfRule type="cellIs" dxfId="13972" priority="10993" stopIfTrue="1" operator="lessThanOrEqual">
      <formula>0.12</formula>
    </cfRule>
    <cfRule type="cellIs" dxfId="13971" priority="10994" stopIfTrue="1" operator="between">
      <formula>0.1201</formula>
      <formula>0.2</formula>
    </cfRule>
    <cfRule type="cellIs" dxfId="13970" priority="10995" stopIfTrue="1" operator="greaterThan">
      <formula>0.2</formula>
    </cfRule>
  </conditionalFormatting>
  <conditionalFormatting sqref="N246">
    <cfRule type="cellIs" dxfId="13969" priority="10991" stopIfTrue="1" operator="between">
      <formula>50.1</formula>
      <formula>100</formula>
    </cfRule>
    <cfRule type="cellIs" dxfId="13968" priority="10992" stopIfTrue="1" operator="greaterThan">
      <formula>100</formula>
    </cfRule>
  </conditionalFormatting>
  <conditionalFormatting sqref="M246">
    <cfRule type="cellIs" dxfId="13967" priority="10989" stopIfTrue="1" operator="between">
      <formula>1250.1</formula>
      <formula>5000</formula>
    </cfRule>
    <cfRule type="cellIs" dxfId="13966" priority="10990" stopIfTrue="1" operator="greaterThan">
      <formula>5000</formula>
    </cfRule>
  </conditionalFormatting>
  <conditionalFormatting sqref="F246:G246">
    <cfRule type="cellIs" dxfId="13965" priority="10986" stopIfTrue="1" operator="lessThanOrEqual">
      <formula>60</formula>
    </cfRule>
    <cfRule type="cellIs" dxfId="13964" priority="10987" stopIfTrue="1" operator="between">
      <formula>60</formula>
      <formula>100</formula>
    </cfRule>
    <cfRule type="cellIs" dxfId="13963" priority="10988" stopIfTrue="1" operator="greaterThan">
      <formula>100</formula>
    </cfRule>
  </conditionalFormatting>
  <conditionalFormatting sqref="E246">
    <cfRule type="cellIs" dxfId="13962" priority="10983" stopIfTrue="1" operator="lessThanOrEqual">
      <formula>2.5</formula>
    </cfRule>
    <cfRule type="cellIs" dxfId="13961" priority="10984" stopIfTrue="1" operator="between">
      <formula>2.5</formula>
      <formula>7</formula>
    </cfRule>
    <cfRule type="cellIs" dxfId="13960" priority="10985" stopIfTrue="1" operator="greaterThan">
      <formula>7</formula>
    </cfRule>
  </conditionalFormatting>
  <conditionalFormatting sqref="H246">
    <cfRule type="cellIs" dxfId="13959" priority="10980" stopIfTrue="1" operator="lessThanOrEqual">
      <formula>12</formula>
    </cfRule>
    <cfRule type="cellIs" dxfId="13958" priority="10981" stopIfTrue="1" operator="between">
      <formula>12</formula>
      <formula>16</formula>
    </cfRule>
    <cfRule type="cellIs" dxfId="13957" priority="10982" stopIfTrue="1" operator="greaterThan">
      <formula>16</formula>
    </cfRule>
  </conditionalFormatting>
  <conditionalFormatting sqref="J246">
    <cfRule type="cellIs" dxfId="13956" priority="10977" stopIfTrue="1" operator="greaterThan">
      <formula>6.2</formula>
    </cfRule>
    <cfRule type="cellIs" dxfId="13955" priority="10978" stopIfTrue="1" operator="between">
      <formula>5.601</formula>
      <formula>6.2</formula>
    </cfRule>
    <cfRule type="cellIs" dxfId="13954" priority="10979" stopIfTrue="1" operator="lessThanOrEqual">
      <formula>5.6</formula>
    </cfRule>
  </conditionalFormatting>
  <conditionalFormatting sqref="K246">
    <cfRule type="cellIs" dxfId="13953" priority="10976" stopIfTrue="1" operator="lessThanOrEqual">
      <formula>0.02</formula>
    </cfRule>
  </conditionalFormatting>
  <conditionalFormatting sqref="G246">
    <cfRule type="cellIs" dxfId="13952" priority="10973" stopIfTrue="1" operator="lessThanOrEqual">
      <formula>0.12</formula>
    </cfRule>
    <cfRule type="cellIs" dxfId="13951" priority="10974" stopIfTrue="1" operator="between">
      <formula>0.1201</formula>
      <formula>0.2</formula>
    </cfRule>
    <cfRule type="cellIs" dxfId="13950" priority="10975" stopIfTrue="1" operator="greaterThan">
      <formula>0.2</formula>
    </cfRule>
  </conditionalFormatting>
  <conditionalFormatting sqref="N246">
    <cfRule type="cellIs" dxfId="13949" priority="10971" stopIfTrue="1" operator="between">
      <formula>50.1</formula>
      <formula>100</formula>
    </cfRule>
    <cfRule type="cellIs" dxfId="13948" priority="10972" stopIfTrue="1" operator="greaterThan">
      <formula>100</formula>
    </cfRule>
  </conditionalFormatting>
  <conditionalFormatting sqref="M246">
    <cfRule type="cellIs" dxfId="13947" priority="10969" stopIfTrue="1" operator="between">
      <formula>1250.1</formula>
      <formula>5000</formula>
    </cfRule>
    <cfRule type="cellIs" dxfId="13946" priority="10970" stopIfTrue="1" operator="greaterThan">
      <formula>5000</formula>
    </cfRule>
  </conditionalFormatting>
  <conditionalFormatting sqref="F258:G258">
    <cfRule type="cellIs" dxfId="13945" priority="10966" stopIfTrue="1" operator="lessThanOrEqual">
      <formula>60</formula>
    </cfRule>
    <cfRule type="cellIs" dxfId="13944" priority="10967" stopIfTrue="1" operator="between">
      <formula>60</formula>
      <formula>100</formula>
    </cfRule>
    <cfRule type="cellIs" dxfId="13943" priority="10968" stopIfTrue="1" operator="greaterThan">
      <formula>100</formula>
    </cfRule>
  </conditionalFormatting>
  <conditionalFormatting sqref="E258">
    <cfRule type="cellIs" dxfId="13942" priority="10963" stopIfTrue="1" operator="lessThanOrEqual">
      <formula>2.5</formula>
    </cfRule>
    <cfRule type="cellIs" dxfId="13941" priority="10964" stopIfTrue="1" operator="between">
      <formula>2.5</formula>
      <formula>7</formula>
    </cfRule>
    <cfRule type="cellIs" dxfId="13940" priority="10965" stopIfTrue="1" operator="greaterThan">
      <formula>7</formula>
    </cfRule>
  </conditionalFormatting>
  <conditionalFormatting sqref="H258">
    <cfRule type="cellIs" dxfId="13939" priority="10960" stopIfTrue="1" operator="lessThanOrEqual">
      <formula>12</formula>
    </cfRule>
    <cfRule type="cellIs" dxfId="13938" priority="10961" stopIfTrue="1" operator="between">
      <formula>12</formula>
      <formula>16</formula>
    </cfRule>
    <cfRule type="cellIs" dxfId="13937" priority="10962" stopIfTrue="1" operator="greaterThan">
      <formula>16</formula>
    </cfRule>
  </conditionalFormatting>
  <conditionalFormatting sqref="J258">
    <cfRule type="cellIs" dxfId="13936" priority="10957" stopIfTrue="1" operator="greaterThan">
      <formula>6.2</formula>
    </cfRule>
    <cfRule type="cellIs" dxfId="13935" priority="10958" stopIfTrue="1" operator="between">
      <formula>5.601</formula>
      <formula>6.2</formula>
    </cfRule>
    <cfRule type="cellIs" dxfId="13934" priority="10959" stopIfTrue="1" operator="lessThanOrEqual">
      <formula>5.6</formula>
    </cfRule>
  </conditionalFormatting>
  <conditionalFormatting sqref="K258">
    <cfRule type="cellIs" dxfId="13933" priority="10956" stopIfTrue="1" operator="lessThanOrEqual">
      <formula>0.02</formula>
    </cfRule>
  </conditionalFormatting>
  <conditionalFormatting sqref="G258">
    <cfRule type="cellIs" dxfId="13932" priority="10953" stopIfTrue="1" operator="lessThanOrEqual">
      <formula>0.12</formula>
    </cfRule>
    <cfRule type="cellIs" dxfId="13931" priority="10954" stopIfTrue="1" operator="between">
      <formula>0.1201</formula>
      <formula>0.2</formula>
    </cfRule>
    <cfRule type="cellIs" dxfId="13930" priority="10955" stopIfTrue="1" operator="greaterThan">
      <formula>0.2</formula>
    </cfRule>
  </conditionalFormatting>
  <conditionalFormatting sqref="N258">
    <cfRule type="cellIs" dxfId="13929" priority="10951" stopIfTrue="1" operator="between">
      <formula>50.1</formula>
      <formula>100</formula>
    </cfRule>
    <cfRule type="cellIs" dxfId="13928" priority="10952" stopIfTrue="1" operator="greaterThan">
      <formula>100</formula>
    </cfRule>
  </conditionalFormatting>
  <conditionalFormatting sqref="M258">
    <cfRule type="cellIs" dxfId="13927" priority="10949" stopIfTrue="1" operator="between">
      <formula>1250.1</formula>
      <formula>5000</formula>
    </cfRule>
    <cfRule type="cellIs" dxfId="13926" priority="10950" stopIfTrue="1" operator="greaterThan">
      <formula>5000</formula>
    </cfRule>
  </conditionalFormatting>
  <conditionalFormatting sqref="F258:G258">
    <cfRule type="cellIs" dxfId="13925" priority="10946" stopIfTrue="1" operator="lessThanOrEqual">
      <formula>60</formula>
    </cfRule>
    <cfRule type="cellIs" dxfId="13924" priority="10947" stopIfTrue="1" operator="between">
      <formula>60</formula>
      <formula>100</formula>
    </cfRule>
    <cfRule type="cellIs" dxfId="13923" priority="10948" stopIfTrue="1" operator="greaterThan">
      <formula>100</formula>
    </cfRule>
  </conditionalFormatting>
  <conditionalFormatting sqref="E258">
    <cfRule type="cellIs" dxfId="13922" priority="10943" stopIfTrue="1" operator="lessThanOrEqual">
      <formula>2.5</formula>
    </cfRule>
    <cfRule type="cellIs" dxfId="13921" priority="10944" stopIfTrue="1" operator="between">
      <formula>2.5</formula>
      <formula>7</formula>
    </cfRule>
    <cfRule type="cellIs" dxfId="13920" priority="10945" stopIfTrue="1" operator="greaterThan">
      <formula>7</formula>
    </cfRule>
  </conditionalFormatting>
  <conditionalFormatting sqref="H258">
    <cfRule type="cellIs" dxfId="13919" priority="10940" stopIfTrue="1" operator="lessThanOrEqual">
      <formula>12</formula>
    </cfRule>
    <cfRule type="cellIs" dxfId="13918" priority="10941" stopIfTrue="1" operator="between">
      <formula>12</formula>
      <formula>16</formula>
    </cfRule>
    <cfRule type="cellIs" dxfId="13917" priority="10942" stopIfTrue="1" operator="greaterThan">
      <formula>16</formula>
    </cfRule>
  </conditionalFormatting>
  <conditionalFormatting sqref="J258">
    <cfRule type="cellIs" dxfId="13916" priority="10937" stopIfTrue="1" operator="greaterThan">
      <formula>6.2</formula>
    </cfRule>
    <cfRule type="cellIs" dxfId="13915" priority="10938" stopIfTrue="1" operator="between">
      <formula>5.601</formula>
      <formula>6.2</formula>
    </cfRule>
    <cfRule type="cellIs" dxfId="13914" priority="10939" stopIfTrue="1" operator="lessThanOrEqual">
      <formula>5.6</formula>
    </cfRule>
  </conditionalFormatting>
  <conditionalFormatting sqref="K258">
    <cfRule type="cellIs" dxfId="13913" priority="10936" stopIfTrue="1" operator="lessThanOrEqual">
      <formula>0.02</formula>
    </cfRule>
  </conditionalFormatting>
  <conditionalFormatting sqref="G258">
    <cfRule type="cellIs" dxfId="13912" priority="10933" stopIfTrue="1" operator="lessThanOrEqual">
      <formula>0.12</formula>
    </cfRule>
    <cfRule type="cellIs" dxfId="13911" priority="10934" stopIfTrue="1" operator="between">
      <formula>0.1201</formula>
      <formula>0.2</formula>
    </cfRule>
    <cfRule type="cellIs" dxfId="13910" priority="10935" stopIfTrue="1" operator="greaterThan">
      <formula>0.2</formula>
    </cfRule>
  </conditionalFormatting>
  <conditionalFormatting sqref="N258">
    <cfRule type="cellIs" dxfId="13909" priority="10931" stopIfTrue="1" operator="between">
      <formula>50.1</formula>
      <formula>100</formula>
    </cfRule>
    <cfRule type="cellIs" dxfId="13908" priority="10932" stopIfTrue="1" operator="greaterThan">
      <formula>100</formula>
    </cfRule>
  </conditionalFormatting>
  <conditionalFormatting sqref="M258">
    <cfRule type="cellIs" dxfId="13907" priority="10929" stopIfTrue="1" operator="between">
      <formula>1250.1</formula>
      <formula>5000</formula>
    </cfRule>
    <cfRule type="cellIs" dxfId="13906" priority="10930" stopIfTrue="1" operator="greaterThan">
      <formula>5000</formula>
    </cfRule>
  </conditionalFormatting>
  <conditionalFormatting sqref="F270:G270">
    <cfRule type="cellIs" dxfId="13905" priority="10926" stopIfTrue="1" operator="lessThanOrEqual">
      <formula>60</formula>
    </cfRule>
    <cfRule type="cellIs" dxfId="13904" priority="10927" stopIfTrue="1" operator="between">
      <formula>60</formula>
      <formula>100</formula>
    </cfRule>
    <cfRule type="cellIs" dxfId="13903" priority="10928" stopIfTrue="1" operator="greaterThan">
      <formula>100</formula>
    </cfRule>
  </conditionalFormatting>
  <conditionalFormatting sqref="E270">
    <cfRule type="cellIs" dxfId="13902" priority="10923" stopIfTrue="1" operator="lessThanOrEqual">
      <formula>2.5</formula>
    </cfRule>
    <cfRule type="cellIs" dxfId="13901" priority="10924" stopIfTrue="1" operator="between">
      <formula>2.5</formula>
      <formula>7</formula>
    </cfRule>
    <cfRule type="cellIs" dxfId="13900" priority="10925" stopIfTrue="1" operator="greaterThan">
      <formula>7</formula>
    </cfRule>
  </conditionalFormatting>
  <conditionalFormatting sqref="H270">
    <cfRule type="cellIs" dxfId="13899" priority="10920" stopIfTrue="1" operator="lessThanOrEqual">
      <formula>12</formula>
    </cfRule>
    <cfRule type="cellIs" dxfId="13898" priority="10921" stopIfTrue="1" operator="between">
      <formula>12</formula>
      <formula>16</formula>
    </cfRule>
    <cfRule type="cellIs" dxfId="13897" priority="10922" stopIfTrue="1" operator="greaterThan">
      <formula>16</formula>
    </cfRule>
  </conditionalFormatting>
  <conditionalFormatting sqref="J270">
    <cfRule type="cellIs" dxfId="13896" priority="10917" stopIfTrue="1" operator="greaterThan">
      <formula>6.2</formula>
    </cfRule>
    <cfRule type="cellIs" dxfId="13895" priority="10918" stopIfTrue="1" operator="between">
      <formula>5.601</formula>
      <formula>6.2</formula>
    </cfRule>
    <cfRule type="cellIs" dxfId="13894" priority="10919" stopIfTrue="1" operator="lessThanOrEqual">
      <formula>5.6</formula>
    </cfRule>
  </conditionalFormatting>
  <conditionalFormatting sqref="K270">
    <cfRule type="cellIs" dxfId="13893" priority="10916" stopIfTrue="1" operator="lessThanOrEqual">
      <formula>0.02</formula>
    </cfRule>
  </conditionalFormatting>
  <conditionalFormatting sqref="G270">
    <cfRule type="cellIs" dxfId="13892" priority="10913" stopIfTrue="1" operator="lessThanOrEqual">
      <formula>0.12</formula>
    </cfRule>
    <cfRule type="cellIs" dxfId="13891" priority="10914" stopIfTrue="1" operator="between">
      <formula>0.1201</formula>
      <formula>0.2</formula>
    </cfRule>
    <cfRule type="cellIs" dxfId="13890" priority="10915" stopIfTrue="1" operator="greaterThan">
      <formula>0.2</formula>
    </cfRule>
  </conditionalFormatting>
  <conditionalFormatting sqref="N270">
    <cfRule type="cellIs" dxfId="13889" priority="10911" stopIfTrue="1" operator="between">
      <formula>50.1</formula>
      <formula>100</formula>
    </cfRule>
    <cfRule type="cellIs" dxfId="13888" priority="10912" stopIfTrue="1" operator="greaterThan">
      <formula>100</formula>
    </cfRule>
  </conditionalFormatting>
  <conditionalFormatting sqref="M270">
    <cfRule type="cellIs" dxfId="13887" priority="10909" stopIfTrue="1" operator="between">
      <formula>1250.1</formula>
      <formula>5000</formula>
    </cfRule>
    <cfRule type="cellIs" dxfId="13886" priority="10910" stopIfTrue="1" operator="greaterThan">
      <formula>5000</formula>
    </cfRule>
  </conditionalFormatting>
  <conditionalFormatting sqref="F270:G270">
    <cfRule type="cellIs" dxfId="13885" priority="10906" stopIfTrue="1" operator="lessThanOrEqual">
      <formula>60</formula>
    </cfRule>
    <cfRule type="cellIs" dxfId="13884" priority="10907" stopIfTrue="1" operator="between">
      <formula>60</formula>
      <formula>100</formula>
    </cfRule>
    <cfRule type="cellIs" dxfId="13883" priority="10908" stopIfTrue="1" operator="greaterThan">
      <formula>100</formula>
    </cfRule>
  </conditionalFormatting>
  <conditionalFormatting sqref="E270">
    <cfRule type="cellIs" dxfId="13882" priority="10903" stopIfTrue="1" operator="lessThanOrEqual">
      <formula>2.5</formula>
    </cfRule>
    <cfRule type="cellIs" dxfId="13881" priority="10904" stopIfTrue="1" operator="between">
      <formula>2.5</formula>
      <formula>7</formula>
    </cfRule>
    <cfRule type="cellIs" dxfId="13880" priority="10905" stopIfTrue="1" operator="greaterThan">
      <formula>7</formula>
    </cfRule>
  </conditionalFormatting>
  <conditionalFormatting sqref="H270">
    <cfRule type="cellIs" dxfId="13879" priority="10900" stopIfTrue="1" operator="lessThanOrEqual">
      <formula>12</formula>
    </cfRule>
    <cfRule type="cellIs" dxfId="13878" priority="10901" stopIfTrue="1" operator="between">
      <formula>12</formula>
      <formula>16</formula>
    </cfRule>
    <cfRule type="cellIs" dxfId="13877" priority="10902" stopIfTrue="1" operator="greaterThan">
      <formula>16</formula>
    </cfRule>
  </conditionalFormatting>
  <conditionalFormatting sqref="J270">
    <cfRule type="cellIs" dxfId="13876" priority="10897" stopIfTrue="1" operator="greaterThan">
      <formula>6.2</formula>
    </cfRule>
    <cfRule type="cellIs" dxfId="13875" priority="10898" stopIfTrue="1" operator="between">
      <formula>5.601</formula>
      <formula>6.2</formula>
    </cfRule>
    <cfRule type="cellIs" dxfId="13874" priority="10899" stopIfTrue="1" operator="lessThanOrEqual">
      <formula>5.6</formula>
    </cfRule>
  </conditionalFormatting>
  <conditionalFormatting sqref="K270">
    <cfRule type="cellIs" dxfId="13873" priority="10896" stopIfTrue="1" operator="lessThanOrEqual">
      <formula>0.02</formula>
    </cfRule>
  </conditionalFormatting>
  <conditionalFormatting sqref="G270">
    <cfRule type="cellIs" dxfId="13872" priority="10893" stopIfTrue="1" operator="lessThanOrEqual">
      <formula>0.12</formula>
    </cfRule>
    <cfRule type="cellIs" dxfId="13871" priority="10894" stopIfTrue="1" operator="between">
      <formula>0.1201</formula>
      <formula>0.2</formula>
    </cfRule>
    <cfRule type="cellIs" dxfId="13870" priority="10895" stopIfTrue="1" operator="greaterThan">
      <formula>0.2</formula>
    </cfRule>
  </conditionalFormatting>
  <conditionalFormatting sqref="N270">
    <cfRule type="cellIs" dxfId="13869" priority="10891" stopIfTrue="1" operator="between">
      <formula>50.1</formula>
      <formula>100</formula>
    </cfRule>
    <cfRule type="cellIs" dxfId="13868" priority="10892" stopIfTrue="1" operator="greaterThan">
      <formula>100</formula>
    </cfRule>
  </conditionalFormatting>
  <conditionalFormatting sqref="M270">
    <cfRule type="cellIs" dxfId="13867" priority="10889" stopIfTrue="1" operator="between">
      <formula>1250.1</formula>
      <formula>5000</formula>
    </cfRule>
    <cfRule type="cellIs" dxfId="13866" priority="10890" stopIfTrue="1" operator="greaterThan">
      <formula>5000</formula>
    </cfRule>
  </conditionalFormatting>
  <conditionalFormatting sqref="F282:G282">
    <cfRule type="cellIs" dxfId="13865" priority="10886" stopIfTrue="1" operator="lessThanOrEqual">
      <formula>60</formula>
    </cfRule>
    <cfRule type="cellIs" dxfId="13864" priority="10887" stopIfTrue="1" operator="between">
      <formula>60</formula>
      <formula>100</formula>
    </cfRule>
    <cfRule type="cellIs" dxfId="13863" priority="10888" stopIfTrue="1" operator="greaterThan">
      <formula>100</formula>
    </cfRule>
  </conditionalFormatting>
  <conditionalFormatting sqref="E282">
    <cfRule type="cellIs" dxfId="13862" priority="10883" stopIfTrue="1" operator="lessThanOrEqual">
      <formula>2.5</formula>
    </cfRule>
    <cfRule type="cellIs" dxfId="13861" priority="10884" stopIfTrue="1" operator="between">
      <formula>2.5</formula>
      <formula>7</formula>
    </cfRule>
    <cfRule type="cellIs" dxfId="13860" priority="10885" stopIfTrue="1" operator="greaterThan">
      <formula>7</formula>
    </cfRule>
  </conditionalFormatting>
  <conditionalFormatting sqref="H282">
    <cfRule type="cellIs" dxfId="13859" priority="10880" stopIfTrue="1" operator="lessThanOrEqual">
      <formula>12</formula>
    </cfRule>
    <cfRule type="cellIs" dxfId="13858" priority="10881" stopIfTrue="1" operator="between">
      <formula>12</formula>
      <formula>16</formula>
    </cfRule>
    <cfRule type="cellIs" dxfId="13857" priority="10882" stopIfTrue="1" operator="greaterThan">
      <formula>16</formula>
    </cfRule>
  </conditionalFormatting>
  <conditionalFormatting sqref="J282">
    <cfRule type="cellIs" dxfId="13856" priority="10877" stopIfTrue="1" operator="greaterThan">
      <formula>6.2</formula>
    </cfRule>
    <cfRule type="cellIs" dxfId="13855" priority="10878" stopIfTrue="1" operator="between">
      <formula>5.601</formula>
      <formula>6.2</formula>
    </cfRule>
    <cfRule type="cellIs" dxfId="13854" priority="10879" stopIfTrue="1" operator="lessThanOrEqual">
      <formula>5.6</formula>
    </cfRule>
  </conditionalFormatting>
  <conditionalFormatting sqref="K282">
    <cfRule type="cellIs" dxfId="13853" priority="10876" stopIfTrue="1" operator="lessThanOrEqual">
      <formula>0.02</formula>
    </cfRule>
  </conditionalFormatting>
  <conditionalFormatting sqref="G282">
    <cfRule type="cellIs" dxfId="13852" priority="10873" stopIfTrue="1" operator="lessThanOrEqual">
      <formula>0.12</formula>
    </cfRule>
    <cfRule type="cellIs" dxfId="13851" priority="10874" stopIfTrue="1" operator="between">
      <formula>0.1201</formula>
      <formula>0.2</formula>
    </cfRule>
    <cfRule type="cellIs" dxfId="13850" priority="10875" stopIfTrue="1" operator="greaterThan">
      <formula>0.2</formula>
    </cfRule>
  </conditionalFormatting>
  <conditionalFormatting sqref="N282">
    <cfRule type="cellIs" dxfId="13849" priority="10871" stopIfTrue="1" operator="between">
      <formula>50.1</formula>
      <formula>100</formula>
    </cfRule>
    <cfRule type="cellIs" dxfId="13848" priority="10872" stopIfTrue="1" operator="greaterThan">
      <formula>100</formula>
    </cfRule>
  </conditionalFormatting>
  <conditionalFormatting sqref="M282">
    <cfRule type="cellIs" dxfId="13847" priority="10869" stopIfTrue="1" operator="between">
      <formula>1250.1</formula>
      <formula>5000</formula>
    </cfRule>
    <cfRule type="cellIs" dxfId="13846" priority="10870" stopIfTrue="1" operator="greaterThan">
      <formula>5000</formula>
    </cfRule>
  </conditionalFormatting>
  <conditionalFormatting sqref="F282:G282">
    <cfRule type="cellIs" dxfId="13845" priority="10866" stopIfTrue="1" operator="lessThanOrEqual">
      <formula>60</formula>
    </cfRule>
    <cfRule type="cellIs" dxfId="13844" priority="10867" stopIfTrue="1" operator="between">
      <formula>60</formula>
      <formula>100</formula>
    </cfRule>
    <cfRule type="cellIs" dxfId="13843" priority="10868" stopIfTrue="1" operator="greaterThan">
      <formula>100</formula>
    </cfRule>
  </conditionalFormatting>
  <conditionalFormatting sqref="E282">
    <cfRule type="cellIs" dxfId="13842" priority="10863" stopIfTrue="1" operator="lessThanOrEqual">
      <formula>2.5</formula>
    </cfRule>
    <cfRule type="cellIs" dxfId="13841" priority="10864" stopIfTrue="1" operator="between">
      <formula>2.5</formula>
      <formula>7</formula>
    </cfRule>
    <cfRule type="cellIs" dxfId="13840" priority="10865" stopIfTrue="1" operator="greaterThan">
      <formula>7</formula>
    </cfRule>
  </conditionalFormatting>
  <conditionalFormatting sqref="H282">
    <cfRule type="cellIs" dxfId="13839" priority="10860" stopIfTrue="1" operator="lessThanOrEqual">
      <formula>12</formula>
    </cfRule>
    <cfRule type="cellIs" dxfId="13838" priority="10861" stopIfTrue="1" operator="between">
      <formula>12</formula>
      <formula>16</formula>
    </cfRule>
    <cfRule type="cellIs" dxfId="13837" priority="10862" stopIfTrue="1" operator="greaterThan">
      <formula>16</formula>
    </cfRule>
  </conditionalFormatting>
  <conditionalFormatting sqref="J282">
    <cfRule type="cellIs" dxfId="13836" priority="10857" stopIfTrue="1" operator="greaterThan">
      <formula>6.2</formula>
    </cfRule>
    <cfRule type="cellIs" dxfId="13835" priority="10858" stopIfTrue="1" operator="between">
      <formula>5.601</formula>
      <formula>6.2</formula>
    </cfRule>
    <cfRule type="cellIs" dxfId="13834" priority="10859" stopIfTrue="1" operator="lessThanOrEqual">
      <formula>5.6</formula>
    </cfRule>
  </conditionalFormatting>
  <conditionalFormatting sqref="K282">
    <cfRule type="cellIs" dxfId="13833" priority="10856" stopIfTrue="1" operator="lessThanOrEqual">
      <formula>0.02</formula>
    </cfRule>
  </conditionalFormatting>
  <conditionalFormatting sqref="G282">
    <cfRule type="cellIs" dxfId="13832" priority="10853" stopIfTrue="1" operator="lessThanOrEqual">
      <formula>0.12</formula>
    </cfRule>
    <cfRule type="cellIs" dxfId="13831" priority="10854" stopIfTrue="1" operator="between">
      <formula>0.1201</formula>
      <formula>0.2</formula>
    </cfRule>
    <cfRule type="cellIs" dxfId="13830" priority="10855" stopIfTrue="1" operator="greaterThan">
      <formula>0.2</formula>
    </cfRule>
  </conditionalFormatting>
  <conditionalFormatting sqref="N282">
    <cfRule type="cellIs" dxfId="13829" priority="10851" stopIfTrue="1" operator="between">
      <formula>50.1</formula>
      <formula>100</formula>
    </cfRule>
    <cfRule type="cellIs" dxfId="13828" priority="10852" stopIfTrue="1" operator="greaterThan">
      <formula>100</formula>
    </cfRule>
  </conditionalFormatting>
  <conditionalFormatting sqref="M282">
    <cfRule type="cellIs" dxfId="13827" priority="10849" stopIfTrue="1" operator="between">
      <formula>1250.1</formula>
      <formula>5000</formula>
    </cfRule>
    <cfRule type="cellIs" dxfId="13826" priority="10850" stopIfTrue="1" operator="greaterThan">
      <formula>5000</formula>
    </cfRule>
  </conditionalFormatting>
  <conditionalFormatting sqref="F294:G294">
    <cfRule type="cellIs" dxfId="13825" priority="10846" stopIfTrue="1" operator="lessThanOrEqual">
      <formula>60</formula>
    </cfRule>
    <cfRule type="cellIs" dxfId="13824" priority="10847" stopIfTrue="1" operator="between">
      <formula>60</formula>
      <formula>100</formula>
    </cfRule>
    <cfRule type="cellIs" dxfId="13823" priority="10848" stopIfTrue="1" operator="greaterThan">
      <formula>100</formula>
    </cfRule>
  </conditionalFormatting>
  <conditionalFormatting sqref="E294">
    <cfRule type="cellIs" dxfId="13822" priority="10843" stopIfTrue="1" operator="lessThanOrEqual">
      <formula>2.5</formula>
    </cfRule>
    <cfRule type="cellIs" dxfId="13821" priority="10844" stopIfTrue="1" operator="between">
      <formula>2.5</formula>
      <formula>7</formula>
    </cfRule>
    <cfRule type="cellIs" dxfId="13820" priority="10845" stopIfTrue="1" operator="greaterThan">
      <formula>7</formula>
    </cfRule>
  </conditionalFormatting>
  <conditionalFormatting sqref="H294">
    <cfRule type="cellIs" dxfId="13819" priority="10840" stopIfTrue="1" operator="lessThanOrEqual">
      <formula>12</formula>
    </cfRule>
    <cfRule type="cellIs" dxfId="13818" priority="10841" stopIfTrue="1" operator="between">
      <formula>12</formula>
      <formula>16</formula>
    </cfRule>
    <cfRule type="cellIs" dxfId="13817" priority="10842" stopIfTrue="1" operator="greaterThan">
      <formula>16</formula>
    </cfRule>
  </conditionalFormatting>
  <conditionalFormatting sqref="J294">
    <cfRule type="cellIs" dxfId="13816" priority="10837" stopIfTrue="1" operator="greaterThan">
      <formula>6.2</formula>
    </cfRule>
    <cfRule type="cellIs" dxfId="13815" priority="10838" stopIfTrue="1" operator="between">
      <formula>5.601</formula>
      <formula>6.2</formula>
    </cfRule>
    <cfRule type="cellIs" dxfId="13814" priority="10839" stopIfTrue="1" operator="lessThanOrEqual">
      <formula>5.6</formula>
    </cfRule>
  </conditionalFormatting>
  <conditionalFormatting sqref="K294">
    <cfRule type="cellIs" dxfId="13813" priority="10836" stopIfTrue="1" operator="lessThanOrEqual">
      <formula>0.02</formula>
    </cfRule>
  </conditionalFormatting>
  <conditionalFormatting sqref="G294">
    <cfRule type="cellIs" dxfId="13812" priority="10833" stopIfTrue="1" operator="lessThanOrEqual">
      <formula>0.12</formula>
    </cfRule>
    <cfRule type="cellIs" dxfId="13811" priority="10834" stopIfTrue="1" operator="between">
      <formula>0.1201</formula>
      <formula>0.2</formula>
    </cfRule>
    <cfRule type="cellIs" dxfId="13810" priority="10835" stopIfTrue="1" operator="greaterThan">
      <formula>0.2</formula>
    </cfRule>
  </conditionalFormatting>
  <conditionalFormatting sqref="N294">
    <cfRule type="cellIs" dxfId="13809" priority="10831" stopIfTrue="1" operator="between">
      <formula>50.1</formula>
      <formula>100</formula>
    </cfRule>
    <cfRule type="cellIs" dxfId="13808" priority="10832" stopIfTrue="1" operator="greaterThan">
      <formula>100</formula>
    </cfRule>
  </conditionalFormatting>
  <conditionalFormatting sqref="M294">
    <cfRule type="cellIs" dxfId="13807" priority="10829" stopIfTrue="1" operator="between">
      <formula>1250.1</formula>
      <formula>5000</formula>
    </cfRule>
    <cfRule type="cellIs" dxfId="13806" priority="10830" stopIfTrue="1" operator="greaterThan">
      <formula>5000</formula>
    </cfRule>
  </conditionalFormatting>
  <conditionalFormatting sqref="F294:G294">
    <cfRule type="cellIs" dxfId="13805" priority="10826" stopIfTrue="1" operator="lessThanOrEqual">
      <formula>60</formula>
    </cfRule>
    <cfRule type="cellIs" dxfId="13804" priority="10827" stopIfTrue="1" operator="between">
      <formula>60</formula>
      <formula>100</formula>
    </cfRule>
    <cfRule type="cellIs" dxfId="13803" priority="10828" stopIfTrue="1" operator="greaterThan">
      <formula>100</formula>
    </cfRule>
  </conditionalFormatting>
  <conditionalFormatting sqref="E294">
    <cfRule type="cellIs" dxfId="13802" priority="10823" stopIfTrue="1" operator="lessThanOrEqual">
      <formula>2.5</formula>
    </cfRule>
    <cfRule type="cellIs" dxfId="13801" priority="10824" stopIfTrue="1" operator="between">
      <formula>2.5</formula>
      <formula>7</formula>
    </cfRule>
    <cfRule type="cellIs" dxfId="13800" priority="10825" stopIfTrue="1" operator="greaterThan">
      <formula>7</formula>
    </cfRule>
  </conditionalFormatting>
  <conditionalFormatting sqref="H294">
    <cfRule type="cellIs" dxfId="13799" priority="10820" stopIfTrue="1" operator="lessThanOrEqual">
      <formula>12</formula>
    </cfRule>
    <cfRule type="cellIs" dxfId="13798" priority="10821" stopIfTrue="1" operator="between">
      <formula>12</formula>
      <formula>16</formula>
    </cfRule>
    <cfRule type="cellIs" dxfId="13797" priority="10822" stopIfTrue="1" operator="greaterThan">
      <formula>16</formula>
    </cfRule>
  </conditionalFormatting>
  <conditionalFormatting sqref="J294">
    <cfRule type="cellIs" dxfId="13796" priority="10817" stopIfTrue="1" operator="greaterThan">
      <formula>6.2</formula>
    </cfRule>
    <cfRule type="cellIs" dxfId="13795" priority="10818" stopIfTrue="1" operator="between">
      <formula>5.601</formula>
      <formula>6.2</formula>
    </cfRule>
    <cfRule type="cellIs" dxfId="13794" priority="10819" stopIfTrue="1" operator="lessThanOrEqual">
      <formula>5.6</formula>
    </cfRule>
  </conditionalFormatting>
  <conditionalFormatting sqref="K294">
    <cfRule type="cellIs" dxfId="13793" priority="10816" stopIfTrue="1" operator="lessThanOrEqual">
      <formula>0.02</formula>
    </cfRule>
  </conditionalFormatting>
  <conditionalFormatting sqref="G294">
    <cfRule type="cellIs" dxfId="13792" priority="10813" stopIfTrue="1" operator="lessThanOrEqual">
      <formula>0.12</formula>
    </cfRule>
    <cfRule type="cellIs" dxfId="13791" priority="10814" stopIfTrue="1" operator="between">
      <formula>0.1201</formula>
      <formula>0.2</formula>
    </cfRule>
    <cfRule type="cellIs" dxfId="13790" priority="10815" stopIfTrue="1" operator="greaterThan">
      <formula>0.2</formula>
    </cfRule>
  </conditionalFormatting>
  <conditionalFormatting sqref="N294">
    <cfRule type="cellIs" dxfId="13789" priority="10811" stopIfTrue="1" operator="between">
      <formula>50.1</formula>
      <formula>100</formula>
    </cfRule>
    <cfRule type="cellIs" dxfId="13788" priority="10812" stopIfTrue="1" operator="greaterThan">
      <formula>100</formula>
    </cfRule>
  </conditionalFormatting>
  <conditionalFormatting sqref="M294">
    <cfRule type="cellIs" dxfId="13787" priority="10809" stopIfTrue="1" operator="between">
      <formula>1250.1</formula>
      <formula>5000</formula>
    </cfRule>
    <cfRule type="cellIs" dxfId="13786" priority="10810" stopIfTrue="1" operator="greaterThan">
      <formula>5000</formula>
    </cfRule>
  </conditionalFormatting>
  <conditionalFormatting sqref="F306:G306">
    <cfRule type="cellIs" dxfId="13785" priority="10806" stopIfTrue="1" operator="lessThanOrEqual">
      <formula>60</formula>
    </cfRule>
    <cfRule type="cellIs" dxfId="13784" priority="10807" stopIfTrue="1" operator="between">
      <formula>60</formula>
      <formula>100</formula>
    </cfRule>
    <cfRule type="cellIs" dxfId="13783" priority="10808" stopIfTrue="1" operator="greaterThan">
      <formula>100</formula>
    </cfRule>
  </conditionalFormatting>
  <conditionalFormatting sqref="E306">
    <cfRule type="cellIs" dxfId="13782" priority="10803" stopIfTrue="1" operator="lessThanOrEqual">
      <formula>2.5</formula>
    </cfRule>
    <cfRule type="cellIs" dxfId="13781" priority="10804" stopIfTrue="1" operator="between">
      <formula>2.5</formula>
      <formula>7</formula>
    </cfRule>
    <cfRule type="cellIs" dxfId="13780" priority="10805" stopIfTrue="1" operator="greaterThan">
      <formula>7</formula>
    </cfRule>
  </conditionalFormatting>
  <conditionalFormatting sqref="H306">
    <cfRule type="cellIs" dxfId="13779" priority="10800" stopIfTrue="1" operator="lessThanOrEqual">
      <formula>12</formula>
    </cfRule>
    <cfRule type="cellIs" dxfId="13778" priority="10801" stopIfTrue="1" operator="between">
      <formula>12</formula>
      <formula>16</formula>
    </cfRule>
    <cfRule type="cellIs" dxfId="13777" priority="10802" stopIfTrue="1" operator="greaterThan">
      <formula>16</formula>
    </cfRule>
  </conditionalFormatting>
  <conditionalFormatting sqref="J306">
    <cfRule type="cellIs" dxfId="13776" priority="10797" stopIfTrue="1" operator="greaterThan">
      <formula>6.2</formula>
    </cfRule>
    <cfRule type="cellIs" dxfId="13775" priority="10798" stopIfTrue="1" operator="between">
      <formula>5.601</formula>
      <formula>6.2</formula>
    </cfRule>
    <cfRule type="cellIs" dxfId="13774" priority="10799" stopIfTrue="1" operator="lessThanOrEqual">
      <formula>5.6</formula>
    </cfRule>
  </conditionalFormatting>
  <conditionalFormatting sqref="K306">
    <cfRule type="cellIs" dxfId="13773" priority="10796" stopIfTrue="1" operator="lessThanOrEqual">
      <formula>0.02</formula>
    </cfRule>
  </conditionalFormatting>
  <conditionalFormatting sqref="G306">
    <cfRule type="cellIs" dxfId="13772" priority="10793" stopIfTrue="1" operator="lessThanOrEqual">
      <formula>0.12</formula>
    </cfRule>
    <cfRule type="cellIs" dxfId="13771" priority="10794" stopIfTrue="1" operator="between">
      <formula>0.1201</formula>
      <formula>0.2</formula>
    </cfRule>
    <cfRule type="cellIs" dxfId="13770" priority="10795" stopIfTrue="1" operator="greaterThan">
      <formula>0.2</formula>
    </cfRule>
  </conditionalFormatting>
  <conditionalFormatting sqref="N306">
    <cfRule type="cellIs" dxfId="13769" priority="10791" stopIfTrue="1" operator="between">
      <formula>50.1</formula>
      <formula>100</formula>
    </cfRule>
    <cfRule type="cellIs" dxfId="13768" priority="10792" stopIfTrue="1" operator="greaterThan">
      <formula>100</formula>
    </cfRule>
  </conditionalFormatting>
  <conditionalFormatting sqref="M306">
    <cfRule type="cellIs" dxfId="13767" priority="10789" stopIfTrue="1" operator="between">
      <formula>1250.1</formula>
      <formula>5000</formula>
    </cfRule>
    <cfRule type="cellIs" dxfId="13766" priority="10790" stopIfTrue="1" operator="greaterThan">
      <formula>5000</formula>
    </cfRule>
  </conditionalFormatting>
  <conditionalFormatting sqref="F306:G306">
    <cfRule type="cellIs" dxfId="13765" priority="10786" stopIfTrue="1" operator="lessThanOrEqual">
      <formula>60</formula>
    </cfRule>
    <cfRule type="cellIs" dxfId="13764" priority="10787" stopIfTrue="1" operator="between">
      <formula>60</formula>
      <formula>100</formula>
    </cfRule>
    <cfRule type="cellIs" dxfId="13763" priority="10788" stopIfTrue="1" operator="greaterThan">
      <formula>100</formula>
    </cfRule>
  </conditionalFormatting>
  <conditionalFormatting sqref="E306">
    <cfRule type="cellIs" dxfId="13762" priority="10783" stopIfTrue="1" operator="lessThanOrEqual">
      <formula>2.5</formula>
    </cfRule>
    <cfRule type="cellIs" dxfId="13761" priority="10784" stopIfTrue="1" operator="between">
      <formula>2.5</formula>
      <formula>7</formula>
    </cfRule>
    <cfRule type="cellIs" dxfId="13760" priority="10785" stopIfTrue="1" operator="greaterThan">
      <formula>7</formula>
    </cfRule>
  </conditionalFormatting>
  <conditionalFormatting sqref="H306">
    <cfRule type="cellIs" dxfId="13759" priority="10780" stopIfTrue="1" operator="lessThanOrEqual">
      <formula>12</formula>
    </cfRule>
    <cfRule type="cellIs" dxfId="13758" priority="10781" stopIfTrue="1" operator="between">
      <formula>12</formula>
      <formula>16</formula>
    </cfRule>
    <cfRule type="cellIs" dxfId="13757" priority="10782" stopIfTrue="1" operator="greaterThan">
      <formula>16</formula>
    </cfRule>
  </conditionalFormatting>
  <conditionalFormatting sqref="J306">
    <cfRule type="cellIs" dxfId="13756" priority="10777" stopIfTrue="1" operator="greaterThan">
      <formula>6.2</formula>
    </cfRule>
    <cfRule type="cellIs" dxfId="13755" priority="10778" stopIfTrue="1" operator="between">
      <formula>5.601</formula>
      <formula>6.2</formula>
    </cfRule>
    <cfRule type="cellIs" dxfId="13754" priority="10779" stopIfTrue="1" operator="lessThanOrEqual">
      <formula>5.6</formula>
    </cfRule>
  </conditionalFormatting>
  <conditionalFormatting sqref="K306">
    <cfRule type="cellIs" dxfId="13753" priority="10776" stopIfTrue="1" operator="lessThanOrEqual">
      <formula>0.02</formula>
    </cfRule>
  </conditionalFormatting>
  <conditionalFormatting sqref="G306">
    <cfRule type="cellIs" dxfId="13752" priority="10773" stopIfTrue="1" operator="lessThanOrEqual">
      <formula>0.12</formula>
    </cfRule>
    <cfRule type="cellIs" dxfId="13751" priority="10774" stopIfTrue="1" operator="between">
      <formula>0.1201</formula>
      <formula>0.2</formula>
    </cfRule>
    <cfRule type="cellIs" dxfId="13750" priority="10775" stopIfTrue="1" operator="greaterThan">
      <formula>0.2</formula>
    </cfRule>
  </conditionalFormatting>
  <conditionalFormatting sqref="N306">
    <cfRule type="cellIs" dxfId="13749" priority="10771" stopIfTrue="1" operator="between">
      <formula>50.1</formula>
      <formula>100</formula>
    </cfRule>
    <cfRule type="cellIs" dxfId="13748" priority="10772" stopIfTrue="1" operator="greaterThan">
      <formula>100</formula>
    </cfRule>
  </conditionalFormatting>
  <conditionalFormatting sqref="M306">
    <cfRule type="cellIs" dxfId="13747" priority="10769" stopIfTrue="1" operator="between">
      <formula>1250.1</formula>
      <formula>5000</formula>
    </cfRule>
    <cfRule type="cellIs" dxfId="13746" priority="10770" stopIfTrue="1" operator="greaterThan">
      <formula>5000</formula>
    </cfRule>
  </conditionalFormatting>
  <conditionalFormatting sqref="F320:G320">
    <cfRule type="cellIs" dxfId="13745" priority="10766" stopIfTrue="1" operator="lessThanOrEqual">
      <formula>60</formula>
    </cfRule>
    <cfRule type="cellIs" dxfId="13744" priority="10767" stopIfTrue="1" operator="between">
      <formula>60</formula>
      <formula>100</formula>
    </cfRule>
    <cfRule type="cellIs" dxfId="13743" priority="10768" stopIfTrue="1" operator="greaterThan">
      <formula>100</formula>
    </cfRule>
  </conditionalFormatting>
  <conditionalFormatting sqref="E320">
    <cfRule type="cellIs" dxfId="13742" priority="10763" stopIfTrue="1" operator="lessThanOrEqual">
      <formula>2.5</formula>
    </cfRule>
    <cfRule type="cellIs" dxfId="13741" priority="10764" stopIfTrue="1" operator="between">
      <formula>2.5</formula>
      <formula>7</formula>
    </cfRule>
    <cfRule type="cellIs" dxfId="13740" priority="10765" stopIfTrue="1" operator="greaterThan">
      <formula>7</formula>
    </cfRule>
  </conditionalFormatting>
  <conditionalFormatting sqref="H320">
    <cfRule type="cellIs" dxfId="13739" priority="10760" stopIfTrue="1" operator="lessThanOrEqual">
      <formula>12</formula>
    </cfRule>
    <cfRule type="cellIs" dxfId="13738" priority="10761" stopIfTrue="1" operator="between">
      <formula>12</formula>
      <formula>16</formula>
    </cfRule>
    <cfRule type="cellIs" dxfId="13737" priority="10762" stopIfTrue="1" operator="greaterThan">
      <formula>16</formula>
    </cfRule>
  </conditionalFormatting>
  <conditionalFormatting sqref="J320">
    <cfRule type="cellIs" dxfId="13736" priority="10757" stopIfTrue="1" operator="greaterThan">
      <formula>6.2</formula>
    </cfRule>
    <cfRule type="cellIs" dxfId="13735" priority="10758" stopIfTrue="1" operator="between">
      <formula>5.601</formula>
      <formula>6.2</formula>
    </cfRule>
    <cfRule type="cellIs" dxfId="13734" priority="10759" stopIfTrue="1" operator="lessThanOrEqual">
      <formula>5.6</formula>
    </cfRule>
  </conditionalFormatting>
  <conditionalFormatting sqref="K320">
    <cfRule type="cellIs" dxfId="13733" priority="10756" stopIfTrue="1" operator="lessThanOrEqual">
      <formula>0.02</formula>
    </cfRule>
  </conditionalFormatting>
  <conditionalFormatting sqref="G320">
    <cfRule type="cellIs" dxfId="13732" priority="10753" stopIfTrue="1" operator="lessThanOrEqual">
      <formula>0.12</formula>
    </cfRule>
    <cfRule type="cellIs" dxfId="13731" priority="10754" stopIfTrue="1" operator="between">
      <formula>0.1201</formula>
      <formula>0.2</formula>
    </cfRule>
    <cfRule type="cellIs" dxfId="13730" priority="10755" stopIfTrue="1" operator="greaterThan">
      <formula>0.2</formula>
    </cfRule>
  </conditionalFormatting>
  <conditionalFormatting sqref="N320">
    <cfRule type="cellIs" dxfId="13729" priority="10751" stopIfTrue="1" operator="between">
      <formula>50.1</formula>
      <formula>100</formula>
    </cfRule>
    <cfRule type="cellIs" dxfId="13728" priority="10752" stopIfTrue="1" operator="greaterThan">
      <formula>100</formula>
    </cfRule>
  </conditionalFormatting>
  <conditionalFormatting sqref="M320">
    <cfRule type="cellIs" dxfId="13727" priority="10749" stopIfTrue="1" operator="between">
      <formula>1250.1</formula>
      <formula>5000</formula>
    </cfRule>
    <cfRule type="cellIs" dxfId="13726" priority="10750" stopIfTrue="1" operator="greaterThan">
      <formula>5000</formula>
    </cfRule>
  </conditionalFormatting>
  <conditionalFormatting sqref="F320:G320">
    <cfRule type="cellIs" dxfId="13725" priority="10746" stopIfTrue="1" operator="lessThanOrEqual">
      <formula>60</formula>
    </cfRule>
    <cfRule type="cellIs" dxfId="13724" priority="10747" stopIfTrue="1" operator="between">
      <formula>60</formula>
      <formula>100</formula>
    </cfRule>
    <cfRule type="cellIs" dxfId="13723" priority="10748" stopIfTrue="1" operator="greaterThan">
      <formula>100</formula>
    </cfRule>
  </conditionalFormatting>
  <conditionalFormatting sqref="E320">
    <cfRule type="cellIs" dxfId="13722" priority="10743" stopIfTrue="1" operator="lessThanOrEqual">
      <formula>2.5</formula>
    </cfRule>
    <cfRule type="cellIs" dxfId="13721" priority="10744" stopIfTrue="1" operator="between">
      <formula>2.5</formula>
      <formula>7</formula>
    </cfRule>
    <cfRule type="cellIs" dxfId="13720" priority="10745" stopIfTrue="1" operator="greaterThan">
      <formula>7</formula>
    </cfRule>
  </conditionalFormatting>
  <conditionalFormatting sqref="H320">
    <cfRule type="cellIs" dxfId="13719" priority="10740" stopIfTrue="1" operator="lessThanOrEqual">
      <formula>12</formula>
    </cfRule>
    <cfRule type="cellIs" dxfId="13718" priority="10741" stopIfTrue="1" operator="between">
      <formula>12</formula>
      <formula>16</formula>
    </cfRule>
    <cfRule type="cellIs" dxfId="13717" priority="10742" stopIfTrue="1" operator="greaterThan">
      <formula>16</formula>
    </cfRule>
  </conditionalFormatting>
  <conditionalFormatting sqref="J320">
    <cfRule type="cellIs" dxfId="13716" priority="10737" stopIfTrue="1" operator="greaterThan">
      <formula>6.2</formula>
    </cfRule>
    <cfRule type="cellIs" dxfId="13715" priority="10738" stopIfTrue="1" operator="between">
      <formula>5.601</formula>
      <formula>6.2</formula>
    </cfRule>
    <cfRule type="cellIs" dxfId="13714" priority="10739" stopIfTrue="1" operator="lessThanOrEqual">
      <formula>5.6</formula>
    </cfRule>
  </conditionalFormatting>
  <conditionalFormatting sqref="K320">
    <cfRule type="cellIs" dxfId="13713" priority="10736" stopIfTrue="1" operator="lessThanOrEqual">
      <formula>0.02</formula>
    </cfRule>
  </conditionalFormatting>
  <conditionalFormatting sqref="G320">
    <cfRule type="cellIs" dxfId="13712" priority="10733" stopIfTrue="1" operator="lessThanOrEqual">
      <formula>0.12</formula>
    </cfRule>
    <cfRule type="cellIs" dxfId="13711" priority="10734" stopIfTrue="1" operator="between">
      <formula>0.1201</formula>
      <formula>0.2</formula>
    </cfRule>
    <cfRule type="cellIs" dxfId="13710" priority="10735" stopIfTrue="1" operator="greaterThan">
      <formula>0.2</formula>
    </cfRule>
  </conditionalFormatting>
  <conditionalFormatting sqref="N320">
    <cfRule type="cellIs" dxfId="13709" priority="10731" stopIfTrue="1" operator="between">
      <formula>50.1</formula>
      <formula>100</formula>
    </cfRule>
    <cfRule type="cellIs" dxfId="13708" priority="10732" stopIfTrue="1" operator="greaterThan">
      <formula>100</formula>
    </cfRule>
  </conditionalFormatting>
  <conditionalFormatting sqref="M320">
    <cfRule type="cellIs" dxfId="13707" priority="10729" stopIfTrue="1" operator="between">
      <formula>1250.1</formula>
      <formula>5000</formula>
    </cfRule>
    <cfRule type="cellIs" dxfId="13706" priority="10730" stopIfTrue="1" operator="greaterThan">
      <formula>5000</formula>
    </cfRule>
  </conditionalFormatting>
  <conditionalFormatting sqref="F336:G336">
    <cfRule type="cellIs" dxfId="13705" priority="10726" stopIfTrue="1" operator="lessThanOrEqual">
      <formula>60</formula>
    </cfRule>
    <cfRule type="cellIs" dxfId="13704" priority="10727" stopIfTrue="1" operator="between">
      <formula>60</formula>
      <formula>100</formula>
    </cfRule>
    <cfRule type="cellIs" dxfId="13703" priority="10728" stopIfTrue="1" operator="greaterThan">
      <formula>100</formula>
    </cfRule>
  </conditionalFormatting>
  <conditionalFormatting sqref="E336">
    <cfRule type="cellIs" dxfId="13702" priority="10723" stopIfTrue="1" operator="lessThanOrEqual">
      <formula>2.5</formula>
    </cfRule>
    <cfRule type="cellIs" dxfId="13701" priority="10724" stopIfTrue="1" operator="between">
      <formula>2.5</formula>
      <formula>7</formula>
    </cfRule>
    <cfRule type="cellIs" dxfId="13700" priority="10725" stopIfTrue="1" operator="greaterThan">
      <formula>7</formula>
    </cfRule>
  </conditionalFormatting>
  <conditionalFormatting sqref="H336">
    <cfRule type="cellIs" dxfId="13699" priority="10720" stopIfTrue="1" operator="lessThanOrEqual">
      <formula>12</formula>
    </cfRule>
    <cfRule type="cellIs" dxfId="13698" priority="10721" stopIfTrue="1" operator="between">
      <formula>12</formula>
      <formula>16</formula>
    </cfRule>
    <cfRule type="cellIs" dxfId="13697" priority="10722" stopIfTrue="1" operator="greaterThan">
      <formula>16</formula>
    </cfRule>
  </conditionalFormatting>
  <conditionalFormatting sqref="J336">
    <cfRule type="cellIs" dxfId="13696" priority="10717" stopIfTrue="1" operator="greaterThan">
      <formula>6.2</formula>
    </cfRule>
    <cfRule type="cellIs" dxfId="13695" priority="10718" stopIfTrue="1" operator="between">
      <formula>5.601</formula>
      <formula>6.2</formula>
    </cfRule>
    <cfRule type="cellIs" dxfId="13694" priority="10719" stopIfTrue="1" operator="lessThanOrEqual">
      <formula>5.6</formula>
    </cfRule>
  </conditionalFormatting>
  <conditionalFormatting sqref="K336">
    <cfRule type="cellIs" dxfId="13693" priority="10716" stopIfTrue="1" operator="lessThanOrEqual">
      <formula>0.02</formula>
    </cfRule>
  </conditionalFormatting>
  <conditionalFormatting sqref="G336">
    <cfRule type="cellIs" dxfId="13692" priority="10713" stopIfTrue="1" operator="lessThanOrEqual">
      <formula>0.12</formula>
    </cfRule>
    <cfRule type="cellIs" dxfId="13691" priority="10714" stopIfTrue="1" operator="between">
      <formula>0.1201</formula>
      <formula>0.2</formula>
    </cfRule>
    <cfRule type="cellIs" dxfId="13690" priority="10715" stopIfTrue="1" operator="greaterThan">
      <formula>0.2</formula>
    </cfRule>
  </conditionalFormatting>
  <conditionalFormatting sqref="N336">
    <cfRule type="cellIs" dxfId="13689" priority="10711" stopIfTrue="1" operator="between">
      <formula>50.1</formula>
      <formula>100</formula>
    </cfRule>
    <cfRule type="cellIs" dxfId="13688" priority="10712" stopIfTrue="1" operator="greaterThan">
      <formula>100</formula>
    </cfRule>
  </conditionalFormatting>
  <conditionalFormatting sqref="M336">
    <cfRule type="cellIs" dxfId="13687" priority="10709" stopIfTrue="1" operator="between">
      <formula>1250.1</formula>
      <formula>5000</formula>
    </cfRule>
    <cfRule type="cellIs" dxfId="13686" priority="10710" stopIfTrue="1" operator="greaterThan">
      <formula>5000</formula>
    </cfRule>
  </conditionalFormatting>
  <conditionalFormatting sqref="F336:G336">
    <cfRule type="cellIs" dxfId="13685" priority="10706" stopIfTrue="1" operator="lessThanOrEqual">
      <formula>60</formula>
    </cfRule>
    <cfRule type="cellIs" dxfId="13684" priority="10707" stopIfTrue="1" operator="between">
      <formula>60</formula>
      <formula>100</formula>
    </cfRule>
    <cfRule type="cellIs" dxfId="13683" priority="10708" stopIfTrue="1" operator="greaterThan">
      <formula>100</formula>
    </cfRule>
  </conditionalFormatting>
  <conditionalFormatting sqref="E336">
    <cfRule type="cellIs" dxfId="13682" priority="10703" stopIfTrue="1" operator="lessThanOrEqual">
      <formula>2.5</formula>
    </cfRule>
    <cfRule type="cellIs" dxfId="13681" priority="10704" stopIfTrue="1" operator="between">
      <formula>2.5</formula>
      <formula>7</formula>
    </cfRule>
    <cfRule type="cellIs" dxfId="13680" priority="10705" stopIfTrue="1" operator="greaterThan">
      <formula>7</formula>
    </cfRule>
  </conditionalFormatting>
  <conditionalFormatting sqref="H336">
    <cfRule type="cellIs" dxfId="13679" priority="10700" stopIfTrue="1" operator="lessThanOrEqual">
      <formula>12</formula>
    </cfRule>
    <cfRule type="cellIs" dxfId="13678" priority="10701" stopIfTrue="1" operator="between">
      <formula>12</formula>
      <formula>16</formula>
    </cfRule>
    <cfRule type="cellIs" dxfId="13677" priority="10702" stopIfTrue="1" operator="greaterThan">
      <formula>16</formula>
    </cfRule>
  </conditionalFormatting>
  <conditionalFormatting sqref="J336">
    <cfRule type="cellIs" dxfId="13676" priority="10697" stopIfTrue="1" operator="greaterThan">
      <formula>6.2</formula>
    </cfRule>
    <cfRule type="cellIs" dxfId="13675" priority="10698" stopIfTrue="1" operator="between">
      <formula>5.601</formula>
      <formula>6.2</formula>
    </cfRule>
    <cfRule type="cellIs" dxfId="13674" priority="10699" stopIfTrue="1" operator="lessThanOrEqual">
      <formula>5.6</formula>
    </cfRule>
  </conditionalFormatting>
  <conditionalFormatting sqref="K336">
    <cfRule type="cellIs" dxfId="13673" priority="10696" stopIfTrue="1" operator="lessThanOrEqual">
      <formula>0.02</formula>
    </cfRule>
  </conditionalFormatting>
  <conditionalFormatting sqref="G336">
    <cfRule type="cellIs" dxfId="13672" priority="10693" stopIfTrue="1" operator="lessThanOrEqual">
      <formula>0.12</formula>
    </cfRule>
    <cfRule type="cellIs" dxfId="13671" priority="10694" stopIfTrue="1" operator="between">
      <formula>0.1201</formula>
      <formula>0.2</formula>
    </cfRule>
    <cfRule type="cellIs" dxfId="13670" priority="10695" stopIfTrue="1" operator="greaterThan">
      <formula>0.2</formula>
    </cfRule>
  </conditionalFormatting>
  <conditionalFormatting sqref="N336">
    <cfRule type="cellIs" dxfId="13669" priority="10691" stopIfTrue="1" operator="between">
      <formula>50.1</formula>
      <formula>100</formula>
    </cfRule>
    <cfRule type="cellIs" dxfId="13668" priority="10692" stopIfTrue="1" operator="greaterThan">
      <formula>100</formula>
    </cfRule>
  </conditionalFormatting>
  <conditionalFormatting sqref="M336">
    <cfRule type="cellIs" dxfId="13667" priority="10689" stopIfTrue="1" operator="between">
      <formula>1250.1</formula>
      <formula>5000</formula>
    </cfRule>
    <cfRule type="cellIs" dxfId="13666" priority="10690" stopIfTrue="1" operator="greaterThan">
      <formula>5000</formula>
    </cfRule>
  </conditionalFormatting>
  <conditionalFormatting sqref="F348:G348">
    <cfRule type="cellIs" dxfId="13665" priority="10686" stopIfTrue="1" operator="lessThanOrEqual">
      <formula>60</formula>
    </cfRule>
    <cfRule type="cellIs" dxfId="13664" priority="10687" stopIfTrue="1" operator="between">
      <formula>60</formula>
      <formula>100</formula>
    </cfRule>
    <cfRule type="cellIs" dxfId="13663" priority="10688" stopIfTrue="1" operator="greaterThan">
      <formula>100</formula>
    </cfRule>
  </conditionalFormatting>
  <conditionalFormatting sqref="E348">
    <cfRule type="cellIs" dxfId="13662" priority="10683" stopIfTrue="1" operator="lessThanOrEqual">
      <formula>2.5</formula>
    </cfRule>
    <cfRule type="cellIs" dxfId="13661" priority="10684" stopIfTrue="1" operator="between">
      <formula>2.5</formula>
      <formula>7</formula>
    </cfRule>
    <cfRule type="cellIs" dxfId="13660" priority="10685" stopIfTrue="1" operator="greaterThan">
      <formula>7</formula>
    </cfRule>
  </conditionalFormatting>
  <conditionalFormatting sqref="H348">
    <cfRule type="cellIs" dxfId="13659" priority="10680" stopIfTrue="1" operator="lessThanOrEqual">
      <formula>12</formula>
    </cfRule>
    <cfRule type="cellIs" dxfId="13658" priority="10681" stopIfTrue="1" operator="between">
      <formula>12</formula>
      <formula>16</formula>
    </cfRule>
    <cfRule type="cellIs" dxfId="13657" priority="10682" stopIfTrue="1" operator="greaterThan">
      <formula>16</formula>
    </cfRule>
  </conditionalFormatting>
  <conditionalFormatting sqref="J348">
    <cfRule type="cellIs" dxfId="13656" priority="10677" stopIfTrue="1" operator="greaterThan">
      <formula>6.2</formula>
    </cfRule>
    <cfRule type="cellIs" dxfId="13655" priority="10678" stopIfTrue="1" operator="between">
      <formula>5.601</formula>
      <formula>6.2</formula>
    </cfRule>
    <cfRule type="cellIs" dxfId="13654" priority="10679" stopIfTrue="1" operator="lessThanOrEqual">
      <formula>5.6</formula>
    </cfRule>
  </conditionalFormatting>
  <conditionalFormatting sqref="K348">
    <cfRule type="cellIs" dxfId="13653" priority="10676" stopIfTrue="1" operator="lessThanOrEqual">
      <formula>0.02</formula>
    </cfRule>
  </conditionalFormatting>
  <conditionalFormatting sqref="G348">
    <cfRule type="cellIs" dxfId="13652" priority="10673" stopIfTrue="1" operator="lessThanOrEqual">
      <formula>0.12</formula>
    </cfRule>
    <cfRule type="cellIs" dxfId="13651" priority="10674" stopIfTrue="1" operator="between">
      <formula>0.1201</formula>
      <formula>0.2</formula>
    </cfRule>
    <cfRule type="cellIs" dxfId="13650" priority="10675" stopIfTrue="1" operator="greaterThan">
      <formula>0.2</formula>
    </cfRule>
  </conditionalFormatting>
  <conditionalFormatting sqref="N348">
    <cfRule type="cellIs" dxfId="13649" priority="10671" stopIfTrue="1" operator="between">
      <formula>50.1</formula>
      <formula>100</formula>
    </cfRule>
    <cfRule type="cellIs" dxfId="13648" priority="10672" stopIfTrue="1" operator="greaterThan">
      <formula>100</formula>
    </cfRule>
  </conditionalFormatting>
  <conditionalFormatting sqref="M348">
    <cfRule type="cellIs" dxfId="13647" priority="10669" stopIfTrue="1" operator="between">
      <formula>1250.1</formula>
      <formula>5000</formula>
    </cfRule>
    <cfRule type="cellIs" dxfId="13646" priority="10670" stopIfTrue="1" operator="greaterThan">
      <formula>5000</formula>
    </cfRule>
  </conditionalFormatting>
  <conditionalFormatting sqref="F348:G348">
    <cfRule type="cellIs" dxfId="13645" priority="10666" stopIfTrue="1" operator="lessThanOrEqual">
      <formula>60</formula>
    </cfRule>
    <cfRule type="cellIs" dxfId="13644" priority="10667" stopIfTrue="1" operator="between">
      <formula>60</formula>
      <formula>100</formula>
    </cfRule>
    <cfRule type="cellIs" dxfId="13643" priority="10668" stopIfTrue="1" operator="greaterThan">
      <formula>100</formula>
    </cfRule>
  </conditionalFormatting>
  <conditionalFormatting sqref="E348">
    <cfRule type="cellIs" dxfId="13642" priority="10663" stopIfTrue="1" operator="lessThanOrEqual">
      <formula>2.5</formula>
    </cfRule>
    <cfRule type="cellIs" dxfId="13641" priority="10664" stopIfTrue="1" operator="between">
      <formula>2.5</formula>
      <formula>7</formula>
    </cfRule>
    <cfRule type="cellIs" dxfId="13640" priority="10665" stopIfTrue="1" operator="greaterThan">
      <formula>7</formula>
    </cfRule>
  </conditionalFormatting>
  <conditionalFormatting sqref="H348">
    <cfRule type="cellIs" dxfId="13639" priority="10660" stopIfTrue="1" operator="lessThanOrEqual">
      <formula>12</formula>
    </cfRule>
    <cfRule type="cellIs" dxfId="13638" priority="10661" stopIfTrue="1" operator="between">
      <formula>12</formula>
      <formula>16</formula>
    </cfRule>
    <cfRule type="cellIs" dxfId="13637" priority="10662" stopIfTrue="1" operator="greaterThan">
      <formula>16</formula>
    </cfRule>
  </conditionalFormatting>
  <conditionalFormatting sqref="J348">
    <cfRule type="cellIs" dxfId="13636" priority="10657" stopIfTrue="1" operator="greaterThan">
      <formula>6.2</formula>
    </cfRule>
    <cfRule type="cellIs" dxfId="13635" priority="10658" stopIfTrue="1" operator="between">
      <formula>5.601</formula>
      <formula>6.2</formula>
    </cfRule>
    <cfRule type="cellIs" dxfId="13634" priority="10659" stopIfTrue="1" operator="lessThanOrEqual">
      <formula>5.6</formula>
    </cfRule>
  </conditionalFormatting>
  <conditionalFormatting sqref="K348">
    <cfRule type="cellIs" dxfId="13633" priority="10656" stopIfTrue="1" operator="lessThanOrEqual">
      <formula>0.02</formula>
    </cfRule>
  </conditionalFormatting>
  <conditionalFormatting sqref="G348">
    <cfRule type="cellIs" dxfId="13632" priority="10653" stopIfTrue="1" operator="lessThanOrEqual">
      <formula>0.12</formula>
    </cfRule>
    <cfRule type="cellIs" dxfId="13631" priority="10654" stopIfTrue="1" operator="between">
      <formula>0.1201</formula>
      <formula>0.2</formula>
    </cfRule>
    <cfRule type="cellIs" dxfId="13630" priority="10655" stopIfTrue="1" operator="greaterThan">
      <formula>0.2</formula>
    </cfRule>
  </conditionalFormatting>
  <conditionalFormatting sqref="N348">
    <cfRule type="cellIs" dxfId="13629" priority="10651" stopIfTrue="1" operator="between">
      <formula>50.1</formula>
      <formula>100</formula>
    </cfRule>
    <cfRule type="cellIs" dxfId="13628" priority="10652" stopIfTrue="1" operator="greaterThan">
      <formula>100</formula>
    </cfRule>
  </conditionalFormatting>
  <conditionalFormatting sqref="M348">
    <cfRule type="cellIs" dxfId="13627" priority="10649" stopIfTrue="1" operator="between">
      <formula>1250.1</formula>
      <formula>5000</formula>
    </cfRule>
    <cfRule type="cellIs" dxfId="13626" priority="10650" stopIfTrue="1" operator="greaterThan">
      <formula>5000</formula>
    </cfRule>
  </conditionalFormatting>
  <conditionalFormatting sqref="F362:G362">
    <cfRule type="cellIs" dxfId="13625" priority="10646" stopIfTrue="1" operator="lessThanOrEqual">
      <formula>60</formula>
    </cfRule>
    <cfRule type="cellIs" dxfId="13624" priority="10647" stopIfTrue="1" operator="between">
      <formula>60</formula>
      <formula>100</formula>
    </cfRule>
    <cfRule type="cellIs" dxfId="13623" priority="10648" stopIfTrue="1" operator="greaterThan">
      <formula>100</formula>
    </cfRule>
  </conditionalFormatting>
  <conditionalFormatting sqref="E362">
    <cfRule type="cellIs" dxfId="13622" priority="10643" stopIfTrue="1" operator="lessThanOrEqual">
      <formula>2.5</formula>
    </cfRule>
    <cfRule type="cellIs" dxfId="13621" priority="10644" stopIfTrue="1" operator="between">
      <formula>2.5</formula>
      <formula>7</formula>
    </cfRule>
    <cfRule type="cellIs" dxfId="13620" priority="10645" stopIfTrue="1" operator="greaterThan">
      <formula>7</formula>
    </cfRule>
  </conditionalFormatting>
  <conditionalFormatting sqref="H362">
    <cfRule type="cellIs" dxfId="13619" priority="10640" stopIfTrue="1" operator="lessThanOrEqual">
      <formula>12</formula>
    </cfRule>
    <cfRule type="cellIs" dxfId="13618" priority="10641" stopIfTrue="1" operator="between">
      <formula>12</formula>
      <formula>16</formula>
    </cfRule>
    <cfRule type="cellIs" dxfId="13617" priority="10642" stopIfTrue="1" operator="greaterThan">
      <formula>16</formula>
    </cfRule>
  </conditionalFormatting>
  <conditionalFormatting sqref="J362">
    <cfRule type="cellIs" dxfId="13616" priority="10637" stopIfTrue="1" operator="greaterThan">
      <formula>6.2</formula>
    </cfRule>
    <cfRule type="cellIs" dxfId="13615" priority="10638" stopIfTrue="1" operator="between">
      <formula>5.601</formula>
      <formula>6.2</formula>
    </cfRule>
    <cfRule type="cellIs" dxfId="13614" priority="10639" stopIfTrue="1" operator="lessThanOrEqual">
      <formula>5.6</formula>
    </cfRule>
  </conditionalFormatting>
  <conditionalFormatting sqref="K362">
    <cfRule type="cellIs" dxfId="13613" priority="10636" stopIfTrue="1" operator="lessThanOrEqual">
      <formula>0.02</formula>
    </cfRule>
  </conditionalFormatting>
  <conditionalFormatting sqref="G362">
    <cfRule type="cellIs" dxfId="13612" priority="10633" stopIfTrue="1" operator="lessThanOrEqual">
      <formula>0.12</formula>
    </cfRule>
    <cfRule type="cellIs" dxfId="13611" priority="10634" stopIfTrue="1" operator="between">
      <formula>0.1201</formula>
      <formula>0.2</formula>
    </cfRule>
    <cfRule type="cellIs" dxfId="13610" priority="10635" stopIfTrue="1" operator="greaterThan">
      <formula>0.2</formula>
    </cfRule>
  </conditionalFormatting>
  <conditionalFormatting sqref="N362">
    <cfRule type="cellIs" dxfId="13609" priority="10631" stopIfTrue="1" operator="between">
      <formula>50.1</formula>
      <formula>100</formula>
    </cfRule>
    <cfRule type="cellIs" dxfId="13608" priority="10632" stopIfTrue="1" operator="greaterThan">
      <formula>100</formula>
    </cfRule>
  </conditionalFormatting>
  <conditionalFormatting sqref="M362">
    <cfRule type="cellIs" dxfId="13607" priority="10629" stopIfTrue="1" operator="between">
      <formula>1250.1</formula>
      <formula>5000</formula>
    </cfRule>
    <cfRule type="cellIs" dxfId="13606" priority="10630" stopIfTrue="1" operator="greaterThan">
      <formula>5000</formula>
    </cfRule>
  </conditionalFormatting>
  <conditionalFormatting sqref="F362:G362">
    <cfRule type="cellIs" dxfId="13605" priority="10626" stopIfTrue="1" operator="lessThanOrEqual">
      <formula>60</formula>
    </cfRule>
    <cfRule type="cellIs" dxfId="13604" priority="10627" stopIfTrue="1" operator="between">
      <formula>60</formula>
      <formula>100</formula>
    </cfRule>
    <cfRule type="cellIs" dxfId="13603" priority="10628" stopIfTrue="1" operator="greaterThan">
      <formula>100</formula>
    </cfRule>
  </conditionalFormatting>
  <conditionalFormatting sqref="E362">
    <cfRule type="cellIs" dxfId="13602" priority="10623" stopIfTrue="1" operator="lessThanOrEqual">
      <formula>2.5</formula>
    </cfRule>
    <cfRule type="cellIs" dxfId="13601" priority="10624" stopIfTrue="1" operator="between">
      <formula>2.5</formula>
      <formula>7</formula>
    </cfRule>
    <cfRule type="cellIs" dxfId="13600" priority="10625" stopIfTrue="1" operator="greaterThan">
      <formula>7</formula>
    </cfRule>
  </conditionalFormatting>
  <conditionalFormatting sqref="H362">
    <cfRule type="cellIs" dxfId="13599" priority="10620" stopIfTrue="1" operator="lessThanOrEqual">
      <formula>12</formula>
    </cfRule>
    <cfRule type="cellIs" dxfId="13598" priority="10621" stopIfTrue="1" operator="between">
      <formula>12</formula>
      <formula>16</formula>
    </cfRule>
    <cfRule type="cellIs" dxfId="13597" priority="10622" stopIfTrue="1" operator="greaterThan">
      <formula>16</formula>
    </cfRule>
  </conditionalFormatting>
  <conditionalFormatting sqref="J362">
    <cfRule type="cellIs" dxfId="13596" priority="10617" stopIfTrue="1" operator="greaterThan">
      <formula>6.2</formula>
    </cfRule>
    <cfRule type="cellIs" dxfId="13595" priority="10618" stopIfTrue="1" operator="between">
      <formula>5.601</formula>
      <formula>6.2</formula>
    </cfRule>
    <cfRule type="cellIs" dxfId="13594" priority="10619" stopIfTrue="1" operator="lessThanOrEqual">
      <formula>5.6</formula>
    </cfRule>
  </conditionalFormatting>
  <conditionalFormatting sqref="K362">
    <cfRule type="cellIs" dxfId="13593" priority="10616" stopIfTrue="1" operator="lessThanOrEqual">
      <formula>0.02</formula>
    </cfRule>
  </conditionalFormatting>
  <conditionalFormatting sqref="G362">
    <cfRule type="cellIs" dxfId="13592" priority="10613" stopIfTrue="1" operator="lessThanOrEqual">
      <formula>0.12</formula>
    </cfRule>
    <cfRule type="cellIs" dxfId="13591" priority="10614" stopIfTrue="1" operator="between">
      <formula>0.1201</formula>
      <formula>0.2</formula>
    </cfRule>
    <cfRule type="cellIs" dxfId="13590" priority="10615" stopIfTrue="1" operator="greaterThan">
      <formula>0.2</formula>
    </cfRule>
  </conditionalFormatting>
  <conditionalFormatting sqref="N362">
    <cfRule type="cellIs" dxfId="13589" priority="10611" stopIfTrue="1" operator="between">
      <formula>50.1</formula>
      <formula>100</formula>
    </cfRule>
    <cfRule type="cellIs" dxfId="13588" priority="10612" stopIfTrue="1" operator="greaterThan">
      <formula>100</formula>
    </cfRule>
  </conditionalFormatting>
  <conditionalFormatting sqref="M362">
    <cfRule type="cellIs" dxfId="13587" priority="10609" stopIfTrue="1" operator="between">
      <formula>1250.1</formula>
      <formula>5000</formula>
    </cfRule>
    <cfRule type="cellIs" dxfId="13586" priority="10610" stopIfTrue="1" operator="greaterThan">
      <formula>5000</formula>
    </cfRule>
  </conditionalFormatting>
  <conditionalFormatting sqref="F378:G378">
    <cfRule type="cellIs" dxfId="13585" priority="10606" stopIfTrue="1" operator="lessThanOrEqual">
      <formula>60</formula>
    </cfRule>
    <cfRule type="cellIs" dxfId="13584" priority="10607" stopIfTrue="1" operator="between">
      <formula>60</formula>
      <formula>100</formula>
    </cfRule>
    <cfRule type="cellIs" dxfId="13583" priority="10608" stopIfTrue="1" operator="greaterThan">
      <formula>100</formula>
    </cfRule>
  </conditionalFormatting>
  <conditionalFormatting sqref="E378">
    <cfRule type="cellIs" dxfId="13582" priority="10603" stopIfTrue="1" operator="lessThanOrEqual">
      <formula>2.5</formula>
    </cfRule>
    <cfRule type="cellIs" dxfId="13581" priority="10604" stopIfTrue="1" operator="between">
      <formula>2.5</formula>
      <formula>7</formula>
    </cfRule>
    <cfRule type="cellIs" dxfId="13580" priority="10605" stopIfTrue="1" operator="greaterThan">
      <formula>7</formula>
    </cfRule>
  </conditionalFormatting>
  <conditionalFormatting sqref="H378">
    <cfRule type="cellIs" dxfId="13579" priority="10600" stopIfTrue="1" operator="lessThanOrEqual">
      <formula>12</formula>
    </cfRule>
    <cfRule type="cellIs" dxfId="13578" priority="10601" stopIfTrue="1" operator="between">
      <formula>12</formula>
      <formula>16</formula>
    </cfRule>
    <cfRule type="cellIs" dxfId="13577" priority="10602" stopIfTrue="1" operator="greaterThan">
      <formula>16</formula>
    </cfRule>
  </conditionalFormatting>
  <conditionalFormatting sqref="J378">
    <cfRule type="cellIs" dxfId="13576" priority="10597" stopIfTrue="1" operator="greaterThan">
      <formula>6.2</formula>
    </cfRule>
    <cfRule type="cellIs" dxfId="13575" priority="10598" stopIfTrue="1" operator="between">
      <formula>5.601</formula>
      <formula>6.2</formula>
    </cfRule>
    <cfRule type="cellIs" dxfId="13574" priority="10599" stopIfTrue="1" operator="lessThanOrEqual">
      <formula>5.6</formula>
    </cfRule>
  </conditionalFormatting>
  <conditionalFormatting sqref="K378">
    <cfRule type="cellIs" dxfId="13573" priority="10596" stopIfTrue="1" operator="lessThanOrEqual">
      <formula>0.02</formula>
    </cfRule>
  </conditionalFormatting>
  <conditionalFormatting sqref="G378">
    <cfRule type="cellIs" dxfId="13572" priority="10593" stopIfTrue="1" operator="lessThanOrEqual">
      <formula>0.12</formula>
    </cfRule>
    <cfRule type="cellIs" dxfId="13571" priority="10594" stopIfTrue="1" operator="between">
      <formula>0.1201</formula>
      <formula>0.2</formula>
    </cfRule>
    <cfRule type="cellIs" dxfId="13570" priority="10595" stopIfTrue="1" operator="greaterThan">
      <formula>0.2</formula>
    </cfRule>
  </conditionalFormatting>
  <conditionalFormatting sqref="N378">
    <cfRule type="cellIs" dxfId="13569" priority="10591" stopIfTrue="1" operator="between">
      <formula>50.1</formula>
      <formula>100</formula>
    </cfRule>
    <cfRule type="cellIs" dxfId="13568" priority="10592" stopIfTrue="1" operator="greaterThan">
      <formula>100</formula>
    </cfRule>
  </conditionalFormatting>
  <conditionalFormatting sqref="M378">
    <cfRule type="cellIs" dxfId="13567" priority="10589" stopIfTrue="1" operator="between">
      <formula>1250.1</formula>
      <formula>5000</formula>
    </cfRule>
    <cfRule type="cellIs" dxfId="13566" priority="10590" stopIfTrue="1" operator="greaterThan">
      <formula>5000</formula>
    </cfRule>
  </conditionalFormatting>
  <conditionalFormatting sqref="F378:G378">
    <cfRule type="cellIs" dxfId="13565" priority="10586" stopIfTrue="1" operator="lessThanOrEqual">
      <formula>60</formula>
    </cfRule>
    <cfRule type="cellIs" dxfId="13564" priority="10587" stopIfTrue="1" operator="between">
      <formula>60</formula>
      <formula>100</formula>
    </cfRule>
    <cfRule type="cellIs" dxfId="13563" priority="10588" stopIfTrue="1" operator="greaterThan">
      <formula>100</formula>
    </cfRule>
  </conditionalFormatting>
  <conditionalFormatting sqref="E378">
    <cfRule type="cellIs" dxfId="13562" priority="10583" stopIfTrue="1" operator="lessThanOrEqual">
      <formula>2.5</formula>
    </cfRule>
    <cfRule type="cellIs" dxfId="13561" priority="10584" stopIfTrue="1" operator="between">
      <formula>2.5</formula>
      <formula>7</formula>
    </cfRule>
    <cfRule type="cellIs" dxfId="13560" priority="10585" stopIfTrue="1" operator="greaterThan">
      <formula>7</formula>
    </cfRule>
  </conditionalFormatting>
  <conditionalFormatting sqref="H378">
    <cfRule type="cellIs" dxfId="13559" priority="10580" stopIfTrue="1" operator="lessThanOrEqual">
      <formula>12</formula>
    </cfRule>
    <cfRule type="cellIs" dxfId="13558" priority="10581" stopIfTrue="1" operator="between">
      <formula>12</formula>
      <formula>16</formula>
    </cfRule>
    <cfRule type="cellIs" dxfId="13557" priority="10582" stopIfTrue="1" operator="greaterThan">
      <formula>16</formula>
    </cfRule>
  </conditionalFormatting>
  <conditionalFormatting sqref="J378">
    <cfRule type="cellIs" dxfId="13556" priority="10577" stopIfTrue="1" operator="greaterThan">
      <formula>6.2</formula>
    </cfRule>
    <cfRule type="cellIs" dxfId="13555" priority="10578" stopIfTrue="1" operator="between">
      <formula>5.601</formula>
      <formula>6.2</formula>
    </cfRule>
    <cfRule type="cellIs" dxfId="13554" priority="10579" stopIfTrue="1" operator="lessThanOrEqual">
      <formula>5.6</formula>
    </cfRule>
  </conditionalFormatting>
  <conditionalFormatting sqref="K378">
    <cfRule type="cellIs" dxfId="13553" priority="10576" stopIfTrue="1" operator="lessThanOrEqual">
      <formula>0.02</formula>
    </cfRule>
  </conditionalFormatting>
  <conditionalFormatting sqref="G378">
    <cfRule type="cellIs" dxfId="13552" priority="10573" stopIfTrue="1" operator="lessThanOrEqual">
      <formula>0.12</formula>
    </cfRule>
    <cfRule type="cellIs" dxfId="13551" priority="10574" stopIfTrue="1" operator="between">
      <formula>0.1201</formula>
      <formula>0.2</formula>
    </cfRule>
    <cfRule type="cellIs" dxfId="13550" priority="10575" stopIfTrue="1" operator="greaterThan">
      <formula>0.2</formula>
    </cfRule>
  </conditionalFormatting>
  <conditionalFormatting sqref="N378">
    <cfRule type="cellIs" dxfId="13549" priority="10571" stopIfTrue="1" operator="between">
      <formula>50.1</formula>
      <formula>100</formula>
    </cfRule>
    <cfRule type="cellIs" dxfId="13548" priority="10572" stopIfTrue="1" operator="greaterThan">
      <formula>100</formula>
    </cfRule>
  </conditionalFormatting>
  <conditionalFormatting sqref="M378">
    <cfRule type="cellIs" dxfId="13547" priority="10569" stopIfTrue="1" operator="between">
      <formula>1250.1</formula>
      <formula>5000</formula>
    </cfRule>
    <cfRule type="cellIs" dxfId="13546" priority="10570" stopIfTrue="1" operator="greaterThan">
      <formula>5000</formula>
    </cfRule>
  </conditionalFormatting>
  <conditionalFormatting sqref="F390:G390">
    <cfRule type="cellIs" dxfId="13545" priority="10566" stopIfTrue="1" operator="lessThanOrEqual">
      <formula>60</formula>
    </cfRule>
    <cfRule type="cellIs" dxfId="13544" priority="10567" stopIfTrue="1" operator="between">
      <formula>60</formula>
      <formula>100</formula>
    </cfRule>
    <cfRule type="cellIs" dxfId="13543" priority="10568" stopIfTrue="1" operator="greaterThan">
      <formula>100</formula>
    </cfRule>
  </conditionalFormatting>
  <conditionalFormatting sqref="E390">
    <cfRule type="cellIs" dxfId="13542" priority="10563" stopIfTrue="1" operator="lessThanOrEqual">
      <formula>2.5</formula>
    </cfRule>
    <cfRule type="cellIs" dxfId="13541" priority="10564" stopIfTrue="1" operator="between">
      <formula>2.5</formula>
      <formula>7</formula>
    </cfRule>
    <cfRule type="cellIs" dxfId="13540" priority="10565" stopIfTrue="1" operator="greaterThan">
      <formula>7</formula>
    </cfRule>
  </conditionalFormatting>
  <conditionalFormatting sqref="H390">
    <cfRule type="cellIs" dxfId="13539" priority="10560" stopIfTrue="1" operator="lessThanOrEqual">
      <formula>12</formula>
    </cfRule>
    <cfRule type="cellIs" dxfId="13538" priority="10561" stopIfTrue="1" operator="between">
      <formula>12</formula>
      <formula>16</formula>
    </cfRule>
    <cfRule type="cellIs" dxfId="13537" priority="10562" stopIfTrue="1" operator="greaterThan">
      <formula>16</formula>
    </cfRule>
  </conditionalFormatting>
  <conditionalFormatting sqref="J390">
    <cfRule type="cellIs" dxfId="13536" priority="10557" stopIfTrue="1" operator="greaterThan">
      <formula>6.2</formula>
    </cfRule>
    <cfRule type="cellIs" dxfId="13535" priority="10558" stopIfTrue="1" operator="between">
      <formula>5.601</formula>
      <formula>6.2</formula>
    </cfRule>
    <cfRule type="cellIs" dxfId="13534" priority="10559" stopIfTrue="1" operator="lessThanOrEqual">
      <formula>5.6</formula>
    </cfRule>
  </conditionalFormatting>
  <conditionalFormatting sqref="K390">
    <cfRule type="cellIs" dxfId="13533" priority="10556" stopIfTrue="1" operator="lessThanOrEqual">
      <formula>0.02</formula>
    </cfRule>
  </conditionalFormatting>
  <conditionalFormatting sqref="G390">
    <cfRule type="cellIs" dxfId="13532" priority="10553" stopIfTrue="1" operator="lessThanOrEqual">
      <formula>0.12</formula>
    </cfRule>
    <cfRule type="cellIs" dxfId="13531" priority="10554" stopIfTrue="1" operator="between">
      <formula>0.1201</formula>
      <formula>0.2</formula>
    </cfRule>
    <cfRule type="cellIs" dxfId="13530" priority="10555" stopIfTrue="1" operator="greaterThan">
      <formula>0.2</formula>
    </cfRule>
  </conditionalFormatting>
  <conditionalFormatting sqref="N390">
    <cfRule type="cellIs" dxfId="13529" priority="10551" stopIfTrue="1" operator="between">
      <formula>50.1</formula>
      <formula>100</formula>
    </cfRule>
    <cfRule type="cellIs" dxfId="13528" priority="10552" stopIfTrue="1" operator="greaterThan">
      <formula>100</formula>
    </cfRule>
  </conditionalFormatting>
  <conditionalFormatting sqref="M390">
    <cfRule type="cellIs" dxfId="13527" priority="10549" stopIfTrue="1" operator="between">
      <formula>1250.1</formula>
      <formula>5000</formula>
    </cfRule>
    <cfRule type="cellIs" dxfId="13526" priority="10550" stopIfTrue="1" operator="greaterThan">
      <formula>5000</formula>
    </cfRule>
  </conditionalFormatting>
  <conditionalFormatting sqref="F390:G390">
    <cfRule type="cellIs" dxfId="13525" priority="10546" stopIfTrue="1" operator="lessThanOrEqual">
      <formula>60</formula>
    </cfRule>
    <cfRule type="cellIs" dxfId="13524" priority="10547" stopIfTrue="1" operator="between">
      <formula>60</formula>
      <formula>100</formula>
    </cfRule>
    <cfRule type="cellIs" dxfId="13523" priority="10548" stopIfTrue="1" operator="greaterThan">
      <formula>100</formula>
    </cfRule>
  </conditionalFormatting>
  <conditionalFormatting sqref="E390">
    <cfRule type="cellIs" dxfId="13522" priority="10543" stopIfTrue="1" operator="lessThanOrEqual">
      <formula>2.5</formula>
    </cfRule>
    <cfRule type="cellIs" dxfId="13521" priority="10544" stopIfTrue="1" operator="between">
      <formula>2.5</formula>
      <formula>7</formula>
    </cfRule>
    <cfRule type="cellIs" dxfId="13520" priority="10545" stopIfTrue="1" operator="greaterThan">
      <formula>7</formula>
    </cfRule>
  </conditionalFormatting>
  <conditionalFormatting sqref="H390">
    <cfRule type="cellIs" dxfId="13519" priority="10540" stopIfTrue="1" operator="lessThanOrEqual">
      <formula>12</formula>
    </cfRule>
    <cfRule type="cellIs" dxfId="13518" priority="10541" stopIfTrue="1" operator="between">
      <formula>12</formula>
      <formula>16</formula>
    </cfRule>
    <cfRule type="cellIs" dxfId="13517" priority="10542" stopIfTrue="1" operator="greaterThan">
      <formula>16</formula>
    </cfRule>
  </conditionalFormatting>
  <conditionalFormatting sqref="J390">
    <cfRule type="cellIs" dxfId="13516" priority="10537" stopIfTrue="1" operator="greaterThan">
      <formula>6.2</formula>
    </cfRule>
    <cfRule type="cellIs" dxfId="13515" priority="10538" stopIfTrue="1" operator="between">
      <formula>5.601</formula>
      <formula>6.2</formula>
    </cfRule>
    <cfRule type="cellIs" dxfId="13514" priority="10539" stopIfTrue="1" operator="lessThanOrEqual">
      <formula>5.6</formula>
    </cfRule>
  </conditionalFormatting>
  <conditionalFormatting sqref="K390">
    <cfRule type="cellIs" dxfId="13513" priority="10536" stopIfTrue="1" operator="lessThanOrEqual">
      <formula>0.02</formula>
    </cfRule>
  </conditionalFormatting>
  <conditionalFormatting sqref="G390">
    <cfRule type="cellIs" dxfId="13512" priority="10533" stopIfTrue="1" operator="lessThanOrEqual">
      <formula>0.12</formula>
    </cfRule>
    <cfRule type="cellIs" dxfId="13511" priority="10534" stopIfTrue="1" operator="between">
      <formula>0.1201</formula>
      <formula>0.2</formula>
    </cfRule>
    <cfRule type="cellIs" dxfId="13510" priority="10535" stopIfTrue="1" operator="greaterThan">
      <formula>0.2</formula>
    </cfRule>
  </conditionalFormatting>
  <conditionalFormatting sqref="N390">
    <cfRule type="cellIs" dxfId="13509" priority="10531" stopIfTrue="1" operator="between">
      <formula>50.1</formula>
      <formula>100</formula>
    </cfRule>
    <cfRule type="cellIs" dxfId="13508" priority="10532" stopIfTrue="1" operator="greaterThan">
      <formula>100</formula>
    </cfRule>
  </conditionalFormatting>
  <conditionalFormatting sqref="M390">
    <cfRule type="cellIs" dxfId="13507" priority="10529" stopIfTrue="1" operator="between">
      <formula>1250.1</formula>
      <formula>5000</formula>
    </cfRule>
    <cfRule type="cellIs" dxfId="13506" priority="10530" stopIfTrue="1" operator="greaterThan">
      <formula>5000</formula>
    </cfRule>
  </conditionalFormatting>
  <conditionalFormatting sqref="F402:G402">
    <cfRule type="cellIs" dxfId="13505" priority="10526" stopIfTrue="1" operator="lessThanOrEqual">
      <formula>60</formula>
    </cfRule>
    <cfRule type="cellIs" dxfId="13504" priority="10527" stopIfTrue="1" operator="between">
      <formula>60</formula>
      <formula>100</formula>
    </cfRule>
    <cfRule type="cellIs" dxfId="13503" priority="10528" stopIfTrue="1" operator="greaterThan">
      <formula>100</formula>
    </cfRule>
  </conditionalFormatting>
  <conditionalFormatting sqref="E402">
    <cfRule type="cellIs" dxfId="13502" priority="10523" stopIfTrue="1" operator="lessThanOrEqual">
      <formula>2.5</formula>
    </cfRule>
    <cfRule type="cellIs" dxfId="13501" priority="10524" stopIfTrue="1" operator="between">
      <formula>2.5</formula>
      <formula>7</formula>
    </cfRule>
    <cfRule type="cellIs" dxfId="13500" priority="10525" stopIfTrue="1" operator="greaterThan">
      <formula>7</formula>
    </cfRule>
  </conditionalFormatting>
  <conditionalFormatting sqref="H402">
    <cfRule type="cellIs" dxfId="13499" priority="10520" stopIfTrue="1" operator="lessThanOrEqual">
      <formula>12</formula>
    </cfRule>
    <cfRule type="cellIs" dxfId="13498" priority="10521" stopIfTrue="1" operator="between">
      <formula>12</formula>
      <formula>16</formula>
    </cfRule>
    <cfRule type="cellIs" dxfId="13497" priority="10522" stopIfTrue="1" operator="greaterThan">
      <formula>16</formula>
    </cfRule>
  </conditionalFormatting>
  <conditionalFormatting sqref="J402">
    <cfRule type="cellIs" dxfId="13496" priority="10517" stopIfTrue="1" operator="greaterThan">
      <formula>6.2</formula>
    </cfRule>
    <cfRule type="cellIs" dxfId="13495" priority="10518" stopIfTrue="1" operator="between">
      <formula>5.601</formula>
      <formula>6.2</formula>
    </cfRule>
    <cfRule type="cellIs" dxfId="13494" priority="10519" stopIfTrue="1" operator="lessThanOrEqual">
      <formula>5.6</formula>
    </cfRule>
  </conditionalFormatting>
  <conditionalFormatting sqref="K402">
    <cfRule type="cellIs" dxfId="13493" priority="10516" stopIfTrue="1" operator="lessThanOrEqual">
      <formula>0.02</formula>
    </cfRule>
  </conditionalFormatting>
  <conditionalFormatting sqref="G402">
    <cfRule type="cellIs" dxfId="13492" priority="10513" stopIfTrue="1" operator="lessThanOrEqual">
      <formula>0.12</formula>
    </cfRule>
    <cfRule type="cellIs" dxfId="13491" priority="10514" stopIfTrue="1" operator="between">
      <formula>0.1201</formula>
      <formula>0.2</formula>
    </cfRule>
    <cfRule type="cellIs" dxfId="13490" priority="10515" stopIfTrue="1" operator="greaterThan">
      <formula>0.2</formula>
    </cfRule>
  </conditionalFormatting>
  <conditionalFormatting sqref="N402">
    <cfRule type="cellIs" dxfId="13489" priority="10511" stopIfTrue="1" operator="between">
      <formula>50.1</formula>
      <formula>100</formula>
    </cfRule>
    <cfRule type="cellIs" dxfId="13488" priority="10512" stopIfTrue="1" operator="greaterThan">
      <formula>100</formula>
    </cfRule>
  </conditionalFormatting>
  <conditionalFormatting sqref="M402">
    <cfRule type="cellIs" dxfId="13487" priority="10509" stopIfTrue="1" operator="between">
      <formula>1250.1</formula>
      <formula>5000</formula>
    </cfRule>
    <cfRule type="cellIs" dxfId="13486" priority="10510" stopIfTrue="1" operator="greaterThan">
      <formula>5000</formula>
    </cfRule>
  </conditionalFormatting>
  <conditionalFormatting sqref="F402:G402">
    <cfRule type="cellIs" dxfId="13485" priority="10506" stopIfTrue="1" operator="lessThanOrEqual">
      <formula>60</formula>
    </cfRule>
    <cfRule type="cellIs" dxfId="13484" priority="10507" stopIfTrue="1" operator="between">
      <formula>60</formula>
      <formula>100</formula>
    </cfRule>
    <cfRule type="cellIs" dxfId="13483" priority="10508" stopIfTrue="1" operator="greaterThan">
      <formula>100</formula>
    </cfRule>
  </conditionalFormatting>
  <conditionalFormatting sqref="E402">
    <cfRule type="cellIs" dxfId="13482" priority="10503" stopIfTrue="1" operator="lessThanOrEqual">
      <formula>2.5</formula>
    </cfRule>
    <cfRule type="cellIs" dxfId="13481" priority="10504" stopIfTrue="1" operator="between">
      <formula>2.5</formula>
      <formula>7</formula>
    </cfRule>
    <cfRule type="cellIs" dxfId="13480" priority="10505" stopIfTrue="1" operator="greaterThan">
      <formula>7</formula>
    </cfRule>
  </conditionalFormatting>
  <conditionalFormatting sqref="H402">
    <cfRule type="cellIs" dxfId="13479" priority="10500" stopIfTrue="1" operator="lessThanOrEqual">
      <formula>12</formula>
    </cfRule>
    <cfRule type="cellIs" dxfId="13478" priority="10501" stopIfTrue="1" operator="between">
      <formula>12</formula>
      <formula>16</formula>
    </cfRule>
    <cfRule type="cellIs" dxfId="13477" priority="10502" stopIfTrue="1" operator="greaterThan">
      <formula>16</formula>
    </cfRule>
  </conditionalFormatting>
  <conditionalFormatting sqref="J402">
    <cfRule type="cellIs" dxfId="13476" priority="10497" stopIfTrue="1" operator="greaterThan">
      <formula>6.2</formula>
    </cfRule>
    <cfRule type="cellIs" dxfId="13475" priority="10498" stopIfTrue="1" operator="between">
      <formula>5.601</formula>
      <formula>6.2</formula>
    </cfRule>
    <cfRule type="cellIs" dxfId="13474" priority="10499" stopIfTrue="1" operator="lessThanOrEqual">
      <formula>5.6</formula>
    </cfRule>
  </conditionalFormatting>
  <conditionalFormatting sqref="K402">
    <cfRule type="cellIs" dxfId="13473" priority="10496" stopIfTrue="1" operator="lessThanOrEqual">
      <formula>0.02</formula>
    </cfRule>
  </conditionalFormatting>
  <conditionalFormatting sqref="G402">
    <cfRule type="cellIs" dxfId="13472" priority="10493" stopIfTrue="1" operator="lessThanOrEqual">
      <formula>0.12</formula>
    </cfRule>
    <cfRule type="cellIs" dxfId="13471" priority="10494" stopIfTrue="1" operator="between">
      <formula>0.1201</formula>
      <formula>0.2</formula>
    </cfRule>
    <cfRule type="cellIs" dxfId="13470" priority="10495" stopIfTrue="1" operator="greaterThan">
      <formula>0.2</formula>
    </cfRule>
  </conditionalFormatting>
  <conditionalFormatting sqref="N402">
    <cfRule type="cellIs" dxfId="13469" priority="10491" stopIfTrue="1" operator="between">
      <formula>50.1</formula>
      <formula>100</formula>
    </cfRule>
    <cfRule type="cellIs" dxfId="13468" priority="10492" stopIfTrue="1" operator="greaterThan">
      <formula>100</formula>
    </cfRule>
  </conditionalFormatting>
  <conditionalFormatting sqref="M402">
    <cfRule type="cellIs" dxfId="13467" priority="10489" stopIfTrue="1" operator="between">
      <formula>1250.1</formula>
      <formula>5000</formula>
    </cfRule>
    <cfRule type="cellIs" dxfId="13466" priority="10490" stopIfTrue="1" operator="greaterThan">
      <formula>5000</formula>
    </cfRule>
  </conditionalFormatting>
  <conditionalFormatting sqref="F414:G414">
    <cfRule type="cellIs" dxfId="13465" priority="10486" stopIfTrue="1" operator="lessThanOrEqual">
      <formula>60</formula>
    </cfRule>
    <cfRule type="cellIs" dxfId="13464" priority="10487" stopIfTrue="1" operator="between">
      <formula>60</formula>
      <formula>100</formula>
    </cfRule>
    <cfRule type="cellIs" dxfId="13463" priority="10488" stopIfTrue="1" operator="greaterThan">
      <formula>100</formula>
    </cfRule>
  </conditionalFormatting>
  <conditionalFormatting sqref="E414">
    <cfRule type="cellIs" dxfId="13462" priority="10483" stopIfTrue="1" operator="lessThanOrEqual">
      <formula>2.5</formula>
    </cfRule>
    <cfRule type="cellIs" dxfId="13461" priority="10484" stopIfTrue="1" operator="between">
      <formula>2.5</formula>
      <formula>7</formula>
    </cfRule>
    <cfRule type="cellIs" dxfId="13460" priority="10485" stopIfTrue="1" operator="greaterThan">
      <formula>7</formula>
    </cfRule>
  </conditionalFormatting>
  <conditionalFormatting sqref="H414">
    <cfRule type="cellIs" dxfId="13459" priority="10480" stopIfTrue="1" operator="lessThanOrEqual">
      <formula>12</formula>
    </cfRule>
    <cfRule type="cellIs" dxfId="13458" priority="10481" stopIfTrue="1" operator="between">
      <formula>12</formula>
      <formula>16</formula>
    </cfRule>
    <cfRule type="cellIs" dxfId="13457" priority="10482" stopIfTrue="1" operator="greaterThan">
      <formula>16</formula>
    </cfRule>
  </conditionalFormatting>
  <conditionalFormatting sqref="J414">
    <cfRule type="cellIs" dxfId="13456" priority="10477" stopIfTrue="1" operator="greaterThan">
      <formula>6.2</formula>
    </cfRule>
    <cfRule type="cellIs" dxfId="13455" priority="10478" stopIfTrue="1" operator="between">
      <formula>5.601</formula>
      <formula>6.2</formula>
    </cfRule>
    <cfRule type="cellIs" dxfId="13454" priority="10479" stopIfTrue="1" operator="lessThanOrEqual">
      <formula>5.6</formula>
    </cfRule>
  </conditionalFormatting>
  <conditionalFormatting sqref="K414">
    <cfRule type="cellIs" dxfId="13453" priority="10476" stopIfTrue="1" operator="lessThanOrEqual">
      <formula>0.02</formula>
    </cfRule>
  </conditionalFormatting>
  <conditionalFormatting sqref="G414">
    <cfRule type="cellIs" dxfId="13452" priority="10473" stopIfTrue="1" operator="lessThanOrEqual">
      <formula>0.12</formula>
    </cfRule>
    <cfRule type="cellIs" dxfId="13451" priority="10474" stopIfTrue="1" operator="between">
      <formula>0.1201</formula>
      <formula>0.2</formula>
    </cfRule>
    <cfRule type="cellIs" dxfId="13450" priority="10475" stopIfTrue="1" operator="greaterThan">
      <formula>0.2</formula>
    </cfRule>
  </conditionalFormatting>
  <conditionalFormatting sqref="N414">
    <cfRule type="cellIs" dxfId="13449" priority="10471" stopIfTrue="1" operator="between">
      <formula>50.1</formula>
      <formula>100</formula>
    </cfRule>
    <cfRule type="cellIs" dxfId="13448" priority="10472" stopIfTrue="1" operator="greaterThan">
      <formula>100</formula>
    </cfRule>
  </conditionalFormatting>
  <conditionalFormatting sqref="M414">
    <cfRule type="cellIs" dxfId="13447" priority="10469" stopIfTrue="1" operator="between">
      <formula>1250.1</formula>
      <formula>5000</formula>
    </cfRule>
    <cfRule type="cellIs" dxfId="13446" priority="10470" stopIfTrue="1" operator="greaterThan">
      <formula>5000</formula>
    </cfRule>
  </conditionalFormatting>
  <conditionalFormatting sqref="F414:G414">
    <cfRule type="cellIs" dxfId="13445" priority="10466" stopIfTrue="1" operator="lessThanOrEqual">
      <formula>60</formula>
    </cfRule>
    <cfRule type="cellIs" dxfId="13444" priority="10467" stopIfTrue="1" operator="between">
      <formula>60</formula>
      <formula>100</formula>
    </cfRule>
    <cfRule type="cellIs" dxfId="13443" priority="10468" stopIfTrue="1" operator="greaterThan">
      <formula>100</formula>
    </cfRule>
  </conditionalFormatting>
  <conditionalFormatting sqref="E414">
    <cfRule type="cellIs" dxfId="13442" priority="10463" stopIfTrue="1" operator="lessThanOrEqual">
      <formula>2.5</formula>
    </cfRule>
    <cfRule type="cellIs" dxfId="13441" priority="10464" stopIfTrue="1" operator="between">
      <formula>2.5</formula>
      <formula>7</formula>
    </cfRule>
    <cfRule type="cellIs" dxfId="13440" priority="10465" stopIfTrue="1" operator="greaterThan">
      <formula>7</formula>
    </cfRule>
  </conditionalFormatting>
  <conditionalFormatting sqref="H414">
    <cfRule type="cellIs" dxfId="13439" priority="10460" stopIfTrue="1" operator="lessThanOrEqual">
      <formula>12</formula>
    </cfRule>
    <cfRule type="cellIs" dxfId="13438" priority="10461" stopIfTrue="1" operator="between">
      <formula>12</formula>
      <formula>16</formula>
    </cfRule>
    <cfRule type="cellIs" dxfId="13437" priority="10462" stopIfTrue="1" operator="greaterThan">
      <formula>16</formula>
    </cfRule>
  </conditionalFormatting>
  <conditionalFormatting sqref="J414">
    <cfRule type="cellIs" dxfId="13436" priority="10457" stopIfTrue="1" operator="greaterThan">
      <formula>6.2</formula>
    </cfRule>
    <cfRule type="cellIs" dxfId="13435" priority="10458" stopIfTrue="1" operator="between">
      <formula>5.601</formula>
      <formula>6.2</formula>
    </cfRule>
    <cfRule type="cellIs" dxfId="13434" priority="10459" stopIfTrue="1" operator="lessThanOrEqual">
      <formula>5.6</formula>
    </cfRule>
  </conditionalFormatting>
  <conditionalFormatting sqref="K414">
    <cfRule type="cellIs" dxfId="13433" priority="10456" stopIfTrue="1" operator="lessThanOrEqual">
      <formula>0.02</formula>
    </cfRule>
  </conditionalFormatting>
  <conditionalFormatting sqref="G414">
    <cfRule type="cellIs" dxfId="13432" priority="10453" stopIfTrue="1" operator="lessThanOrEqual">
      <formula>0.12</formula>
    </cfRule>
    <cfRule type="cellIs" dxfId="13431" priority="10454" stopIfTrue="1" operator="between">
      <formula>0.1201</formula>
      <formula>0.2</formula>
    </cfRule>
    <cfRule type="cellIs" dxfId="13430" priority="10455" stopIfTrue="1" operator="greaterThan">
      <formula>0.2</formula>
    </cfRule>
  </conditionalFormatting>
  <conditionalFormatting sqref="N414">
    <cfRule type="cellIs" dxfId="13429" priority="10451" stopIfTrue="1" operator="between">
      <formula>50.1</formula>
      <formula>100</formula>
    </cfRule>
    <cfRule type="cellIs" dxfId="13428" priority="10452" stopIfTrue="1" operator="greaterThan">
      <formula>100</formula>
    </cfRule>
  </conditionalFormatting>
  <conditionalFormatting sqref="M414">
    <cfRule type="cellIs" dxfId="13427" priority="10449" stopIfTrue="1" operator="between">
      <formula>1250.1</formula>
      <formula>5000</formula>
    </cfRule>
    <cfRule type="cellIs" dxfId="13426" priority="10450" stopIfTrue="1" operator="greaterThan">
      <formula>5000</formula>
    </cfRule>
  </conditionalFormatting>
  <conditionalFormatting sqref="F426:G426">
    <cfRule type="cellIs" dxfId="13425" priority="10446" stopIfTrue="1" operator="lessThanOrEqual">
      <formula>60</formula>
    </cfRule>
    <cfRule type="cellIs" dxfId="13424" priority="10447" stopIfTrue="1" operator="between">
      <formula>60</formula>
      <formula>100</formula>
    </cfRule>
    <cfRule type="cellIs" dxfId="13423" priority="10448" stopIfTrue="1" operator="greaterThan">
      <formula>100</formula>
    </cfRule>
  </conditionalFormatting>
  <conditionalFormatting sqref="E426">
    <cfRule type="cellIs" dxfId="13422" priority="10443" stopIfTrue="1" operator="lessThanOrEqual">
      <formula>2.5</formula>
    </cfRule>
    <cfRule type="cellIs" dxfId="13421" priority="10444" stopIfTrue="1" operator="between">
      <formula>2.5</formula>
      <formula>7</formula>
    </cfRule>
    <cfRule type="cellIs" dxfId="13420" priority="10445" stopIfTrue="1" operator="greaterThan">
      <formula>7</formula>
    </cfRule>
  </conditionalFormatting>
  <conditionalFormatting sqref="H426">
    <cfRule type="cellIs" dxfId="13419" priority="10440" stopIfTrue="1" operator="lessThanOrEqual">
      <formula>12</formula>
    </cfRule>
    <cfRule type="cellIs" dxfId="13418" priority="10441" stopIfTrue="1" operator="between">
      <formula>12</formula>
      <formula>16</formula>
    </cfRule>
    <cfRule type="cellIs" dxfId="13417" priority="10442" stopIfTrue="1" operator="greaterThan">
      <formula>16</formula>
    </cfRule>
  </conditionalFormatting>
  <conditionalFormatting sqref="J426">
    <cfRule type="cellIs" dxfId="13416" priority="10437" stopIfTrue="1" operator="greaterThan">
      <formula>6.2</formula>
    </cfRule>
    <cfRule type="cellIs" dxfId="13415" priority="10438" stopIfTrue="1" operator="between">
      <formula>5.601</formula>
      <formula>6.2</formula>
    </cfRule>
    <cfRule type="cellIs" dxfId="13414" priority="10439" stopIfTrue="1" operator="lessThanOrEqual">
      <formula>5.6</formula>
    </cfRule>
  </conditionalFormatting>
  <conditionalFormatting sqref="K426">
    <cfRule type="cellIs" dxfId="13413" priority="10436" stopIfTrue="1" operator="lessThanOrEqual">
      <formula>0.02</formula>
    </cfRule>
  </conditionalFormatting>
  <conditionalFormatting sqref="G426">
    <cfRule type="cellIs" dxfId="13412" priority="10433" stopIfTrue="1" operator="lessThanOrEqual">
      <formula>0.12</formula>
    </cfRule>
    <cfRule type="cellIs" dxfId="13411" priority="10434" stopIfTrue="1" operator="between">
      <formula>0.1201</formula>
      <formula>0.2</formula>
    </cfRule>
    <cfRule type="cellIs" dxfId="13410" priority="10435" stopIfTrue="1" operator="greaterThan">
      <formula>0.2</formula>
    </cfRule>
  </conditionalFormatting>
  <conditionalFormatting sqref="N426">
    <cfRule type="cellIs" dxfId="13409" priority="10431" stopIfTrue="1" operator="between">
      <formula>50.1</formula>
      <formula>100</formula>
    </cfRule>
    <cfRule type="cellIs" dxfId="13408" priority="10432" stopIfTrue="1" operator="greaterThan">
      <formula>100</formula>
    </cfRule>
  </conditionalFormatting>
  <conditionalFormatting sqref="M426">
    <cfRule type="cellIs" dxfId="13407" priority="10429" stopIfTrue="1" operator="between">
      <formula>1250.1</formula>
      <formula>5000</formula>
    </cfRule>
    <cfRule type="cellIs" dxfId="13406" priority="10430" stopIfTrue="1" operator="greaterThan">
      <formula>5000</formula>
    </cfRule>
  </conditionalFormatting>
  <conditionalFormatting sqref="F426:G426">
    <cfRule type="cellIs" dxfId="13405" priority="10426" stopIfTrue="1" operator="lessThanOrEqual">
      <formula>60</formula>
    </cfRule>
    <cfRule type="cellIs" dxfId="13404" priority="10427" stopIfTrue="1" operator="between">
      <formula>60</formula>
      <formula>100</formula>
    </cfRule>
    <cfRule type="cellIs" dxfId="13403" priority="10428" stopIfTrue="1" operator="greaterThan">
      <formula>100</formula>
    </cfRule>
  </conditionalFormatting>
  <conditionalFormatting sqref="E426">
    <cfRule type="cellIs" dxfId="13402" priority="10423" stopIfTrue="1" operator="lessThanOrEqual">
      <formula>2.5</formula>
    </cfRule>
    <cfRule type="cellIs" dxfId="13401" priority="10424" stopIfTrue="1" operator="between">
      <formula>2.5</formula>
      <formula>7</formula>
    </cfRule>
    <cfRule type="cellIs" dxfId="13400" priority="10425" stopIfTrue="1" operator="greaterThan">
      <formula>7</formula>
    </cfRule>
  </conditionalFormatting>
  <conditionalFormatting sqref="H426">
    <cfRule type="cellIs" dxfId="13399" priority="10420" stopIfTrue="1" operator="lessThanOrEqual">
      <formula>12</formula>
    </cfRule>
    <cfRule type="cellIs" dxfId="13398" priority="10421" stopIfTrue="1" operator="between">
      <formula>12</formula>
      <formula>16</formula>
    </cfRule>
    <cfRule type="cellIs" dxfId="13397" priority="10422" stopIfTrue="1" operator="greaterThan">
      <formula>16</formula>
    </cfRule>
  </conditionalFormatting>
  <conditionalFormatting sqref="J426">
    <cfRule type="cellIs" dxfId="13396" priority="10417" stopIfTrue="1" operator="greaterThan">
      <formula>6.2</formula>
    </cfRule>
    <cfRule type="cellIs" dxfId="13395" priority="10418" stopIfTrue="1" operator="between">
      <formula>5.601</formula>
      <formula>6.2</formula>
    </cfRule>
    <cfRule type="cellIs" dxfId="13394" priority="10419" stopIfTrue="1" operator="lessThanOrEqual">
      <formula>5.6</formula>
    </cfRule>
  </conditionalFormatting>
  <conditionalFormatting sqref="K426">
    <cfRule type="cellIs" dxfId="13393" priority="10416" stopIfTrue="1" operator="lessThanOrEqual">
      <formula>0.02</formula>
    </cfRule>
  </conditionalFormatting>
  <conditionalFormatting sqref="G426">
    <cfRule type="cellIs" dxfId="13392" priority="10413" stopIfTrue="1" operator="lessThanOrEqual">
      <formula>0.12</formula>
    </cfRule>
    <cfRule type="cellIs" dxfId="13391" priority="10414" stopIfTrue="1" operator="between">
      <formula>0.1201</formula>
      <formula>0.2</formula>
    </cfRule>
    <cfRule type="cellIs" dxfId="13390" priority="10415" stopIfTrue="1" operator="greaterThan">
      <formula>0.2</formula>
    </cfRule>
  </conditionalFormatting>
  <conditionalFormatting sqref="N426">
    <cfRule type="cellIs" dxfId="13389" priority="10411" stopIfTrue="1" operator="between">
      <formula>50.1</formula>
      <formula>100</formula>
    </cfRule>
    <cfRule type="cellIs" dxfId="13388" priority="10412" stopIfTrue="1" operator="greaterThan">
      <formula>100</formula>
    </cfRule>
  </conditionalFormatting>
  <conditionalFormatting sqref="M426">
    <cfRule type="cellIs" dxfId="13387" priority="10409" stopIfTrue="1" operator="between">
      <formula>1250.1</formula>
      <formula>5000</formula>
    </cfRule>
    <cfRule type="cellIs" dxfId="13386" priority="10410" stopIfTrue="1" operator="greaterThan">
      <formula>5000</formula>
    </cfRule>
  </conditionalFormatting>
  <conditionalFormatting sqref="F438:G438">
    <cfRule type="cellIs" dxfId="13385" priority="10406" stopIfTrue="1" operator="lessThanOrEqual">
      <formula>60</formula>
    </cfRule>
    <cfRule type="cellIs" dxfId="13384" priority="10407" stopIfTrue="1" operator="between">
      <formula>60</formula>
      <formula>100</formula>
    </cfRule>
    <cfRule type="cellIs" dxfId="13383" priority="10408" stopIfTrue="1" operator="greaterThan">
      <formula>100</formula>
    </cfRule>
  </conditionalFormatting>
  <conditionalFormatting sqref="E438">
    <cfRule type="cellIs" dxfId="13382" priority="10403" stopIfTrue="1" operator="lessThanOrEqual">
      <formula>2.5</formula>
    </cfRule>
    <cfRule type="cellIs" dxfId="13381" priority="10404" stopIfTrue="1" operator="between">
      <formula>2.5</formula>
      <formula>7</formula>
    </cfRule>
    <cfRule type="cellIs" dxfId="13380" priority="10405" stopIfTrue="1" operator="greaterThan">
      <formula>7</formula>
    </cfRule>
  </conditionalFormatting>
  <conditionalFormatting sqref="H438">
    <cfRule type="cellIs" dxfId="13379" priority="10400" stopIfTrue="1" operator="lessThanOrEqual">
      <formula>12</formula>
    </cfRule>
    <cfRule type="cellIs" dxfId="13378" priority="10401" stopIfTrue="1" operator="between">
      <formula>12</formula>
      <formula>16</formula>
    </cfRule>
    <cfRule type="cellIs" dxfId="13377" priority="10402" stopIfTrue="1" operator="greaterThan">
      <formula>16</formula>
    </cfRule>
  </conditionalFormatting>
  <conditionalFormatting sqref="J438">
    <cfRule type="cellIs" dxfId="13376" priority="10397" stopIfTrue="1" operator="greaterThan">
      <formula>6.2</formula>
    </cfRule>
    <cfRule type="cellIs" dxfId="13375" priority="10398" stopIfTrue="1" operator="between">
      <formula>5.601</formula>
      <formula>6.2</formula>
    </cfRule>
    <cfRule type="cellIs" dxfId="13374" priority="10399" stopIfTrue="1" operator="lessThanOrEqual">
      <formula>5.6</formula>
    </cfRule>
  </conditionalFormatting>
  <conditionalFormatting sqref="K438">
    <cfRule type="cellIs" dxfId="13373" priority="10396" stopIfTrue="1" operator="lessThanOrEqual">
      <formula>0.02</formula>
    </cfRule>
  </conditionalFormatting>
  <conditionalFormatting sqref="G438">
    <cfRule type="cellIs" dxfId="13372" priority="10393" stopIfTrue="1" operator="lessThanOrEqual">
      <formula>0.12</formula>
    </cfRule>
    <cfRule type="cellIs" dxfId="13371" priority="10394" stopIfTrue="1" operator="between">
      <formula>0.1201</formula>
      <formula>0.2</formula>
    </cfRule>
    <cfRule type="cellIs" dxfId="13370" priority="10395" stopIfTrue="1" operator="greaterThan">
      <formula>0.2</formula>
    </cfRule>
  </conditionalFormatting>
  <conditionalFormatting sqref="N438">
    <cfRule type="cellIs" dxfId="13369" priority="10391" stopIfTrue="1" operator="between">
      <formula>50.1</formula>
      <formula>100</formula>
    </cfRule>
    <cfRule type="cellIs" dxfId="13368" priority="10392" stopIfTrue="1" operator="greaterThan">
      <formula>100</formula>
    </cfRule>
  </conditionalFormatting>
  <conditionalFormatting sqref="M438">
    <cfRule type="cellIs" dxfId="13367" priority="10389" stopIfTrue="1" operator="between">
      <formula>1250.1</formula>
      <formula>5000</formula>
    </cfRule>
    <cfRule type="cellIs" dxfId="13366" priority="10390" stopIfTrue="1" operator="greaterThan">
      <formula>5000</formula>
    </cfRule>
  </conditionalFormatting>
  <conditionalFormatting sqref="F438:G438">
    <cfRule type="cellIs" dxfId="13365" priority="10386" stopIfTrue="1" operator="lessThanOrEqual">
      <formula>60</formula>
    </cfRule>
    <cfRule type="cellIs" dxfId="13364" priority="10387" stopIfTrue="1" operator="between">
      <formula>60</formula>
      <formula>100</formula>
    </cfRule>
    <cfRule type="cellIs" dxfId="13363" priority="10388" stopIfTrue="1" operator="greaterThan">
      <formula>100</formula>
    </cfRule>
  </conditionalFormatting>
  <conditionalFormatting sqref="E438">
    <cfRule type="cellIs" dxfId="13362" priority="10383" stopIfTrue="1" operator="lessThanOrEqual">
      <formula>2.5</formula>
    </cfRule>
    <cfRule type="cellIs" dxfId="13361" priority="10384" stopIfTrue="1" operator="between">
      <formula>2.5</formula>
      <formula>7</formula>
    </cfRule>
    <cfRule type="cellIs" dxfId="13360" priority="10385" stopIfTrue="1" operator="greaterThan">
      <formula>7</formula>
    </cfRule>
  </conditionalFormatting>
  <conditionalFormatting sqref="H438">
    <cfRule type="cellIs" dxfId="13359" priority="10380" stopIfTrue="1" operator="lessThanOrEqual">
      <formula>12</formula>
    </cfRule>
    <cfRule type="cellIs" dxfId="13358" priority="10381" stopIfTrue="1" operator="between">
      <formula>12</formula>
      <formula>16</formula>
    </cfRule>
    <cfRule type="cellIs" dxfId="13357" priority="10382" stopIfTrue="1" operator="greaterThan">
      <formula>16</formula>
    </cfRule>
  </conditionalFormatting>
  <conditionalFormatting sqref="J438">
    <cfRule type="cellIs" dxfId="13356" priority="10377" stopIfTrue="1" operator="greaterThan">
      <formula>6.2</formula>
    </cfRule>
    <cfRule type="cellIs" dxfId="13355" priority="10378" stopIfTrue="1" operator="between">
      <formula>5.601</formula>
      <formula>6.2</formula>
    </cfRule>
    <cfRule type="cellIs" dxfId="13354" priority="10379" stopIfTrue="1" operator="lessThanOrEqual">
      <formula>5.6</formula>
    </cfRule>
  </conditionalFormatting>
  <conditionalFormatting sqref="K438">
    <cfRule type="cellIs" dxfId="13353" priority="10376" stopIfTrue="1" operator="lessThanOrEqual">
      <formula>0.02</formula>
    </cfRule>
  </conditionalFormatting>
  <conditionalFormatting sqref="G438">
    <cfRule type="cellIs" dxfId="13352" priority="10373" stopIfTrue="1" operator="lessThanOrEqual">
      <formula>0.12</formula>
    </cfRule>
    <cfRule type="cellIs" dxfId="13351" priority="10374" stopIfTrue="1" operator="between">
      <formula>0.1201</formula>
      <formula>0.2</formula>
    </cfRule>
    <cfRule type="cellIs" dxfId="13350" priority="10375" stopIfTrue="1" operator="greaterThan">
      <formula>0.2</formula>
    </cfRule>
  </conditionalFormatting>
  <conditionalFormatting sqref="N438">
    <cfRule type="cellIs" dxfId="13349" priority="10371" stopIfTrue="1" operator="between">
      <formula>50.1</formula>
      <formula>100</formula>
    </cfRule>
    <cfRule type="cellIs" dxfId="13348" priority="10372" stopIfTrue="1" operator="greaterThan">
      <formula>100</formula>
    </cfRule>
  </conditionalFormatting>
  <conditionalFormatting sqref="M438">
    <cfRule type="cellIs" dxfId="13347" priority="10369" stopIfTrue="1" operator="between">
      <formula>1250.1</formula>
      <formula>5000</formula>
    </cfRule>
    <cfRule type="cellIs" dxfId="13346" priority="10370" stopIfTrue="1" operator="greaterThan">
      <formula>5000</formula>
    </cfRule>
  </conditionalFormatting>
  <conditionalFormatting sqref="F450:G450">
    <cfRule type="cellIs" dxfId="13345" priority="10366" stopIfTrue="1" operator="lessThanOrEqual">
      <formula>60</formula>
    </cfRule>
    <cfRule type="cellIs" dxfId="13344" priority="10367" stopIfTrue="1" operator="between">
      <formula>60</formula>
      <formula>100</formula>
    </cfRule>
    <cfRule type="cellIs" dxfId="13343" priority="10368" stopIfTrue="1" operator="greaterThan">
      <formula>100</formula>
    </cfRule>
  </conditionalFormatting>
  <conditionalFormatting sqref="E450">
    <cfRule type="cellIs" dxfId="13342" priority="10363" stopIfTrue="1" operator="lessThanOrEqual">
      <formula>2.5</formula>
    </cfRule>
    <cfRule type="cellIs" dxfId="13341" priority="10364" stopIfTrue="1" operator="between">
      <formula>2.5</formula>
      <formula>7</formula>
    </cfRule>
    <cfRule type="cellIs" dxfId="13340" priority="10365" stopIfTrue="1" operator="greaterThan">
      <formula>7</formula>
    </cfRule>
  </conditionalFormatting>
  <conditionalFormatting sqref="H450">
    <cfRule type="cellIs" dxfId="13339" priority="10360" stopIfTrue="1" operator="lessThanOrEqual">
      <formula>12</formula>
    </cfRule>
    <cfRule type="cellIs" dxfId="13338" priority="10361" stopIfTrue="1" operator="between">
      <formula>12</formula>
      <formula>16</formula>
    </cfRule>
    <cfRule type="cellIs" dxfId="13337" priority="10362" stopIfTrue="1" operator="greaterThan">
      <formula>16</formula>
    </cfRule>
  </conditionalFormatting>
  <conditionalFormatting sqref="J450">
    <cfRule type="cellIs" dxfId="13336" priority="10357" stopIfTrue="1" operator="greaterThan">
      <formula>6.2</formula>
    </cfRule>
    <cfRule type="cellIs" dxfId="13335" priority="10358" stopIfTrue="1" operator="between">
      <formula>5.601</formula>
      <formula>6.2</formula>
    </cfRule>
    <cfRule type="cellIs" dxfId="13334" priority="10359" stopIfTrue="1" operator="lessThanOrEqual">
      <formula>5.6</formula>
    </cfRule>
  </conditionalFormatting>
  <conditionalFormatting sqref="K450">
    <cfRule type="cellIs" dxfId="13333" priority="10356" stopIfTrue="1" operator="lessThanOrEqual">
      <formula>0.02</formula>
    </cfRule>
  </conditionalFormatting>
  <conditionalFormatting sqref="G450">
    <cfRule type="cellIs" dxfId="13332" priority="10353" stopIfTrue="1" operator="lessThanOrEqual">
      <formula>0.12</formula>
    </cfRule>
    <cfRule type="cellIs" dxfId="13331" priority="10354" stopIfTrue="1" operator="between">
      <formula>0.1201</formula>
      <formula>0.2</formula>
    </cfRule>
    <cfRule type="cellIs" dxfId="13330" priority="10355" stopIfTrue="1" operator="greaterThan">
      <formula>0.2</formula>
    </cfRule>
  </conditionalFormatting>
  <conditionalFormatting sqref="N450">
    <cfRule type="cellIs" dxfId="13329" priority="10351" stopIfTrue="1" operator="between">
      <formula>50.1</formula>
      <formula>100</formula>
    </cfRule>
    <cfRule type="cellIs" dxfId="13328" priority="10352" stopIfTrue="1" operator="greaterThan">
      <formula>100</formula>
    </cfRule>
  </conditionalFormatting>
  <conditionalFormatting sqref="M450">
    <cfRule type="cellIs" dxfId="13327" priority="10349" stopIfTrue="1" operator="between">
      <formula>1250.1</formula>
      <formula>5000</formula>
    </cfRule>
    <cfRule type="cellIs" dxfId="13326" priority="10350" stopIfTrue="1" operator="greaterThan">
      <formula>5000</formula>
    </cfRule>
  </conditionalFormatting>
  <conditionalFormatting sqref="F450:G450">
    <cfRule type="cellIs" dxfId="13325" priority="10346" stopIfTrue="1" operator="lessThanOrEqual">
      <formula>60</formula>
    </cfRule>
    <cfRule type="cellIs" dxfId="13324" priority="10347" stopIfTrue="1" operator="between">
      <formula>60</formula>
      <formula>100</formula>
    </cfRule>
    <cfRule type="cellIs" dxfId="13323" priority="10348" stopIfTrue="1" operator="greaterThan">
      <formula>100</formula>
    </cfRule>
  </conditionalFormatting>
  <conditionalFormatting sqref="E450">
    <cfRule type="cellIs" dxfId="13322" priority="10343" stopIfTrue="1" operator="lessThanOrEqual">
      <formula>2.5</formula>
    </cfRule>
    <cfRule type="cellIs" dxfId="13321" priority="10344" stopIfTrue="1" operator="between">
      <formula>2.5</formula>
      <formula>7</formula>
    </cfRule>
    <cfRule type="cellIs" dxfId="13320" priority="10345" stopIfTrue="1" operator="greaterThan">
      <formula>7</formula>
    </cfRule>
  </conditionalFormatting>
  <conditionalFormatting sqref="H450">
    <cfRule type="cellIs" dxfId="13319" priority="10340" stopIfTrue="1" operator="lessThanOrEqual">
      <formula>12</formula>
    </cfRule>
    <cfRule type="cellIs" dxfId="13318" priority="10341" stopIfTrue="1" operator="between">
      <formula>12</formula>
      <formula>16</formula>
    </cfRule>
    <cfRule type="cellIs" dxfId="13317" priority="10342" stopIfTrue="1" operator="greaterThan">
      <formula>16</formula>
    </cfRule>
  </conditionalFormatting>
  <conditionalFormatting sqref="J450">
    <cfRule type="cellIs" dxfId="13316" priority="10337" stopIfTrue="1" operator="greaterThan">
      <formula>6.2</formula>
    </cfRule>
    <cfRule type="cellIs" dxfId="13315" priority="10338" stopIfTrue="1" operator="between">
      <formula>5.601</formula>
      <formula>6.2</formula>
    </cfRule>
    <cfRule type="cellIs" dxfId="13314" priority="10339" stopIfTrue="1" operator="lessThanOrEqual">
      <formula>5.6</formula>
    </cfRule>
  </conditionalFormatting>
  <conditionalFormatting sqref="K450">
    <cfRule type="cellIs" dxfId="13313" priority="10336" stopIfTrue="1" operator="lessThanOrEqual">
      <formula>0.02</formula>
    </cfRule>
  </conditionalFormatting>
  <conditionalFormatting sqref="G450">
    <cfRule type="cellIs" dxfId="13312" priority="10333" stopIfTrue="1" operator="lessThanOrEqual">
      <formula>0.12</formula>
    </cfRule>
    <cfRule type="cellIs" dxfId="13311" priority="10334" stopIfTrue="1" operator="between">
      <formula>0.1201</formula>
      <formula>0.2</formula>
    </cfRule>
    <cfRule type="cellIs" dxfId="13310" priority="10335" stopIfTrue="1" operator="greaterThan">
      <formula>0.2</formula>
    </cfRule>
  </conditionalFormatting>
  <conditionalFormatting sqref="N450">
    <cfRule type="cellIs" dxfId="13309" priority="10331" stopIfTrue="1" operator="between">
      <formula>50.1</formula>
      <formula>100</formula>
    </cfRule>
    <cfRule type="cellIs" dxfId="13308" priority="10332" stopIfTrue="1" operator="greaterThan">
      <formula>100</formula>
    </cfRule>
  </conditionalFormatting>
  <conditionalFormatting sqref="M450">
    <cfRule type="cellIs" dxfId="13307" priority="10329" stopIfTrue="1" operator="between">
      <formula>1250.1</formula>
      <formula>5000</formula>
    </cfRule>
    <cfRule type="cellIs" dxfId="13306" priority="10330" stopIfTrue="1" operator="greaterThan">
      <formula>5000</formula>
    </cfRule>
  </conditionalFormatting>
  <conditionalFormatting sqref="F462:G462">
    <cfRule type="cellIs" dxfId="13305" priority="10326" stopIfTrue="1" operator="lessThanOrEqual">
      <formula>60</formula>
    </cfRule>
    <cfRule type="cellIs" dxfId="13304" priority="10327" stopIfTrue="1" operator="between">
      <formula>60</formula>
      <formula>100</formula>
    </cfRule>
    <cfRule type="cellIs" dxfId="13303" priority="10328" stopIfTrue="1" operator="greaterThan">
      <formula>100</formula>
    </cfRule>
  </conditionalFormatting>
  <conditionalFormatting sqref="E462">
    <cfRule type="cellIs" dxfId="13302" priority="10323" stopIfTrue="1" operator="lessThanOrEqual">
      <formula>2.5</formula>
    </cfRule>
    <cfRule type="cellIs" dxfId="13301" priority="10324" stopIfTrue="1" operator="between">
      <formula>2.5</formula>
      <formula>7</formula>
    </cfRule>
    <cfRule type="cellIs" dxfId="13300" priority="10325" stopIfTrue="1" operator="greaterThan">
      <formula>7</formula>
    </cfRule>
  </conditionalFormatting>
  <conditionalFormatting sqref="H462">
    <cfRule type="cellIs" dxfId="13299" priority="10320" stopIfTrue="1" operator="lessThanOrEqual">
      <formula>12</formula>
    </cfRule>
    <cfRule type="cellIs" dxfId="13298" priority="10321" stopIfTrue="1" operator="between">
      <formula>12</formula>
      <formula>16</formula>
    </cfRule>
    <cfRule type="cellIs" dxfId="13297" priority="10322" stopIfTrue="1" operator="greaterThan">
      <formula>16</formula>
    </cfRule>
  </conditionalFormatting>
  <conditionalFormatting sqref="J462">
    <cfRule type="cellIs" dxfId="13296" priority="10317" stopIfTrue="1" operator="greaterThan">
      <formula>6.2</formula>
    </cfRule>
    <cfRule type="cellIs" dxfId="13295" priority="10318" stopIfTrue="1" operator="between">
      <formula>5.601</formula>
      <formula>6.2</formula>
    </cfRule>
    <cfRule type="cellIs" dxfId="13294" priority="10319" stopIfTrue="1" operator="lessThanOrEqual">
      <formula>5.6</formula>
    </cfRule>
  </conditionalFormatting>
  <conditionalFormatting sqref="K462">
    <cfRule type="cellIs" dxfId="13293" priority="10316" stopIfTrue="1" operator="lessThanOrEqual">
      <formula>0.02</formula>
    </cfRule>
  </conditionalFormatting>
  <conditionalFormatting sqref="G462">
    <cfRule type="cellIs" dxfId="13292" priority="10313" stopIfTrue="1" operator="lessThanOrEqual">
      <formula>0.12</formula>
    </cfRule>
    <cfRule type="cellIs" dxfId="13291" priority="10314" stopIfTrue="1" operator="between">
      <formula>0.1201</formula>
      <formula>0.2</formula>
    </cfRule>
    <cfRule type="cellIs" dxfId="13290" priority="10315" stopIfTrue="1" operator="greaterThan">
      <formula>0.2</formula>
    </cfRule>
  </conditionalFormatting>
  <conditionalFormatting sqref="N462">
    <cfRule type="cellIs" dxfId="13289" priority="10311" stopIfTrue="1" operator="between">
      <formula>50.1</formula>
      <formula>100</formula>
    </cfRule>
    <cfRule type="cellIs" dxfId="13288" priority="10312" stopIfTrue="1" operator="greaterThan">
      <formula>100</formula>
    </cfRule>
  </conditionalFormatting>
  <conditionalFormatting sqref="M462">
    <cfRule type="cellIs" dxfId="13287" priority="10309" stopIfTrue="1" operator="between">
      <formula>1250.1</formula>
      <formula>5000</formula>
    </cfRule>
    <cfRule type="cellIs" dxfId="13286" priority="10310" stopIfTrue="1" operator="greaterThan">
      <formula>5000</formula>
    </cfRule>
  </conditionalFormatting>
  <conditionalFormatting sqref="F462:G462">
    <cfRule type="cellIs" dxfId="13285" priority="10306" stopIfTrue="1" operator="lessThanOrEqual">
      <formula>60</formula>
    </cfRule>
    <cfRule type="cellIs" dxfId="13284" priority="10307" stopIfTrue="1" operator="between">
      <formula>60</formula>
      <formula>100</formula>
    </cfRule>
    <cfRule type="cellIs" dxfId="13283" priority="10308" stopIfTrue="1" operator="greaterThan">
      <formula>100</formula>
    </cfRule>
  </conditionalFormatting>
  <conditionalFormatting sqref="E462">
    <cfRule type="cellIs" dxfId="13282" priority="10303" stopIfTrue="1" operator="lessThanOrEqual">
      <formula>2.5</formula>
    </cfRule>
    <cfRule type="cellIs" dxfId="13281" priority="10304" stopIfTrue="1" operator="between">
      <formula>2.5</formula>
      <formula>7</formula>
    </cfRule>
    <cfRule type="cellIs" dxfId="13280" priority="10305" stopIfTrue="1" operator="greaterThan">
      <formula>7</formula>
    </cfRule>
  </conditionalFormatting>
  <conditionalFormatting sqref="H462">
    <cfRule type="cellIs" dxfId="13279" priority="10300" stopIfTrue="1" operator="lessThanOrEqual">
      <formula>12</formula>
    </cfRule>
    <cfRule type="cellIs" dxfId="13278" priority="10301" stopIfTrue="1" operator="between">
      <formula>12</formula>
      <formula>16</formula>
    </cfRule>
    <cfRule type="cellIs" dxfId="13277" priority="10302" stopIfTrue="1" operator="greaterThan">
      <formula>16</formula>
    </cfRule>
  </conditionalFormatting>
  <conditionalFormatting sqref="J462">
    <cfRule type="cellIs" dxfId="13276" priority="10297" stopIfTrue="1" operator="greaterThan">
      <formula>6.2</formula>
    </cfRule>
    <cfRule type="cellIs" dxfId="13275" priority="10298" stopIfTrue="1" operator="between">
      <formula>5.601</formula>
      <formula>6.2</formula>
    </cfRule>
    <cfRule type="cellIs" dxfId="13274" priority="10299" stopIfTrue="1" operator="lessThanOrEqual">
      <formula>5.6</formula>
    </cfRule>
  </conditionalFormatting>
  <conditionalFormatting sqref="K462">
    <cfRule type="cellIs" dxfId="13273" priority="10296" stopIfTrue="1" operator="lessThanOrEqual">
      <formula>0.02</formula>
    </cfRule>
  </conditionalFormatting>
  <conditionalFormatting sqref="G462">
    <cfRule type="cellIs" dxfId="13272" priority="10293" stopIfTrue="1" operator="lessThanOrEqual">
      <formula>0.12</formula>
    </cfRule>
    <cfRule type="cellIs" dxfId="13271" priority="10294" stopIfTrue="1" operator="between">
      <formula>0.1201</formula>
      <formula>0.2</formula>
    </cfRule>
    <cfRule type="cellIs" dxfId="13270" priority="10295" stopIfTrue="1" operator="greaterThan">
      <formula>0.2</formula>
    </cfRule>
  </conditionalFormatting>
  <conditionalFormatting sqref="N462">
    <cfRule type="cellIs" dxfId="13269" priority="10291" stopIfTrue="1" operator="between">
      <formula>50.1</formula>
      <formula>100</formula>
    </cfRule>
    <cfRule type="cellIs" dxfId="13268" priority="10292" stopIfTrue="1" operator="greaterThan">
      <formula>100</formula>
    </cfRule>
  </conditionalFormatting>
  <conditionalFormatting sqref="M462">
    <cfRule type="cellIs" dxfId="13267" priority="10289" stopIfTrue="1" operator="between">
      <formula>1250.1</formula>
      <formula>5000</formula>
    </cfRule>
    <cfRule type="cellIs" dxfId="13266" priority="10290" stopIfTrue="1" operator="greaterThan">
      <formula>5000</formula>
    </cfRule>
  </conditionalFormatting>
  <conditionalFormatting sqref="F474:G474">
    <cfRule type="cellIs" dxfId="13265" priority="10286" stopIfTrue="1" operator="lessThanOrEqual">
      <formula>60</formula>
    </cfRule>
    <cfRule type="cellIs" dxfId="13264" priority="10287" stopIfTrue="1" operator="between">
      <formula>60</formula>
      <formula>100</formula>
    </cfRule>
    <cfRule type="cellIs" dxfId="13263" priority="10288" stopIfTrue="1" operator="greaterThan">
      <formula>100</formula>
    </cfRule>
  </conditionalFormatting>
  <conditionalFormatting sqref="E474">
    <cfRule type="cellIs" dxfId="13262" priority="10283" stopIfTrue="1" operator="lessThanOrEqual">
      <formula>2.5</formula>
    </cfRule>
    <cfRule type="cellIs" dxfId="13261" priority="10284" stopIfTrue="1" operator="between">
      <formula>2.5</formula>
      <formula>7</formula>
    </cfRule>
    <cfRule type="cellIs" dxfId="13260" priority="10285" stopIfTrue="1" operator="greaterThan">
      <formula>7</formula>
    </cfRule>
  </conditionalFormatting>
  <conditionalFormatting sqref="H474">
    <cfRule type="cellIs" dxfId="13259" priority="10280" stopIfTrue="1" operator="lessThanOrEqual">
      <formula>12</formula>
    </cfRule>
    <cfRule type="cellIs" dxfId="13258" priority="10281" stopIfTrue="1" operator="between">
      <formula>12</formula>
      <formula>16</formula>
    </cfRule>
    <cfRule type="cellIs" dxfId="13257" priority="10282" stopIfTrue="1" operator="greaterThan">
      <formula>16</formula>
    </cfRule>
  </conditionalFormatting>
  <conditionalFormatting sqref="J474">
    <cfRule type="cellIs" dxfId="13256" priority="10277" stopIfTrue="1" operator="greaterThan">
      <formula>6.2</formula>
    </cfRule>
    <cfRule type="cellIs" dxfId="13255" priority="10278" stopIfTrue="1" operator="between">
      <formula>5.601</formula>
      <formula>6.2</formula>
    </cfRule>
    <cfRule type="cellIs" dxfId="13254" priority="10279" stopIfTrue="1" operator="lessThanOrEqual">
      <formula>5.6</formula>
    </cfRule>
  </conditionalFormatting>
  <conditionalFormatting sqref="K474">
    <cfRule type="cellIs" dxfId="13253" priority="10276" stopIfTrue="1" operator="lessThanOrEqual">
      <formula>0.02</formula>
    </cfRule>
  </conditionalFormatting>
  <conditionalFormatting sqref="G474">
    <cfRule type="cellIs" dxfId="13252" priority="10273" stopIfTrue="1" operator="lessThanOrEqual">
      <formula>0.12</formula>
    </cfRule>
    <cfRule type="cellIs" dxfId="13251" priority="10274" stopIfTrue="1" operator="between">
      <formula>0.1201</formula>
      <formula>0.2</formula>
    </cfRule>
    <cfRule type="cellIs" dxfId="13250" priority="10275" stopIfTrue="1" operator="greaterThan">
      <formula>0.2</formula>
    </cfRule>
  </conditionalFormatting>
  <conditionalFormatting sqref="N474">
    <cfRule type="cellIs" dxfId="13249" priority="10271" stopIfTrue="1" operator="between">
      <formula>50.1</formula>
      <formula>100</formula>
    </cfRule>
    <cfRule type="cellIs" dxfId="13248" priority="10272" stopIfTrue="1" operator="greaterThan">
      <formula>100</formula>
    </cfRule>
  </conditionalFormatting>
  <conditionalFormatting sqref="M474">
    <cfRule type="cellIs" dxfId="13247" priority="10269" stopIfTrue="1" operator="between">
      <formula>1250.1</formula>
      <formula>5000</formula>
    </cfRule>
    <cfRule type="cellIs" dxfId="13246" priority="10270" stopIfTrue="1" operator="greaterThan">
      <formula>5000</formula>
    </cfRule>
  </conditionalFormatting>
  <conditionalFormatting sqref="F474:G474">
    <cfRule type="cellIs" dxfId="13245" priority="10266" stopIfTrue="1" operator="lessThanOrEqual">
      <formula>60</formula>
    </cfRule>
    <cfRule type="cellIs" dxfId="13244" priority="10267" stopIfTrue="1" operator="between">
      <formula>60</formula>
      <formula>100</formula>
    </cfRule>
    <cfRule type="cellIs" dxfId="13243" priority="10268" stopIfTrue="1" operator="greaterThan">
      <formula>100</formula>
    </cfRule>
  </conditionalFormatting>
  <conditionalFormatting sqref="E474">
    <cfRule type="cellIs" dxfId="13242" priority="10263" stopIfTrue="1" operator="lessThanOrEqual">
      <formula>2.5</formula>
    </cfRule>
    <cfRule type="cellIs" dxfId="13241" priority="10264" stopIfTrue="1" operator="between">
      <formula>2.5</formula>
      <formula>7</formula>
    </cfRule>
    <cfRule type="cellIs" dxfId="13240" priority="10265" stopIfTrue="1" operator="greaterThan">
      <formula>7</formula>
    </cfRule>
  </conditionalFormatting>
  <conditionalFormatting sqref="H474">
    <cfRule type="cellIs" dxfId="13239" priority="10260" stopIfTrue="1" operator="lessThanOrEqual">
      <formula>12</formula>
    </cfRule>
    <cfRule type="cellIs" dxfId="13238" priority="10261" stopIfTrue="1" operator="between">
      <formula>12</formula>
      <formula>16</formula>
    </cfRule>
    <cfRule type="cellIs" dxfId="13237" priority="10262" stopIfTrue="1" operator="greaterThan">
      <formula>16</formula>
    </cfRule>
  </conditionalFormatting>
  <conditionalFormatting sqref="J474">
    <cfRule type="cellIs" dxfId="13236" priority="10257" stopIfTrue="1" operator="greaterThan">
      <formula>6.2</formula>
    </cfRule>
    <cfRule type="cellIs" dxfId="13235" priority="10258" stopIfTrue="1" operator="between">
      <formula>5.601</formula>
      <formula>6.2</formula>
    </cfRule>
    <cfRule type="cellIs" dxfId="13234" priority="10259" stopIfTrue="1" operator="lessThanOrEqual">
      <formula>5.6</formula>
    </cfRule>
  </conditionalFormatting>
  <conditionalFormatting sqref="K474">
    <cfRule type="cellIs" dxfId="13233" priority="10256" stopIfTrue="1" operator="lessThanOrEqual">
      <formula>0.02</formula>
    </cfRule>
  </conditionalFormatting>
  <conditionalFormatting sqref="G474">
    <cfRule type="cellIs" dxfId="13232" priority="10253" stopIfTrue="1" operator="lessThanOrEqual">
      <formula>0.12</formula>
    </cfRule>
    <cfRule type="cellIs" dxfId="13231" priority="10254" stopIfTrue="1" operator="between">
      <formula>0.1201</formula>
      <formula>0.2</formula>
    </cfRule>
    <cfRule type="cellIs" dxfId="13230" priority="10255" stopIfTrue="1" operator="greaterThan">
      <formula>0.2</formula>
    </cfRule>
  </conditionalFormatting>
  <conditionalFormatting sqref="N474">
    <cfRule type="cellIs" dxfId="13229" priority="10251" stopIfTrue="1" operator="between">
      <formula>50.1</formula>
      <formula>100</formula>
    </cfRule>
    <cfRule type="cellIs" dxfId="13228" priority="10252" stopIfTrue="1" operator="greaterThan">
      <formula>100</formula>
    </cfRule>
  </conditionalFormatting>
  <conditionalFormatting sqref="M474">
    <cfRule type="cellIs" dxfId="13227" priority="10249" stopIfTrue="1" operator="between">
      <formula>1250.1</formula>
      <formula>5000</formula>
    </cfRule>
    <cfRule type="cellIs" dxfId="13226" priority="10250" stopIfTrue="1" operator="greaterThan">
      <formula>5000</formula>
    </cfRule>
  </conditionalFormatting>
  <conditionalFormatting sqref="F486:G486">
    <cfRule type="cellIs" dxfId="13225" priority="10246" stopIfTrue="1" operator="lessThanOrEqual">
      <formula>60</formula>
    </cfRule>
    <cfRule type="cellIs" dxfId="13224" priority="10247" stopIfTrue="1" operator="between">
      <formula>60</formula>
      <formula>100</formula>
    </cfRule>
    <cfRule type="cellIs" dxfId="13223" priority="10248" stopIfTrue="1" operator="greaterThan">
      <formula>100</formula>
    </cfRule>
  </conditionalFormatting>
  <conditionalFormatting sqref="E486">
    <cfRule type="cellIs" dxfId="13222" priority="10243" stopIfTrue="1" operator="lessThanOrEqual">
      <formula>2.5</formula>
    </cfRule>
    <cfRule type="cellIs" dxfId="13221" priority="10244" stopIfTrue="1" operator="between">
      <formula>2.5</formula>
      <formula>7</formula>
    </cfRule>
    <cfRule type="cellIs" dxfId="13220" priority="10245" stopIfTrue="1" operator="greaterThan">
      <formula>7</formula>
    </cfRule>
  </conditionalFormatting>
  <conditionalFormatting sqref="H486">
    <cfRule type="cellIs" dxfId="13219" priority="10240" stopIfTrue="1" operator="lessThanOrEqual">
      <formula>12</formula>
    </cfRule>
    <cfRule type="cellIs" dxfId="13218" priority="10241" stopIfTrue="1" operator="between">
      <formula>12</formula>
      <formula>16</formula>
    </cfRule>
    <cfRule type="cellIs" dxfId="13217" priority="10242" stopIfTrue="1" operator="greaterThan">
      <formula>16</formula>
    </cfRule>
  </conditionalFormatting>
  <conditionalFormatting sqref="J486">
    <cfRule type="cellIs" dxfId="13216" priority="10237" stopIfTrue="1" operator="greaterThan">
      <formula>6.2</formula>
    </cfRule>
    <cfRule type="cellIs" dxfId="13215" priority="10238" stopIfTrue="1" operator="between">
      <formula>5.601</formula>
      <formula>6.2</formula>
    </cfRule>
    <cfRule type="cellIs" dxfId="13214" priority="10239" stopIfTrue="1" operator="lessThanOrEqual">
      <formula>5.6</formula>
    </cfRule>
  </conditionalFormatting>
  <conditionalFormatting sqref="K486">
    <cfRule type="cellIs" dxfId="13213" priority="10236" stopIfTrue="1" operator="lessThanOrEqual">
      <formula>0.02</formula>
    </cfRule>
  </conditionalFormatting>
  <conditionalFormatting sqref="G486">
    <cfRule type="cellIs" dxfId="13212" priority="10233" stopIfTrue="1" operator="lessThanOrEqual">
      <formula>0.12</formula>
    </cfRule>
    <cfRule type="cellIs" dxfId="13211" priority="10234" stopIfTrue="1" operator="between">
      <formula>0.1201</formula>
      <formula>0.2</formula>
    </cfRule>
    <cfRule type="cellIs" dxfId="13210" priority="10235" stopIfTrue="1" operator="greaterThan">
      <formula>0.2</formula>
    </cfRule>
  </conditionalFormatting>
  <conditionalFormatting sqref="N486">
    <cfRule type="cellIs" dxfId="13209" priority="10231" stopIfTrue="1" operator="between">
      <formula>50.1</formula>
      <formula>100</formula>
    </cfRule>
    <cfRule type="cellIs" dxfId="13208" priority="10232" stopIfTrue="1" operator="greaterThan">
      <formula>100</formula>
    </cfRule>
  </conditionalFormatting>
  <conditionalFormatting sqref="M486">
    <cfRule type="cellIs" dxfId="13207" priority="10229" stopIfTrue="1" operator="between">
      <formula>1250.1</formula>
      <formula>5000</formula>
    </cfRule>
    <cfRule type="cellIs" dxfId="13206" priority="10230" stopIfTrue="1" operator="greaterThan">
      <formula>5000</formula>
    </cfRule>
  </conditionalFormatting>
  <conditionalFormatting sqref="F486:G486">
    <cfRule type="cellIs" dxfId="13205" priority="10226" stopIfTrue="1" operator="lessThanOrEqual">
      <formula>60</formula>
    </cfRule>
    <cfRule type="cellIs" dxfId="13204" priority="10227" stopIfTrue="1" operator="between">
      <formula>60</formula>
      <formula>100</formula>
    </cfRule>
    <cfRule type="cellIs" dxfId="13203" priority="10228" stopIfTrue="1" operator="greaterThan">
      <formula>100</formula>
    </cfRule>
  </conditionalFormatting>
  <conditionalFormatting sqref="E486">
    <cfRule type="cellIs" dxfId="13202" priority="10223" stopIfTrue="1" operator="lessThanOrEqual">
      <formula>2.5</formula>
    </cfRule>
    <cfRule type="cellIs" dxfId="13201" priority="10224" stopIfTrue="1" operator="between">
      <formula>2.5</formula>
      <formula>7</formula>
    </cfRule>
    <cfRule type="cellIs" dxfId="13200" priority="10225" stopIfTrue="1" operator="greaterThan">
      <formula>7</formula>
    </cfRule>
  </conditionalFormatting>
  <conditionalFormatting sqref="H486">
    <cfRule type="cellIs" dxfId="13199" priority="10220" stopIfTrue="1" operator="lessThanOrEqual">
      <formula>12</formula>
    </cfRule>
    <cfRule type="cellIs" dxfId="13198" priority="10221" stopIfTrue="1" operator="between">
      <formula>12</formula>
      <formula>16</formula>
    </cfRule>
    <cfRule type="cellIs" dxfId="13197" priority="10222" stopIfTrue="1" operator="greaterThan">
      <formula>16</formula>
    </cfRule>
  </conditionalFormatting>
  <conditionalFormatting sqref="J486">
    <cfRule type="cellIs" dxfId="13196" priority="10217" stopIfTrue="1" operator="greaterThan">
      <formula>6.2</formula>
    </cfRule>
    <cfRule type="cellIs" dxfId="13195" priority="10218" stopIfTrue="1" operator="between">
      <formula>5.601</formula>
      <formula>6.2</formula>
    </cfRule>
    <cfRule type="cellIs" dxfId="13194" priority="10219" stopIfTrue="1" operator="lessThanOrEqual">
      <formula>5.6</formula>
    </cfRule>
  </conditionalFormatting>
  <conditionalFormatting sqref="K486">
    <cfRule type="cellIs" dxfId="13193" priority="10216" stopIfTrue="1" operator="lessThanOrEqual">
      <formula>0.02</formula>
    </cfRule>
  </conditionalFormatting>
  <conditionalFormatting sqref="G486">
    <cfRule type="cellIs" dxfId="13192" priority="10213" stopIfTrue="1" operator="lessThanOrEqual">
      <formula>0.12</formula>
    </cfRule>
    <cfRule type="cellIs" dxfId="13191" priority="10214" stopIfTrue="1" operator="between">
      <formula>0.1201</formula>
      <formula>0.2</formula>
    </cfRule>
    <cfRule type="cellIs" dxfId="13190" priority="10215" stopIfTrue="1" operator="greaterThan">
      <formula>0.2</formula>
    </cfRule>
  </conditionalFormatting>
  <conditionalFormatting sqref="N486">
    <cfRule type="cellIs" dxfId="13189" priority="10211" stopIfTrue="1" operator="between">
      <formula>50.1</formula>
      <formula>100</formula>
    </cfRule>
    <cfRule type="cellIs" dxfId="13188" priority="10212" stopIfTrue="1" operator="greaterThan">
      <formula>100</formula>
    </cfRule>
  </conditionalFormatting>
  <conditionalFormatting sqref="M486">
    <cfRule type="cellIs" dxfId="13187" priority="10209" stopIfTrue="1" operator="between">
      <formula>1250.1</formula>
      <formula>5000</formula>
    </cfRule>
    <cfRule type="cellIs" dxfId="13186" priority="10210" stopIfTrue="1" operator="greaterThan">
      <formula>5000</formula>
    </cfRule>
  </conditionalFormatting>
  <conditionalFormatting sqref="F498:G498">
    <cfRule type="cellIs" dxfId="13185" priority="10206" stopIfTrue="1" operator="lessThanOrEqual">
      <formula>60</formula>
    </cfRule>
    <cfRule type="cellIs" dxfId="13184" priority="10207" stopIfTrue="1" operator="between">
      <formula>60</formula>
      <formula>100</formula>
    </cfRule>
    <cfRule type="cellIs" dxfId="13183" priority="10208" stopIfTrue="1" operator="greaterThan">
      <formula>100</formula>
    </cfRule>
  </conditionalFormatting>
  <conditionalFormatting sqref="E498">
    <cfRule type="cellIs" dxfId="13182" priority="10203" stopIfTrue="1" operator="lessThanOrEqual">
      <formula>2.5</formula>
    </cfRule>
    <cfRule type="cellIs" dxfId="13181" priority="10204" stopIfTrue="1" operator="between">
      <formula>2.5</formula>
      <formula>7</formula>
    </cfRule>
    <cfRule type="cellIs" dxfId="13180" priority="10205" stopIfTrue="1" operator="greaterThan">
      <formula>7</formula>
    </cfRule>
  </conditionalFormatting>
  <conditionalFormatting sqref="H498">
    <cfRule type="cellIs" dxfId="13179" priority="10200" stopIfTrue="1" operator="lessThanOrEqual">
      <formula>12</formula>
    </cfRule>
    <cfRule type="cellIs" dxfId="13178" priority="10201" stopIfTrue="1" operator="between">
      <formula>12</formula>
      <formula>16</formula>
    </cfRule>
    <cfRule type="cellIs" dxfId="13177" priority="10202" stopIfTrue="1" operator="greaterThan">
      <formula>16</formula>
    </cfRule>
  </conditionalFormatting>
  <conditionalFormatting sqref="J498">
    <cfRule type="cellIs" dxfId="13176" priority="10197" stopIfTrue="1" operator="greaterThan">
      <formula>6.2</formula>
    </cfRule>
    <cfRule type="cellIs" dxfId="13175" priority="10198" stopIfTrue="1" operator="between">
      <formula>5.601</formula>
      <formula>6.2</formula>
    </cfRule>
    <cfRule type="cellIs" dxfId="13174" priority="10199" stopIfTrue="1" operator="lessThanOrEqual">
      <formula>5.6</formula>
    </cfRule>
  </conditionalFormatting>
  <conditionalFormatting sqref="K498">
    <cfRule type="cellIs" dxfId="13173" priority="10196" stopIfTrue="1" operator="lessThanOrEqual">
      <formula>0.02</formula>
    </cfRule>
  </conditionalFormatting>
  <conditionalFormatting sqref="G498">
    <cfRule type="cellIs" dxfId="13172" priority="10193" stopIfTrue="1" operator="lessThanOrEqual">
      <formula>0.12</formula>
    </cfRule>
    <cfRule type="cellIs" dxfId="13171" priority="10194" stopIfTrue="1" operator="between">
      <formula>0.1201</formula>
      <formula>0.2</formula>
    </cfRule>
    <cfRule type="cellIs" dxfId="13170" priority="10195" stopIfTrue="1" operator="greaterThan">
      <formula>0.2</formula>
    </cfRule>
  </conditionalFormatting>
  <conditionalFormatting sqref="N498">
    <cfRule type="cellIs" dxfId="13169" priority="10191" stopIfTrue="1" operator="between">
      <formula>50.1</formula>
      <formula>100</formula>
    </cfRule>
    <cfRule type="cellIs" dxfId="13168" priority="10192" stopIfTrue="1" operator="greaterThan">
      <formula>100</formula>
    </cfRule>
  </conditionalFormatting>
  <conditionalFormatting sqref="M498">
    <cfRule type="cellIs" dxfId="13167" priority="10189" stopIfTrue="1" operator="between">
      <formula>1250.1</formula>
      <formula>5000</formula>
    </cfRule>
    <cfRule type="cellIs" dxfId="13166" priority="10190" stopIfTrue="1" operator="greaterThan">
      <formula>5000</formula>
    </cfRule>
  </conditionalFormatting>
  <conditionalFormatting sqref="F498:G498">
    <cfRule type="cellIs" dxfId="13165" priority="10186" stopIfTrue="1" operator="lessThanOrEqual">
      <formula>60</formula>
    </cfRule>
    <cfRule type="cellIs" dxfId="13164" priority="10187" stopIfTrue="1" operator="between">
      <formula>60</formula>
      <formula>100</formula>
    </cfRule>
    <cfRule type="cellIs" dxfId="13163" priority="10188" stopIfTrue="1" operator="greaterThan">
      <formula>100</formula>
    </cfRule>
  </conditionalFormatting>
  <conditionalFormatting sqref="E498">
    <cfRule type="cellIs" dxfId="13162" priority="10183" stopIfTrue="1" operator="lessThanOrEqual">
      <formula>2.5</formula>
    </cfRule>
    <cfRule type="cellIs" dxfId="13161" priority="10184" stopIfTrue="1" operator="between">
      <formula>2.5</formula>
      <formula>7</formula>
    </cfRule>
    <cfRule type="cellIs" dxfId="13160" priority="10185" stopIfTrue="1" operator="greaterThan">
      <formula>7</formula>
    </cfRule>
  </conditionalFormatting>
  <conditionalFormatting sqref="H498">
    <cfRule type="cellIs" dxfId="13159" priority="10180" stopIfTrue="1" operator="lessThanOrEqual">
      <formula>12</formula>
    </cfRule>
    <cfRule type="cellIs" dxfId="13158" priority="10181" stopIfTrue="1" operator="between">
      <formula>12</formula>
      <formula>16</formula>
    </cfRule>
    <cfRule type="cellIs" dxfId="13157" priority="10182" stopIfTrue="1" operator="greaterThan">
      <formula>16</formula>
    </cfRule>
  </conditionalFormatting>
  <conditionalFormatting sqref="J498">
    <cfRule type="cellIs" dxfId="13156" priority="10177" stopIfTrue="1" operator="greaterThan">
      <formula>6.2</formula>
    </cfRule>
    <cfRule type="cellIs" dxfId="13155" priority="10178" stopIfTrue="1" operator="between">
      <formula>5.601</formula>
      <formula>6.2</formula>
    </cfRule>
    <cfRule type="cellIs" dxfId="13154" priority="10179" stopIfTrue="1" operator="lessThanOrEqual">
      <formula>5.6</formula>
    </cfRule>
  </conditionalFormatting>
  <conditionalFormatting sqref="K498">
    <cfRule type="cellIs" dxfId="13153" priority="10176" stopIfTrue="1" operator="lessThanOrEqual">
      <formula>0.02</formula>
    </cfRule>
  </conditionalFormatting>
  <conditionalFormatting sqref="G498">
    <cfRule type="cellIs" dxfId="13152" priority="10173" stopIfTrue="1" operator="lessThanOrEqual">
      <formula>0.12</formula>
    </cfRule>
    <cfRule type="cellIs" dxfId="13151" priority="10174" stopIfTrue="1" operator="between">
      <formula>0.1201</formula>
      <formula>0.2</formula>
    </cfRule>
    <cfRule type="cellIs" dxfId="13150" priority="10175" stopIfTrue="1" operator="greaterThan">
      <formula>0.2</formula>
    </cfRule>
  </conditionalFormatting>
  <conditionalFormatting sqref="N498">
    <cfRule type="cellIs" dxfId="13149" priority="10171" stopIfTrue="1" operator="between">
      <formula>50.1</formula>
      <formula>100</formula>
    </cfRule>
    <cfRule type="cellIs" dxfId="13148" priority="10172" stopIfTrue="1" operator="greaterThan">
      <formula>100</formula>
    </cfRule>
  </conditionalFormatting>
  <conditionalFormatting sqref="M498">
    <cfRule type="cellIs" dxfId="13147" priority="10169" stopIfTrue="1" operator="between">
      <formula>1250.1</formula>
      <formula>5000</formula>
    </cfRule>
    <cfRule type="cellIs" dxfId="13146" priority="10170" stopIfTrue="1" operator="greaterThan">
      <formula>5000</formula>
    </cfRule>
  </conditionalFormatting>
  <conditionalFormatting sqref="F510:G510">
    <cfRule type="cellIs" dxfId="13145" priority="10166" stopIfTrue="1" operator="lessThanOrEqual">
      <formula>60</formula>
    </cfRule>
    <cfRule type="cellIs" dxfId="13144" priority="10167" stopIfTrue="1" operator="between">
      <formula>60</formula>
      <formula>100</formula>
    </cfRule>
    <cfRule type="cellIs" dxfId="13143" priority="10168" stopIfTrue="1" operator="greaterThan">
      <formula>100</formula>
    </cfRule>
  </conditionalFormatting>
  <conditionalFormatting sqref="E510">
    <cfRule type="cellIs" dxfId="13142" priority="10163" stopIfTrue="1" operator="lessThanOrEqual">
      <formula>2.5</formula>
    </cfRule>
    <cfRule type="cellIs" dxfId="13141" priority="10164" stopIfTrue="1" operator="between">
      <formula>2.5</formula>
      <formula>7</formula>
    </cfRule>
    <cfRule type="cellIs" dxfId="13140" priority="10165" stopIfTrue="1" operator="greaterThan">
      <formula>7</formula>
    </cfRule>
  </conditionalFormatting>
  <conditionalFormatting sqref="H510">
    <cfRule type="cellIs" dxfId="13139" priority="10160" stopIfTrue="1" operator="lessThanOrEqual">
      <formula>12</formula>
    </cfRule>
    <cfRule type="cellIs" dxfId="13138" priority="10161" stopIfTrue="1" operator="between">
      <formula>12</formula>
      <formula>16</formula>
    </cfRule>
    <cfRule type="cellIs" dxfId="13137" priority="10162" stopIfTrue="1" operator="greaterThan">
      <formula>16</formula>
    </cfRule>
  </conditionalFormatting>
  <conditionalFormatting sqref="J510">
    <cfRule type="cellIs" dxfId="13136" priority="10157" stopIfTrue="1" operator="greaterThan">
      <formula>6.2</formula>
    </cfRule>
    <cfRule type="cellIs" dxfId="13135" priority="10158" stopIfTrue="1" operator="between">
      <formula>5.601</formula>
      <formula>6.2</formula>
    </cfRule>
    <cfRule type="cellIs" dxfId="13134" priority="10159" stopIfTrue="1" operator="lessThanOrEqual">
      <formula>5.6</formula>
    </cfRule>
  </conditionalFormatting>
  <conditionalFormatting sqref="K510">
    <cfRule type="cellIs" dxfId="13133" priority="10156" stopIfTrue="1" operator="lessThanOrEqual">
      <formula>0.02</formula>
    </cfRule>
  </conditionalFormatting>
  <conditionalFormatting sqref="G510">
    <cfRule type="cellIs" dxfId="13132" priority="10153" stopIfTrue="1" operator="lessThanOrEqual">
      <formula>0.12</formula>
    </cfRule>
    <cfRule type="cellIs" dxfId="13131" priority="10154" stopIfTrue="1" operator="between">
      <formula>0.1201</formula>
      <formula>0.2</formula>
    </cfRule>
    <cfRule type="cellIs" dxfId="13130" priority="10155" stopIfTrue="1" operator="greaterThan">
      <formula>0.2</formula>
    </cfRule>
  </conditionalFormatting>
  <conditionalFormatting sqref="N510">
    <cfRule type="cellIs" dxfId="13129" priority="10151" stopIfTrue="1" operator="between">
      <formula>50.1</formula>
      <formula>100</formula>
    </cfRule>
    <cfRule type="cellIs" dxfId="13128" priority="10152" stopIfTrue="1" operator="greaterThan">
      <formula>100</formula>
    </cfRule>
  </conditionalFormatting>
  <conditionalFormatting sqref="M510">
    <cfRule type="cellIs" dxfId="13127" priority="10149" stopIfTrue="1" operator="between">
      <formula>1250.1</formula>
      <formula>5000</formula>
    </cfRule>
    <cfRule type="cellIs" dxfId="13126" priority="10150" stopIfTrue="1" operator="greaterThan">
      <formula>5000</formula>
    </cfRule>
  </conditionalFormatting>
  <conditionalFormatting sqref="F510:G510">
    <cfRule type="cellIs" dxfId="13125" priority="10146" stopIfTrue="1" operator="lessThanOrEqual">
      <formula>60</formula>
    </cfRule>
    <cfRule type="cellIs" dxfId="13124" priority="10147" stopIfTrue="1" operator="between">
      <formula>60</formula>
      <formula>100</formula>
    </cfRule>
    <cfRule type="cellIs" dxfId="13123" priority="10148" stopIfTrue="1" operator="greaterThan">
      <formula>100</formula>
    </cfRule>
  </conditionalFormatting>
  <conditionalFormatting sqref="E510">
    <cfRule type="cellIs" dxfId="13122" priority="10143" stopIfTrue="1" operator="lessThanOrEqual">
      <formula>2.5</formula>
    </cfRule>
    <cfRule type="cellIs" dxfId="13121" priority="10144" stopIfTrue="1" operator="between">
      <formula>2.5</formula>
      <formula>7</formula>
    </cfRule>
    <cfRule type="cellIs" dxfId="13120" priority="10145" stopIfTrue="1" operator="greaterThan">
      <formula>7</formula>
    </cfRule>
  </conditionalFormatting>
  <conditionalFormatting sqref="H510">
    <cfRule type="cellIs" dxfId="13119" priority="10140" stopIfTrue="1" operator="lessThanOrEqual">
      <formula>12</formula>
    </cfRule>
    <cfRule type="cellIs" dxfId="13118" priority="10141" stopIfTrue="1" operator="between">
      <formula>12</formula>
      <formula>16</formula>
    </cfRule>
    <cfRule type="cellIs" dxfId="13117" priority="10142" stopIfTrue="1" operator="greaterThan">
      <formula>16</formula>
    </cfRule>
  </conditionalFormatting>
  <conditionalFormatting sqref="J510">
    <cfRule type="cellIs" dxfId="13116" priority="10137" stopIfTrue="1" operator="greaterThan">
      <formula>6.2</formula>
    </cfRule>
    <cfRule type="cellIs" dxfId="13115" priority="10138" stopIfTrue="1" operator="between">
      <formula>5.601</formula>
      <formula>6.2</formula>
    </cfRule>
    <cfRule type="cellIs" dxfId="13114" priority="10139" stopIfTrue="1" operator="lessThanOrEqual">
      <formula>5.6</formula>
    </cfRule>
  </conditionalFormatting>
  <conditionalFormatting sqref="K510">
    <cfRule type="cellIs" dxfId="13113" priority="10136" stopIfTrue="1" operator="lessThanOrEqual">
      <formula>0.02</formula>
    </cfRule>
  </conditionalFormatting>
  <conditionalFormatting sqref="G510">
    <cfRule type="cellIs" dxfId="13112" priority="10133" stopIfTrue="1" operator="lessThanOrEqual">
      <formula>0.12</formula>
    </cfRule>
    <cfRule type="cellIs" dxfId="13111" priority="10134" stopIfTrue="1" operator="between">
      <formula>0.1201</formula>
      <formula>0.2</formula>
    </cfRule>
    <cfRule type="cellIs" dxfId="13110" priority="10135" stopIfTrue="1" operator="greaterThan">
      <formula>0.2</formula>
    </cfRule>
  </conditionalFormatting>
  <conditionalFormatting sqref="N510">
    <cfRule type="cellIs" dxfId="13109" priority="10131" stopIfTrue="1" operator="between">
      <formula>50.1</formula>
      <formula>100</formula>
    </cfRule>
    <cfRule type="cellIs" dxfId="13108" priority="10132" stopIfTrue="1" operator="greaterThan">
      <formula>100</formula>
    </cfRule>
  </conditionalFormatting>
  <conditionalFormatting sqref="M510">
    <cfRule type="cellIs" dxfId="13107" priority="10129" stopIfTrue="1" operator="between">
      <formula>1250.1</formula>
      <formula>5000</formula>
    </cfRule>
    <cfRule type="cellIs" dxfId="13106" priority="10130" stopIfTrue="1" operator="greaterThan">
      <formula>5000</formula>
    </cfRule>
  </conditionalFormatting>
  <conditionalFormatting sqref="F522:G522">
    <cfRule type="cellIs" dxfId="13105" priority="10126" stopIfTrue="1" operator="lessThanOrEqual">
      <formula>60</formula>
    </cfRule>
    <cfRule type="cellIs" dxfId="13104" priority="10127" stopIfTrue="1" operator="between">
      <formula>60</formula>
      <formula>100</formula>
    </cfRule>
    <cfRule type="cellIs" dxfId="13103" priority="10128" stopIfTrue="1" operator="greaterThan">
      <formula>100</formula>
    </cfRule>
  </conditionalFormatting>
  <conditionalFormatting sqref="E522">
    <cfRule type="cellIs" dxfId="13102" priority="10123" stopIfTrue="1" operator="lessThanOrEqual">
      <formula>2.5</formula>
    </cfRule>
    <cfRule type="cellIs" dxfId="13101" priority="10124" stopIfTrue="1" operator="between">
      <formula>2.5</formula>
      <formula>7</formula>
    </cfRule>
    <cfRule type="cellIs" dxfId="13100" priority="10125" stopIfTrue="1" operator="greaterThan">
      <formula>7</formula>
    </cfRule>
  </conditionalFormatting>
  <conditionalFormatting sqref="H522">
    <cfRule type="cellIs" dxfId="13099" priority="10120" stopIfTrue="1" operator="lessThanOrEqual">
      <formula>12</formula>
    </cfRule>
    <cfRule type="cellIs" dxfId="13098" priority="10121" stopIfTrue="1" operator="between">
      <formula>12</formula>
      <formula>16</formula>
    </cfRule>
    <cfRule type="cellIs" dxfId="13097" priority="10122" stopIfTrue="1" operator="greaterThan">
      <formula>16</formula>
    </cfRule>
  </conditionalFormatting>
  <conditionalFormatting sqref="J522">
    <cfRule type="cellIs" dxfId="13096" priority="10117" stopIfTrue="1" operator="greaterThan">
      <formula>6.2</formula>
    </cfRule>
    <cfRule type="cellIs" dxfId="13095" priority="10118" stopIfTrue="1" operator="between">
      <formula>5.601</formula>
      <formula>6.2</formula>
    </cfRule>
    <cfRule type="cellIs" dxfId="13094" priority="10119" stopIfTrue="1" operator="lessThanOrEqual">
      <formula>5.6</formula>
    </cfRule>
  </conditionalFormatting>
  <conditionalFormatting sqref="K522">
    <cfRule type="cellIs" dxfId="13093" priority="10116" stopIfTrue="1" operator="lessThanOrEqual">
      <formula>0.02</formula>
    </cfRule>
  </conditionalFormatting>
  <conditionalFormatting sqref="G522">
    <cfRule type="cellIs" dxfId="13092" priority="10113" stopIfTrue="1" operator="lessThanOrEqual">
      <formula>0.12</formula>
    </cfRule>
    <cfRule type="cellIs" dxfId="13091" priority="10114" stopIfTrue="1" operator="between">
      <formula>0.1201</formula>
      <formula>0.2</formula>
    </cfRule>
    <cfRule type="cellIs" dxfId="13090" priority="10115" stopIfTrue="1" operator="greaterThan">
      <formula>0.2</formula>
    </cfRule>
  </conditionalFormatting>
  <conditionalFormatting sqref="N522">
    <cfRule type="cellIs" dxfId="13089" priority="10111" stopIfTrue="1" operator="between">
      <formula>50.1</formula>
      <formula>100</formula>
    </cfRule>
    <cfRule type="cellIs" dxfId="13088" priority="10112" stopIfTrue="1" operator="greaterThan">
      <formula>100</formula>
    </cfRule>
  </conditionalFormatting>
  <conditionalFormatting sqref="M522">
    <cfRule type="cellIs" dxfId="13087" priority="10109" stopIfTrue="1" operator="between">
      <formula>1250.1</formula>
      <formula>5000</formula>
    </cfRule>
    <cfRule type="cellIs" dxfId="13086" priority="10110" stopIfTrue="1" operator="greaterThan">
      <formula>5000</formula>
    </cfRule>
  </conditionalFormatting>
  <conditionalFormatting sqref="F522:G522">
    <cfRule type="cellIs" dxfId="13085" priority="10106" stopIfTrue="1" operator="lessThanOrEqual">
      <formula>60</formula>
    </cfRule>
    <cfRule type="cellIs" dxfId="13084" priority="10107" stopIfTrue="1" operator="between">
      <formula>60</formula>
      <formula>100</formula>
    </cfRule>
    <cfRule type="cellIs" dxfId="13083" priority="10108" stopIfTrue="1" operator="greaterThan">
      <formula>100</formula>
    </cfRule>
  </conditionalFormatting>
  <conditionalFormatting sqref="E522">
    <cfRule type="cellIs" dxfId="13082" priority="10103" stopIfTrue="1" operator="lessThanOrEqual">
      <formula>2.5</formula>
    </cfRule>
    <cfRule type="cellIs" dxfId="13081" priority="10104" stopIfTrue="1" operator="between">
      <formula>2.5</formula>
      <formula>7</formula>
    </cfRule>
    <cfRule type="cellIs" dxfId="13080" priority="10105" stopIfTrue="1" operator="greaterThan">
      <formula>7</formula>
    </cfRule>
  </conditionalFormatting>
  <conditionalFormatting sqref="H522">
    <cfRule type="cellIs" dxfId="13079" priority="10100" stopIfTrue="1" operator="lessThanOrEqual">
      <formula>12</formula>
    </cfRule>
    <cfRule type="cellIs" dxfId="13078" priority="10101" stopIfTrue="1" operator="between">
      <formula>12</formula>
      <formula>16</formula>
    </cfRule>
    <cfRule type="cellIs" dxfId="13077" priority="10102" stopIfTrue="1" operator="greaterThan">
      <formula>16</formula>
    </cfRule>
  </conditionalFormatting>
  <conditionalFormatting sqref="J522">
    <cfRule type="cellIs" dxfId="13076" priority="10097" stopIfTrue="1" operator="greaterThan">
      <formula>6.2</formula>
    </cfRule>
    <cfRule type="cellIs" dxfId="13075" priority="10098" stopIfTrue="1" operator="between">
      <formula>5.601</formula>
      <formula>6.2</formula>
    </cfRule>
    <cfRule type="cellIs" dxfId="13074" priority="10099" stopIfTrue="1" operator="lessThanOrEqual">
      <formula>5.6</formula>
    </cfRule>
  </conditionalFormatting>
  <conditionalFormatting sqref="K522">
    <cfRule type="cellIs" dxfId="13073" priority="10096" stopIfTrue="1" operator="lessThanOrEqual">
      <formula>0.02</formula>
    </cfRule>
  </conditionalFormatting>
  <conditionalFormatting sqref="G522">
    <cfRule type="cellIs" dxfId="13072" priority="10093" stopIfTrue="1" operator="lessThanOrEqual">
      <formula>0.12</formula>
    </cfRule>
    <cfRule type="cellIs" dxfId="13071" priority="10094" stopIfTrue="1" operator="between">
      <formula>0.1201</formula>
      <formula>0.2</formula>
    </cfRule>
    <cfRule type="cellIs" dxfId="13070" priority="10095" stopIfTrue="1" operator="greaterThan">
      <formula>0.2</formula>
    </cfRule>
  </conditionalFormatting>
  <conditionalFormatting sqref="N522">
    <cfRule type="cellIs" dxfId="13069" priority="10091" stopIfTrue="1" operator="between">
      <formula>50.1</formula>
      <formula>100</formula>
    </cfRule>
    <cfRule type="cellIs" dxfId="13068" priority="10092" stopIfTrue="1" operator="greaterThan">
      <formula>100</formula>
    </cfRule>
  </conditionalFormatting>
  <conditionalFormatting sqref="M522">
    <cfRule type="cellIs" dxfId="13067" priority="10089" stopIfTrue="1" operator="between">
      <formula>1250.1</formula>
      <formula>5000</formula>
    </cfRule>
    <cfRule type="cellIs" dxfId="13066" priority="10090" stopIfTrue="1" operator="greaterThan">
      <formula>5000</formula>
    </cfRule>
  </conditionalFormatting>
  <conditionalFormatting sqref="F534:G534">
    <cfRule type="cellIs" dxfId="13065" priority="10086" stopIfTrue="1" operator="lessThanOrEqual">
      <formula>60</formula>
    </cfRule>
    <cfRule type="cellIs" dxfId="13064" priority="10087" stopIfTrue="1" operator="between">
      <formula>60</formula>
      <formula>100</formula>
    </cfRule>
    <cfRule type="cellIs" dxfId="13063" priority="10088" stopIfTrue="1" operator="greaterThan">
      <formula>100</formula>
    </cfRule>
  </conditionalFormatting>
  <conditionalFormatting sqref="E534">
    <cfRule type="cellIs" dxfId="13062" priority="10083" stopIfTrue="1" operator="lessThanOrEqual">
      <formula>2.5</formula>
    </cfRule>
    <cfRule type="cellIs" dxfId="13061" priority="10084" stopIfTrue="1" operator="between">
      <formula>2.5</formula>
      <formula>7</formula>
    </cfRule>
    <cfRule type="cellIs" dxfId="13060" priority="10085" stopIfTrue="1" operator="greaterThan">
      <formula>7</formula>
    </cfRule>
  </conditionalFormatting>
  <conditionalFormatting sqref="H534">
    <cfRule type="cellIs" dxfId="13059" priority="10080" stopIfTrue="1" operator="lessThanOrEqual">
      <formula>12</formula>
    </cfRule>
    <cfRule type="cellIs" dxfId="13058" priority="10081" stopIfTrue="1" operator="between">
      <formula>12</formula>
      <formula>16</formula>
    </cfRule>
    <cfRule type="cellIs" dxfId="13057" priority="10082" stopIfTrue="1" operator="greaterThan">
      <formula>16</formula>
    </cfRule>
  </conditionalFormatting>
  <conditionalFormatting sqref="J534">
    <cfRule type="cellIs" dxfId="13056" priority="10077" stopIfTrue="1" operator="greaterThan">
      <formula>6.2</formula>
    </cfRule>
    <cfRule type="cellIs" dxfId="13055" priority="10078" stopIfTrue="1" operator="between">
      <formula>5.601</formula>
      <formula>6.2</formula>
    </cfRule>
    <cfRule type="cellIs" dxfId="13054" priority="10079" stopIfTrue="1" operator="lessThanOrEqual">
      <formula>5.6</formula>
    </cfRule>
  </conditionalFormatting>
  <conditionalFormatting sqref="K534">
    <cfRule type="cellIs" dxfId="13053" priority="10076" stopIfTrue="1" operator="lessThanOrEqual">
      <formula>0.02</formula>
    </cfRule>
  </conditionalFormatting>
  <conditionalFormatting sqref="G534">
    <cfRule type="cellIs" dxfId="13052" priority="10073" stopIfTrue="1" operator="lessThanOrEqual">
      <formula>0.12</formula>
    </cfRule>
    <cfRule type="cellIs" dxfId="13051" priority="10074" stopIfTrue="1" operator="between">
      <formula>0.1201</formula>
      <formula>0.2</formula>
    </cfRule>
    <cfRule type="cellIs" dxfId="13050" priority="10075" stopIfTrue="1" operator="greaterThan">
      <formula>0.2</formula>
    </cfRule>
  </conditionalFormatting>
  <conditionalFormatting sqref="N534">
    <cfRule type="cellIs" dxfId="13049" priority="10071" stopIfTrue="1" operator="between">
      <formula>50.1</formula>
      <formula>100</formula>
    </cfRule>
    <cfRule type="cellIs" dxfId="13048" priority="10072" stopIfTrue="1" operator="greaterThan">
      <formula>100</formula>
    </cfRule>
  </conditionalFormatting>
  <conditionalFormatting sqref="M534">
    <cfRule type="cellIs" dxfId="13047" priority="10069" stopIfTrue="1" operator="between">
      <formula>1250.1</formula>
      <formula>5000</formula>
    </cfRule>
    <cfRule type="cellIs" dxfId="13046" priority="10070" stopIfTrue="1" operator="greaterThan">
      <formula>5000</formula>
    </cfRule>
  </conditionalFormatting>
  <conditionalFormatting sqref="F534:G534">
    <cfRule type="cellIs" dxfId="13045" priority="10066" stopIfTrue="1" operator="lessThanOrEqual">
      <formula>60</formula>
    </cfRule>
    <cfRule type="cellIs" dxfId="13044" priority="10067" stopIfTrue="1" operator="between">
      <formula>60</formula>
      <formula>100</formula>
    </cfRule>
    <cfRule type="cellIs" dxfId="13043" priority="10068" stopIfTrue="1" operator="greaterThan">
      <formula>100</formula>
    </cfRule>
  </conditionalFormatting>
  <conditionalFormatting sqref="E534">
    <cfRule type="cellIs" dxfId="13042" priority="10063" stopIfTrue="1" operator="lessThanOrEqual">
      <formula>2.5</formula>
    </cfRule>
    <cfRule type="cellIs" dxfId="13041" priority="10064" stopIfTrue="1" operator="between">
      <formula>2.5</formula>
      <formula>7</formula>
    </cfRule>
    <cfRule type="cellIs" dxfId="13040" priority="10065" stopIfTrue="1" operator="greaterThan">
      <formula>7</formula>
    </cfRule>
  </conditionalFormatting>
  <conditionalFormatting sqref="H534">
    <cfRule type="cellIs" dxfId="13039" priority="10060" stopIfTrue="1" operator="lessThanOrEqual">
      <formula>12</formula>
    </cfRule>
    <cfRule type="cellIs" dxfId="13038" priority="10061" stopIfTrue="1" operator="between">
      <formula>12</formula>
      <formula>16</formula>
    </cfRule>
    <cfRule type="cellIs" dxfId="13037" priority="10062" stopIfTrue="1" operator="greaterThan">
      <formula>16</formula>
    </cfRule>
  </conditionalFormatting>
  <conditionalFormatting sqref="J534">
    <cfRule type="cellIs" dxfId="13036" priority="10057" stopIfTrue="1" operator="greaterThan">
      <formula>6.2</formula>
    </cfRule>
    <cfRule type="cellIs" dxfId="13035" priority="10058" stopIfTrue="1" operator="between">
      <formula>5.601</formula>
      <formula>6.2</formula>
    </cfRule>
    <cfRule type="cellIs" dxfId="13034" priority="10059" stopIfTrue="1" operator="lessThanOrEqual">
      <formula>5.6</formula>
    </cfRule>
  </conditionalFormatting>
  <conditionalFormatting sqref="K534">
    <cfRule type="cellIs" dxfId="13033" priority="10056" stopIfTrue="1" operator="lessThanOrEqual">
      <formula>0.02</formula>
    </cfRule>
  </conditionalFormatting>
  <conditionalFormatting sqref="G534">
    <cfRule type="cellIs" dxfId="13032" priority="10053" stopIfTrue="1" operator="lessThanOrEqual">
      <formula>0.12</formula>
    </cfRule>
    <cfRule type="cellIs" dxfId="13031" priority="10054" stopIfTrue="1" operator="between">
      <formula>0.1201</formula>
      <formula>0.2</formula>
    </cfRule>
    <cfRule type="cellIs" dxfId="13030" priority="10055" stopIfTrue="1" operator="greaterThan">
      <formula>0.2</formula>
    </cfRule>
  </conditionalFormatting>
  <conditionalFormatting sqref="N534">
    <cfRule type="cellIs" dxfId="13029" priority="10051" stopIfTrue="1" operator="between">
      <formula>50.1</formula>
      <formula>100</formula>
    </cfRule>
    <cfRule type="cellIs" dxfId="13028" priority="10052" stopIfTrue="1" operator="greaterThan">
      <formula>100</formula>
    </cfRule>
  </conditionalFormatting>
  <conditionalFormatting sqref="M534">
    <cfRule type="cellIs" dxfId="13027" priority="10049" stopIfTrue="1" operator="between">
      <formula>1250.1</formula>
      <formula>5000</formula>
    </cfRule>
    <cfRule type="cellIs" dxfId="13026" priority="10050" stopIfTrue="1" operator="greaterThan">
      <formula>5000</formula>
    </cfRule>
  </conditionalFormatting>
  <conditionalFormatting sqref="F546:G546">
    <cfRule type="cellIs" dxfId="13025" priority="10046" stopIfTrue="1" operator="lessThanOrEqual">
      <formula>60</formula>
    </cfRule>
    <cfRule type="cellIs" dxfId="13024" priority="10047" stopIfTrue="1" operator="between">
      <formula>60</formula>
      <formula>100</formula>
    </cfRule>
    <cfRule type="cellIs" dxfId="13023" priority="10048" stopIfTrue="1" operator="greaterThan">
      <formula>100</formula>
    </cfRule>
  </conditionalFormatting>
  <conditionalFormatting sqref="E546">
    <cfRule type="cellIs" dxfId="13022" priority="10043" stopIfTrue="1" operator="lessThanOrEqual">
      <formula>2.5</formula>
    </cfRule>
    <cfRule type="cellIs" dxfId="13021" priority="10044" stopIfTrue="1" operator="between">
      <formula>2.5</formula>
      <formula>7</formula>
    </cfRule>
    <cfRule type="cellIs" dxfId="13020" priority="10045" stopIfTrue="1" operator="greaterThan">
      <formula>7</formula>
    </cfRule>
  </conditionalFormatting>
  <conditionalFormatting sqref="H546">
    <cfRule type="cellIs" dxfId="13019" priority="10040" stopIfTrue="1" operator="lessThanOrEqual">
      <formula>12</formula>
    </cfRule>
    <cfRule type="cellIs" dxfId="13018" priority="10041" stopIfTrue="1" operator="between">
      <formula>12</formula>
      <formula>16</formula>
    </cfRule>
    <cfRule type="cellIs" dxfId="13017" priority="10042" stopIfTrue="1" operator="greaterThan">
      <formula>16</formula>
    </cfRule>
  </conditionalFormatting>
  <conditionalFormatting sqref="J546">
    <cfRule type="cellIs" dxfId="13016" priority="10037" stopIfTrue="1" operator="greaterThan">
      <formula>6.2</formula>
    </cfRule>
    <cfRule type="cellIs" dxfId="13015" priority="10038" stopIfTrue="1" operator="between">
      <formula>5.601</formula>
      <formula>6.2</formula>
    </cfRule>
    <cfRule type="cellIs" dxfId="13014" priority="10039" stopIfTrue="1" operator="lessThanOrEqual">
      <formula>5.6</formula>
    </cfRule>
  </conditionalFormatting>
  <conditionalFormatting sqref="K546">
    <cfRule type="cellIs" dxfId="13013" priority="10036" stopIfTrue="1" operator="lessThanOrEqual">
      <formula>0.02</formula>
    </cfRule>
  </conditionalFormatting>
  <conditionalFormatting sqref="G546">
    <cfRule type="cellIs" dxfId="13012" priority="10033" stopIfTrue="1" operator="lessThanOrEqual">
      <formula>0.12</formula>
    </cfRule>
    <cfRule type="cellIs" dxfId="13011" priority="10034" stopIfTrue="1" operator="between">
      <formula>0.1201</formula>
      <formula>0.2</formula>
    </cfRule>
    <cfRule type="cellIs" dxfId="13010" priority="10035" stopIfTrue="1" operator="greaterThan">
      <formula>0.2</formula>
    </cfRule>
  </conditionalFormatting>
  <conditionalFormatting sqref="N546">
    <cfRule type="cellIs" dxfId="13009" priority="10031" stopIfTrue="1" operator="between">
      <formula>50.1</formula>
      <formula>100</formula>
    </cfRule>
    <cfRule type="cellIs" dxfId="13008" priority="10032" stopIfTrue="1" operator="greaterThan">
      <formula>100</formula>
    </cfRule>
  </conditionalFormatting>
  <conditionalFormatting sqref="M546">
    <cfRule type="cellIs" dxfId="13007" priority="10029" stopIfTrue="1" operator="between">
      <formula>1250.1</formula>
      <formula>5000</formula>
    </cfRule>
    <cfRule type="cellIs" dxfId="13006" priority="10030" stopIfTrue="1" operator="greaterThan">
      <formula>5000</formula>
    </cfRule>
  </conditionalFormatting>
  <conditionalFormatting sqref="F546:G546">
    <cfRule type="cellIs" dxfId="13005" priority="10026" stopIfTrue="1" operator="lessThanOrEqual">
      <formula>60</formula>
    </cfRule>
    <cfRule type="cellIs" dxfId="13004" priority="10027" stopIfTrue="1" operator="between">
      <formula>60</formula>
      <formula>100</formula>
    </cfRule>
    <cfRule type="cellIs" dxfId="13003" priority="10028" stopIfTrue="1" operator="greaterThan">
      <formula>100</formula>
    </cfRule>
  </conditionalFormatting>
  <conditionalFormatting sqref="E546">
    <cfRule type="cellIs" dxfId="13002" priority="10023" stopIfTrue="1" operator="lessThanOrEqual">
      <formula>2.5</formula>
    </cfRule>
    <cfRule type="cellIs" dxfId="13001" priority="10024" stopIfTrue="1" operator="between">
      <formula>2.5</formula>
      <formula>7</formula>
    </cfRule>
    <cfRule type="cellIs" dxfId="13000" priority="10025" stopIfTrue="1" operator="greaterThan">
      <formula>7</formula>
    </cfRule>
  </conditionalFormatting>
  <conditionalFormatting sqref="H546">
    <cfRule type="cellIs" dxfId="12999" priority="10020" stopIfTrue="1" operator="lessThanOrEqual">
      <formula>12</formula>
    </cfRule>
    <cfRule type="cellIs" dxfId="12998" priority="10021" stopIfTrue="1" operator="between">
      <formula>12</formula>
      <formula>16</formula>
    </cfRule>
    <cfRule type="cellIs" dxfId="12997" priority="10022" stopIfTrue="1" operator="greaterThan">
      <formula>16</formula>
    </cfRule>
  </conditionalFormatting>
  <conditionalFormatting sqref="J546">
    <cfRule type="cellIs" dxfId="12996" priority="10017" stopIfTrue="1" operator="greaterThan">
      <formula>6.2</formula>
    </cfRule>
    <cfRule type="cellIs" dxfId="12995" priority="10018" stopIfTrue="1" operator="between">
      <formula>5.601</formula>
      <formula>6.2</formula>
    </cfRule>
    <cfRule type="cellIs" dxfId="12994" priority="10019" stopIfTrue="1" operator="lessThanOrEqual">
      <formula>5.6</formula>
    </cfRule>
  </conditionalFormatting>
  <conditionalFormatting sqref="K546">
    <cfRule type="cellIs" dxfId="12993" priority="10016" stopIfTrue="1" operator="lessThanOrEqual">
      <formula>0.02</formula>
    </cfRule>
  </conditionalFormatting>
  <conditionalFormatting sqref="G546">
    <cfRule type="cellIs" dxfId="12992" priority="10013" stopIfTrue="1" operator="lessThanOrEqual">
      <formula>0.12</formula>
    </cfRule>
    <cfRule type="cellIs" dxfId="12991" priority="10014" stopIfTrue="1" operator="between">
      <formula>0.1201</formula>
      <formula>0.2</formula>
    </cfRule>
    <cfRule type="cellIs" dxfId="12990" priority="10015" stopIfTrue="1" operator="greaterThan">
      <formula>0.2</formula>
    </cfRule>
  </conditionalFormatting>
  <conditionalFormatting sqref="N546">
    <cfRule type="cellIs" dxfId="12989" priority="10011" stopIfTrue="1" operator="between">
      <formula>50.1</formula>
      <formula>100</formula>
    </cfRule>
    <cfRule type="cellIs" dxfId="12988" priority="10012" stopIfTrue="1" operator="greaterThan">
      <formula>100</formula>
    </cfRule>
  </conditionalFormatting>
  <conditionalFormatting sqref="M546">
    <cfRule type="cellIs" dxfId="12987" priority="10009" stopIfTrue="1" operator="between">
      <formula>1250.1</formula>
      <formula>5000</formula>
    </cfRule>
    <cfRule type="cellIs" dxfId="12986" priority="10010" stopIfTrue="1" operator="greaterThan">
      <formula>5000</formula>
    </cfRule>
  </conditionalFormatting>
  <conditionalFormatting sqref="F558:G558">
    <cfRule type="cellIs" dxfId="12985" priority="10006" stopIfTrue="1" operator="lessThanOrEqual">
      <formula>60</formula>
    </cfRule>
    <cfRule type="cellIs" dxfId="12984" priority="10007" stopIfTrue="1" operator="between">
      <formula>60</formula>
      <formula>100</formula>
    </cfRule>
    <cfRule type="cellIs" dxfId="12983" priority="10008" stopIfTrue="1" operator="greaterThan">
      <formula>100</formula>
    </cfRule>
  </conditionalFormatting>
  <conditionalFormatting sqref="E558">
    <cfRule type="cellIs" dxfId="12982" priority="10003" stopIfTrue="1" operator="lessThanOrEqual">
      <formula>2.5</formula>
    </cfRule>
    <cfRule type="cellIs" dxfId="12981" priority="10004" stopIfTrue="1" operator="between">
      <formula>2.5</formula>
      <formula>7</formula>
    </cfRule>
    <cfRule type="cellIs" dxfId="12980" priority="10005" stopIfTrue="1" operator="greaterThan">
      <formula>7</formula>
    </cfRule>
  </conditionalFormatting>
  <conditionalFormatting sqref="H558">
    <cfRule type="cellIs" dxfId="12979" priority="10000" stopIfTrue="1" operator="lessThanOrEqual">
      <formula>12</formula>
    </cfRule>
    <cfRule type="cellIs" dxfId="12978" priority="10001" stopIfTrue="1" operator="between">
      <formula>12</formula>
      <formula>16</formula>
    </cfRule>
    <cfRule type="cellIs" dxfId="12977" priority="10002" stopIfTrue="1" operator="greaterThan">
      <formula>16</formula>
    </cfRule>
  </conditionalFormatting>
  <conditionalFormatting sqref="J558">
    <cfRule type="cellIs" dxfId="12976" priority="9997" stopIfTrue="1" operator="greaterThan">
      <formula>6.2</formula>
    </cfRule>
    <cfRule type="cellIs" dxfId="12975" priority="9998" stopIfTrue="1" operator="between">
      <formula>5.601</formula>
      <formula>6.2</formula>
    </cfRule>
    <cfRule type="cellIs" dxfId="12974" priority="9999" stopIfTrue="1" operator="lessThanOrEqual">
      <formula>5.6</formula>
    </cfRule>
  </conditionalFormatting>
  <conditionalFormatting sqref="K558">
    <cfRule type="cellIs" dxfId="12973" priority="9996" stopIfTrue="1" operator="lessThanOrEqual">
      <formula>0.02</formula>
    </cfRule>
  </conditionalFormatting>
  <conditionalFormatting sqref="G558">
    <cfRule type="cellIs" dxfId="12972" priority="9993" stopIfTrue="1" operator="lessThanOrEqual">
      <formula>0.12</formula>
    </cfRule>
    <cfRule type="cellIs" dxfId="12971" priority="9994" stopIfTrue="1" operator="between">
      <formula>0.1201</formula>
      <formula>0.2</formula>
    </cfRule>
    <cfRule type="cellIs" dxfId="12970" priority="9995" stopIfTrue="1" operator="greaterThan">
      <formula>0.2</formula>
    </cfRule>
  </conditionalFormatting>
  <conditionalFormatting sqref="N558">
    <cfRule type="cellIs" dxfId="12969" priority="9991" stopIfTrue="1" operator="between">
      <formula>50.1</formula>
      <formula>100</formula>
    </cfRule>
    <cfRule type="cellIs" dxfId="12968" priority="9992" stopIfTrue="1" operator="greaterThan">
      <formula>100</formula>
    </cfRule>
  </conditionalFormatting>
  <conditionalFormatting sqref="M558">
    <cfRule type="cellIs" dxfId="12967" priority="9989" stopIfTrue="1" operator="between">
      <formula>1250.1</formula>
      <formula>5000</formula>
    </cfRule>
    <cfRule type="cellIs" dxfId="12966" priority="9990" stopIfTrue="1" operator="greaterThan">
      <formula>5000</formula>
    </cfRule>
  </conditionalFormatting>
  <conditionalFormatting sqref="F558:G558">
    <cfRule type="cellIs" dxfId="12965" priority="9986" stopIfTrue="1" operator="lessThanOrEqual">
      <formula>60</formula>
    </cfRule>
    <cfRule type="cellIs" dxfId="12964" priority="9987" stopIfTrue="1" operator="between">
      <formula>60</formula>
      <formula>100</formula>
    </cfRule>
    <cfRule type="cellIs" dxfId="12963" priority="9988" stopIfTrue="1" operator="greaterThan">
      <formula>100</formula>
    </cfRule>
  </conditionalFormatting>
  <conditionalFormatting sqref="E558">
    <cfRule type="cellIs" dxfId="12962" priority="9983" stopIfTrue="1" operator="lessThanOrEqual">
      <formula>2.5</formula>
    </cfRule>
    <cfRule type="cellIs" dxfId="12961" priority="9984" stopIfTrue="1" operator="between">
      <formula>2.5</formula>
      <formula>7</formula>
    </cfRule>
    <cfRule type="cellIs" dxfId="12960" priority="9985" stopIfTrue="1" operator="greaterThan">
      <formula>7</formula>
    </cfRule>
  </conditionalFormatting>
  <conditionalFormatting sqref="H558">
    <cfRule type="cellIs" dxfId="12959" priority="9980" stopIfTrue="1" operator="lessThanOrEqual">
      <formula>12</formula>
    </cfRule>
    <cfRule type="cellIs" dxfId="12958" priority="9981" stopIfTrue="1" operator="between">
      <formula>12</formula>
      <formula>16</formula>
    </cfRule>
    <cfRule type="cellIs" dxfId="12957" priority="9982" stopIfTrue="1" operator="greaterThan">
      <formula>16</formula>
    </cfRule>
  </conditionalFormatting>
  <conditionalFormatting sqref="J558">
    <cfRule type="cellIs" dxfId="12956" priority="9977" stopIfTrue="1" operator="greaterThan">
      <formula>6.2</formula>
    </cfRule>
    <cfRule type="cellIs" dxfId="12955" priority="9978" stopIfTrue="1" operator="between">
      <formula>5.601</formula>
      <formula>6.2</formula>
    </cfRule>
    <cfRule type="cellIs" dxfId="12954" priority="9979" stopIfTrue="1" operator="lessThanOrEqual">
      <formula>5.6</formula>
    </cfRule>
  </conditionalFormatting>
  <conditionalFormatting sqref="K558">
    <cfRule type="cellIs" dxfId="12953" priority="9976" stopIfTrue="1" operator="lessThanOrEqual">
      <formula>0.02</formula>
    </cfRule>
  </conditionalFormatting>
  <conditionalFormatting sqref="G558">
    <cfRule type="cellIs" dxfId="12952" priority="9973" stopIfTrue="1" operator="lessThanOrEqual">
      <formula>0.12</formula>
    </cfRule>
    <cfRule type="cellIs" dxfId="12951" priority="9974" stopIfTrue="1" operator="between">
      <formula>0.1201</formula>
      <formula>0.2</formula>
    </cfRule>
    <cfRule type="cellIs" dxfId="12950" priority="9975" stopIfTrue="1" operator="greaterThan">
      <formula>0.2</formula>
    </cfRule>
  </conditionalFormatting>
  <conditionalFormatting sqref="N558">
    <cfRule type="cellIs" dxfId="12949" priority="9971" stopIfTrue="1" operator="between">
      <formula>50.1</formula>
      <formula>100</formula>
    </cfRule>
    <cfRule type="cellIs" dxfId="12948" priority="9972" stopIfTrue="1" operator="greaterThan">
      <formula>100</formula>
    </cfRule>
  </conditionalFormatting>
  <conditionalFormatting sqref="M558">
    <cfRule type="cellIs" dxfId="12947" priority="9969" stopIfTrue="1" operator="between">
      <formula>1250.1</formula>
      <formula>5000</formula>
    </cfRule>
    <cfRule type="cellIs" dxfId="12946" priority="9970" stopIfTrue="1" operator="greaterThan">
      <formula>5000</formula>
    </cfRule>
  </conditionalFormatting>
  <conditionalFormatting sqref="F570:G570">
    <cfRule type="cellIs" dxfId="12945" priority="9966" stopIfTrue="1" operator="lessThanOrEqual">
      <formula>60</formula>
    </cfRule>
    <cfRule type="cellIs" dxfId="12944" priority="9967" stopIfTrue="1" operator="between">
      <formula>60</formula>
      <formula>100</formula>
    </cfRule>
    <cfRule type="cellIs" dxfId="12943" priority="9968" stopIfTrue="1" operator="greaterThan">
      <formula>100</formula>
    </cfRule>
  </conditionalFormatting>
  <conditionalFormatting sqref="E570">
    <cfRule type="cellIs" dxfId="12942" priority="9963" stopIfTrue="1" operator="lessThanOrEqual">
      <formula>2.5</formula>
    </cfRule>
    <cfRule type="cellIs" dxfId="12941" priority="9964" stopIfTrue="1" operator="between">
      <formula>2.5</formula>
      <formula>7</formula>
    </cfRule>
    <cfRule type="cellIs" dxfId="12940" priority="9965" stopIfTrue="1" operator="greaterThan">
      <formula>7</formula>
    </cfRule>
  </conditionalFormatting>
  <conditionalFormatting sqref="H570">
    <cfRule type="cellIs" dxfId="12939" priority="9960" stopIfTrue="1" operator="lessThanOrEqual">
      <formula>12</formula>
    </cfRule>
    <cfRule type="cellIs" dxfId="12938" priority="9961" stopIfTrue="1" operator="between">
      <formula>12</formula>
      <formula>16</formula>
    </cfRule>
    <cfRule type="cellIs" dxfId="12937" priority="9962" stopIfTrue="1" operator="greaterThan">
      <formula>16</formula>
    </cfRule>
  </conditionalFormatting>
  <conditionalFormatting sqref="J570">
    <cfRule type="cellIs" dxfId="12936" priority="9957" stopIfTrue="1" operator="greaterThan">
      <formula>6.2</formula>
    </cfRule>
    <cfRule type="cellIs" dxfId="12935" priority="9958" stopIfTrue="1" operator="between">
      <formula>5.601</formula>
      <formula>6.2</formula>
    </cfRule>
    <cfRule type="cellIs" dxfId="12934" priority="9959" stopIfTrue="1" operator="lessThanOrEqual">
      <formula>5.6</formula>
    </cfRule>
  </conditionalFormatting>
  <conditionalFormatting sqref="K570">
    <cfRule type="cellIs" dxfId="12933" priority="9956" stopIfTrue="1" operator="lessThanOrEqual">
      <formula>0.02</formula>
    </cfRule>
  </conditionalFormatting>
  <conditionalFormatting sqref="G570">
    <cfRule type="cellIs" dxfId="12932" priority="9953" stopIfTrue="1" operator="lessThanOrEqual">
      <formula>0.12</formula>
    </cfRule>
    <cfRule type="cellIs" dxfId="12931" priority="9954" stopIfTrue="1" operator="between">
      <formula>0.1201</formula>
      <formula>0.2</formula>
    </cfRule>
    <cfRule type="cellIs" dxfId="12930" priority="9955" stopIfTrue="1" operator="greaterThan">
      <formula>0.2</formula>
    </cfRule>
  </conditionalFormatting>
  <conditionalFormatting sqref="N570">
    <cfRule type="cellIs" dxfId="12929" priority="9951" stopIfTrue="1" operator="between">
      <formula>50.1</formula>
      <formula>100</formula>
    </cfRule>
    <cfRule type="cellIs" dxfId="12928" priority="9952" stopIfTrue="1" operator="greaterThan">
      <formula>100</formula>
    </cfRule>
  </conditionalFormatting>
  <conditionalFormatting sqref="M570">
    <cfRule type="cellIs" dxfId="12927" priority="9949" stopIfTrue="1" operator="between">
      <formula>1250.1</formula>
      <formula>5000</formula>
    </cfRule>
    <cfRule type="cellIs" dxfId="12926" priority="9950" stopIfTrue="1" operator="greaterThan">
      <formula>5000</formula>
    </cfRule>
  </conditionalFormatting>
  <conditionalFormatting sqref="F570:G570">
    <cfRule type="cellIs" dxfId="12925" priority="9946" stopIfTrue="1" operator="lessThanOrEqual">
      <formula>60</formula>
    </cfRule>
    <cfRule type="cellIs" dxfId="12924" priority="9947" stopIfTrue="1" operator="between">
      <formula>60</formula>
      <formula>100</formula>
    </cfRule>
    <cfRule type="cellIs" dxfId="12923" priority="9948" stopIfTrue="1" operator="greaterThan">
      <formula>100</formula>
    </cfRule>
  </conditionalFormatting>
  <conditionalFormatting sqref="E570">
    <cfRule type="cellIs" dxfId="12922" priority="9943" stopIfTrue="1" operator="lessThanOrEqual">
      <formula>2.5</formula>
    </cfRule>
    <cfRule type="cellIs" dxfId="12921" priority="9944" stopIfTrue="1" operator="between">
      <formula>2.5</formula>
      <formula>7</formula>
    </cfRule>
    <cfRule type="cellIs" dxfId="12920" priority="9945" stopIfTrue="1" operator="greaterThan">
      <formula>7</formula>
    </cfRule>
  </conditionalFormatting>
  <conditionalFormatting sqref="H570">
    <cfRule type="cellIs" dxfId="12919" priority="9940" stopIfTrue="1" operator="lessThanOrEqual">
      <formula>12</formula>
    </cfRule>
    <cfRule type="cellIs" dxfId="12918" priority="9941" stopIfTrue="1" operator="between">
      <formula>12</formula>
      <formula>16</formula>
    </cfRule>
    <cfRule type="cellIs" dxfId="12917" priority="9942" stopIfTrue="1" operator="greaterThan">
      <formula>16</formula>
    </cfRule>
  </conditionalFormatting>
  <conditionalFormatting sqref="J570">
    <cfRule type="cellIs" dxfId="12916" priority="9937" stopIfTrue="1" operator="greaterThan">
      <formula>6.2</formula>
    </cfRule>
    <cfRule type="cellIs" dxfId="12915" priority="9938" stopIfTrue="1" operator="between">
      <formula>5.601</formula>
      <formula>6.2</formula>
    </cfRule>
    <cfRule type="cellIs" dxfId="12914" priority="9939" stopIfTrue="1" operator="lessThanOrEqual">
      <formula>5.6</formula>
    </cfRule>
  </conditionalFormatting>
  <conditionalFormatting sqref="K570">
    <cfRule type="cellIs" dxfId="12913" priority="9936" stopIfTrue="1" operator="lessThanOrEqual">
      <formula>0.02</formula>
    </cfRule>
  </conditionalFormatting>
  <conditionalFormatting sqref="G570">
    <cfRule type="cellIs" dxfId="12912" priority="9933" stopIfTrue="1" operator="lessThanOrEqual">
      <formula>0.12</formula>
    </cfRule>
    <cfRule type="cellIs" dxfId="12911" priority="9934" stopIfTrue="1" operator="between">
      <formula>0.1201</formula>
      <formula>0.2</formula>
    </cfRule>
    <cfRule type="cellIs" dxfId="12910" priority="9935" stopIfTrue="1" operator="greaterThan">
      <formula>0.2</formula>
    </cfRule>
  </conditionalFormatting>
  <conditionalFormatting sqref="N570">
    <cfRule type="cellIs" dxfId="12909" priority="9931" stopIfTrue="1" operator="between">
      <formula>50.1</formula>
      <formula>100</formula>
    </cfRule>
    <cfRule type="cellIs" dxfId="12908" priority="9932" stopIfTrue="1" operator="greaterThan">
      <formula>100</formula>
    </cfRule>
  </conditionalFormatting>
  <conditionalFormatting sqref="M570">
    <cfRule type="cellIs" dxfId="12907" priority="9929" stopIfTrue="1" operator="between">
      <formula>1250.1</formula>
      <formula>5000</formula>
    </cfRule>
    <cfRule type="cellIs" dxfId="12906" priority="9930" stopIfTrue="1" operator="greaterThan">
      <formula>5000</formula>
    </cfRule>
  </conditionalFormatting>
  <conditionalFormatting sqref="F582:G582">
    <cfRule type="cellIs" dxfId="12905" priority="9926" stopIfTrue="1" operator="lessThanOrEqual">
      <formula>60</formula>
    </cfRule>
    <cfRule type="cellIs" dxfId="12904" priority="9927" stopIfTrue="1" operator="between">
      <formula>60</formula>
      <formula>100</formula>
    </cfRule>
    <cfRule type="cellIs" dxfId="12903" priority="9928" stopIfTrue="1" operator="greaterThan">
      <formula>100</formula>
    </cfRule>
  </conditionalFormatting>
  <conditionalFormatting sqref="E582">
    <cfRule type="cellIs" dxfId="12902" priority="9923" stopIfTrue="1" operator="lessThanOrEqual">
      <formula>2.5</formula>
    </cfRule>
    <cfRule type="cellIs" dxfId="12901" priority="9924" stopIfTrue="1" operator="between">
      <formula>2.5</formula>
      <formula>7</formula>
    </cfRule>
    <cfRule type="cellIs" dxfId="12900" priority="9925" stopIfTrue="1" operator="greaterThan">
      <formula>7</formula>
    </cfRule>
  </conditionalFormatting>
  <conditionalFormatting sqref="H582">
    <cfRule type="cellIs" dxfId="12899" priority="9920" stopIfTrue="1" operator="lessThanOrEqual">
      <formula>12</formula>
    </cfRule>
    <cfRule type="cellIs" dxfId="12898" priority="9921" stopIfTrue="1" operator="between">
      <formula>12</formula>
      <formula>16</formula>
    </cfRule>
    <cfRule type="cellIs" dxfId="12897" priority="9922" stopIfTrue="1" operator="greaterThan">
      <formula>16</formula>
    </cfRule>
  </conditionalFormatting>
  <conditionalFormatting sqref="J582">
    <cfRule type="cellIs" dxfId="12896" priority="9917" stopIfTrue="1" operator="greaterThan">
      <formula>6.2</formula>
    </cfRule>
    <cfRule type="cellIs" dxfId="12895" priority="9918" stopIfTrue="1" operator="between">
      <formula>5.601</formula>
      <formula>6.2</formula>
    </cfRule>
    <cfRule type="cellIs" dxfId="12894" priority="9919" stopIfTrue="1" operator="lessThanOrEqual">
      <formula>5.6</formula>
    </cfRule>
  </conditionalFormatting>
  <conditionalFormatting sqref="K582">
    <cfRule type="cellIs" dxfId="12893" priority="9916" stopIfTrue="1" operator="lessThanOrEqual">
      <formula>0.02</formula>
    </cfRule>
  </conditionalFormatting>
  <conditionalFormatting sqref="G582">
    <cfRule type="cellIs" dxfId="12892" priority="9913" stopIfTrue="1" operator="lessThanOrEqual">
      <formula>0.12</formula>
    </cfRule>
    <cfRule type="cellIs" dxfId="12891" priority="9914" stopIfTrue="1" operator="between">
      <formula>0.1201</formula>
      <formula>0.2</formula>
    </cfRule>
    <cfRule type="cellIs" dxfId="12890" priority="9915" stopIfTrue="1" operator="greaterThan">
      <formula>0.2</formula>
    </cfRule>
  </conditionalFormatting>
  <conditionalFormatting sqref="N582">
    <cfRule type="cellIs" dxfId="12889" priority="9911" stopIfTrue="1" operator="between">
      <formula>50.1</formula>
      <formula>100</formula>
    </cfRule>
    <cfRule type="cellIs" dxfId="12888" priority="9912" stopIfTrue="1" operator="greaterThan">
      <formula>100</formula>
    </cfRule>
  </conditionalFormatting>
  <conditionalFormatting sqref="M582">
    <cfRule type="cellIs" dxfId="12887" priority="9909" stopIfTrue="1" operator="between">
      <formula>1250.1</formula>
      <formula>5000</formula>
    </cfRule>
    <cfRule type="cellIs" dxfId="12886" priority="9910" stopIfTrue="1" operator="greaterThan">
      <formula>5000</formula>
    </cfRule>
  </conditionalFormatting>
  <conditionalFormatting sqref="F582:G582">
    <cfRule type="cellIs" dxfId="12885" priority="9906" stopIfTrue="1" operator="lessThanOrEqual">
      <formula>60</formula>
    </cfRule>
    <cfRule type="cellIs" dxfId="12884" priority="9907" stopIfTrue="1" operator="between">
      <formula>60</formula>
      <formula>100</formula>
    </cfRule>
    <cfRule type="cellIs" dxfId="12883" priority="9908" stopIfTrue="1" operator="greaterThan">
      <formula>100</formula>
    </cfRule>
  </conditionalFormatting>
  <conditionalFormatting sqref="E582">
    <cfRule type="cellIs" dxfId="12882" priority="9903" stopIfTrue="1" operator="lessThanOrEqual">
      <formula>2.5</formula>
    </cfRule>
    <cfRule type="cellIs" dxfId="12881" priority="9904" stopIfTrue="1" operator="between">
      <formula>2.5</formula>
      <formula>7</formula>
    </cfRule>
    <cfRule type="cellIs" dxfId="12880" priority="9905" stopIfTrue="1" operator="greaterThan">
      <formula>7</formula>
    </cfRule>
  </conditionalFormatting>
  <conditionalFormatting sqref="H582">
    <cfRule type="cellIs" dxfId="12879" priority="9900" stopIfTrue="1" operator="lessThanOrEqual">
      <formula>12</formula>
    </cfRule>
    <cfRule type="cellIs" dxfId="12878" priority="9901" stopIfTrue="1" operator="between">
      <formula>12</formula>
      <formula>16</formula>
    </cfRule>
    <cfRule type="cellIs" dxfId="12877" priority="9902" stopIfTrue="1" operator="greaterThan">
      <formula>16</formula>
    </cfRule>
  </conditionalFormatting>
  <conditionalFormatting sqref="J582">
    <cfRule type="cellIs" dxfId="12876" priority="9897" stopIfTrue="1" operator="greaterThan">
      <formula>6.2</formula>
    </cfRule>
    <cfRule type="cellIs" dxfId="12875" priority="9898" stopIfTrue="1" operator="between">
      <formula>5.601</formula>
      <formula>6.2</formula>
    </cfRule>
    <cfRule type="cellIs" dxfId="12874" priority="9899" stopIfTrue="1" operator="lessThanOrEqual">
      <formula>5.6</formula>
    </cfRule>
  </conditionalFormatting>
  <conditionalFormatting sqref="K582">
    <cfRule type="cellIs" dxfId="12873" priority="9896" stopIfTrue="1" operator="lessThanOrEqual">
      <formula>0.02</formula>
    </cfRule>
  </conditionalFormatting>
  <conditionalFormatting sqref="G582">
    <cfRule type="cellIs" dxfId="12872" priority="9893" stopIfTrue="1" operator="lessThanOrEqual">
      <formula>0.12</formula>
    </cfRule>
    <cfRule type="cellIs" dxfId="12871" priority="9894" stopIfTrue="1" operator="between">
      <formula>0.1201</formula>
      <formula>0.2</formula>
    </cfRule>
    <cfRule type="cellIs" dxfId="12870" priority="9895" stopIfTrue="1" operator="greaterThan">
      <formula>0.2</formula>
    </cfRule>
  </conditionalFormatting>
  <conditionalFormatting sqref="N582">
    <cfRule type="cellIs" dxfId="12869" priority="9891" stopIfTrue="1" operator="between">
      <formula>50.1</formula>
      <formula>100</formula>
    </cfRule>
    <cfRule type="cellIs" dxfId="12868" priority="9892" stopIfTrue="1" operator="greaterThan">
      <formula>100</formula>
    </cfRule>
  </conditionalFormatting>
  <conditionalFormatting sqref="M582">
    <cfRule type="cellIs" dxfId="12867" priority="9889" stopIfTrue="1" operator="between">
      <formula>1250.1</formula>
      <formula>5000</formula>
    </cfRule>
    <cfRule type="cellIs" dxfId="12866" priority="9890" stopIfTrue="1" operator="greaterThan">
      <formula>5000</formula>
    </cfRule>
  </conditionalFormatting>
  <conditionalFormatting sqref="F594:G594">
    <cfRule type="cellIs" dxfId="12865" priority="9886" stopIfTrue="1" operator="lessThanOrEqual">
      <formula>60</formula>
    </cfRule>
    <cfRule type="cellIs" dxfId="12864" priority="9887" stopIfTrue="1" operator="between">
      <formula>60</formula>
      <formula>100</formula>
    </cfRule>
    <cfRule type="cellIs" dxfId="12863" priority="9888" stopIfTrue="1" operator="greaterThan">
      <formula>100</formula>
    </cfRule>
  </conditionalFormatting>
  <conditionalFormatting sqref="E594">
    <cfRule type="cellIs" dxfId="12862" priority="9883" stopIfTrue="1" operator="lessThanOrEqual">
      <formula>2.5</formula>
    </cfRule>
    <cfRule type="cellIs" dxfId="12861" priority="9884" stopIfTrue="1" operator="between">
      <formula>2.5</formula>
      <formula>7</formula>
    </cfRule>
    <cfRule type="cellIs" dxfId="12860" priority="9885" stopIfTrue="1" operator="greaterThan">
      <formula>7</formula>
    </cfRule>
  </conditionalFormatting>
  <conditionalFormatting sqref="H594">
    <cfRule type="cellIs" dxfId="12859" priority="9880" stopIfTrue="1" operator="lessThanOrEqual">
      <formula>12</formula>
    </cfRule>
    <cfRule type="cellIs" dxfId="12858" priority="9881" stopIfTrue="1" operator="between">
      <formula>12</formula>
      <formula>16</formula>
    </cfRule>
    <cfRule type="cellIs" dxfId="12857" priority="9882" stopIfTrue="1" operator="greaterThan">
      <formula>16</formula>
    </cfRule>
  </conditionalFormatting>
  <conditionalFormatting sqref="J594">
    <cfRule type="cellIs" dxfId="12856" priority="9877" stopIfTrue="1" operator="greaterThan">
      <formula>6.2</formula>
    </cfRule>
    <cfRule type="cellIs" dxfId="12855" priority="9878" stopIfTrue="1" operator="between">
      <formula>5.601</formula>
      <formula>6.2</formula>
    </cfRule>
    <cfRule type="cellIs" dxfId="12854" priority="9879" stopIfTrue="1" operator="lessThanOrEqual">
      <formula>5.6</formula>
    </cfRule>
  </conditionalFormatting>
  <conditionalFormatting sqref="K594">
    <cfRule type="cellIs" dxfId="12853" priority="9876" stopIfTrue="1" operator="lessThanOrEqual">
      <formula>0.02</formula>
    </cfRule>
  </conditionalFormatting>
  <conditionalFormatting sqref="G594">
    <cfRule type="cellIs" dxfId="12852" priority="9873" stopIfTrue="1" operator="lessThanOrEqual">
      <formula>0.12</formula>
    </cfRule>
    <cfRule type="cellIs" dxfId="12851" priority="9874" stopIfTrue="1" operator="between">
      <formula>0.1201</formula>
      <formula>0.2</formula>
    </cfRule>
    <cfRule type="cellIs" dxfId="12850" priority="9875" stopIfTrue="1" operator="greaterThan">
      <formula>0.2</formula>
    </cfRule>
  </conditionalFormatting>
  <conditionalFormatting sqref="N594">
    <cfRule type="cellIs" dxfId="12849" priority="9871" stopIfTrue="1" operator="between">
      <formula>50.1</formula>
      <formula>100</formula>
    </cfRule>
    <cfRule type="cellIs" dxfId="12848" priority="9872" stopIfTrue="1" operator="greaterThan">
      <formula>100</formula>
    </cfRule>
  </conditionalFormatting>
  <conditionalFormatting sqref="M594">
    <cfRule type="cellIs" dxfId="12847" priority="9869" stopIfTrue="1" operator="between">
      <formula>1250.1</formula>
      <formula>5000</formula>
    </cfRule>
    <cfRule type="cellIs" dxfId="12846" priority="9870" stopIfTrue="1" operator="greaterThan">
      <formula>5000</formula>
    </cfRule>
  </conditionalFormatting>
  <conditionalFormatting sqref="F594:G594">
    <cfRule type="cellIs" dxfId="12845" priority="9866" stopIfTrue="1" operator="lessThanOrEqual">
      <formula>60</formula>
    </cfRule>
    <cfRule type="cellIs" dxfId="12844" priority="9867" stopIfTrue="1" operator="between">
      <formula>60</formula>
      <formula>100</formula>
    </cfRule>
    <cfRule type="cellIs" dxfId="12843" priority="9868" stopIfTrue="1" operator="greaterThan">
      <formula>100</formula>
    </cfRule>
  </conditionalFormatting>
  <conditionalFormatting sqref="E594">
    <cfRule type="cellIs" dxfId="12842" priority="9863" stopIfTrue="1" operator="lessThanOrEqual">
      <formula>2.5</formula>
    </cfRule>
    <cfRule type="cellIs" dxfId="12841" priority="9864" stopIfTrue="1" operator="between">
      <formula>2.5</formula>
      <formula>7</formula>
    </cfRule>
    <cfRule type="cellIs" dxfId="12840" priority="9865" stopIfTrue="1" operator="greaterThan">
      <formula>7</formula>
    </cfRule>
  </conditionalFormatting>
  <conditionalFormatting sqref="H594">
    <cfRule type="cellIs" dxfId="12839" priority="9860" stopIfTrue="1" operator="lessThanOrEqual">
      <formula>12</formula>
    </cfRule>
    <cfRule type="cellIs" dxfId="12838" priority="9861" stopIfTrue="1" operator="between">
      <formula>12</formula>
      <formula>16</formula>
    </cfRule>
    <cfRule type="cellIs" dxfId="12837" priority="9862" stopIfTrue="1" operator="greaterThan">
      <formula>16</formula>
    </cfRule>
  </conditionalFormatting>
  <conditionalFormatting sqref="J594">
    <cfRule type="cellIs" dxfId="12836" priority="9857" stopIfTrue="1" operator="greaterThan">
      <formula>6.2</formula>
    </cfRule>
    <cfRule type="cellIs" dxfId="12835" priority="9858" stopIfTrue="1" operator="between">
      <formula>5.601</formula>
      <formula>6.2</formula>
    </cfRule>
    <cfRule type="cellIs" dxfId="12834" priority="9859" stopIfTrue="1" operator="lessThanOrEqual">
      <formula>5.6</formula>
    </cfRule>
  </conditionalFormatting>
  <conditionalFormatting sqref="K594">
    <cfRule type="cellIs" dxfId="12833" priority="9856" stopIfTrue="1" operator="lessThanOrEqual">
      <formula>0.02</formula>
    </cfRule>
  </conditionalFormatting>
  <conditionalFormatting sqref="G594">
    <cfRule type="cellIs" dxfId="12832" priority="9853" stopIfTrue="1" operator="lessThanOrEqual">
      <formula>0.12</formula>
    </cfRule>
    <cfRule type="cellIs" dxfId="12831" priority="9854" stopIfTrue="1" operator="between">
      <formula>0.1201</formula>
      <formula>0.2</formula>
    </cfRule>
    <cfRule type="cellIs" dxfId="12830" priority="9855" stopIfTrue="1" operator="greaterThan">
      <formula>0.2</formula>
    </cfRule>
  </conditionalFormatting>
  <conditionalFormatting sqref="N594">
    <cfRule type="cellIs" dxfId="12829" priority="9851" stopIfTrue="1" operator="between">
      <formula>50.1</formula>
      <formula>100</formula>
    </cfRule>
    <cfRule type="cellIs" dxfId="12828" priority="9852" stopIfTrue="1" operator="greaterThan">
      <formula>100</formula>
    </cfRule>
  </conditionalFormatting>
  <conditionalFormatting sqref="M594">
    <cfRule type="cellIs" dxfId="12827" priority="9849" stopIfTrue="1" operator="between">
      <formula>1250.1</formula>
      <formula>5000</formula>
    </cfRule>
    <cfRule type="cellIs" dxfId="12826" priority="9850" stopIfTrue="1" operator="greaterThan">
      <formula>5000</formula>
    </cfRule>
  </conditionalFormatting>
  <conditionalFormatting sqref="F608:G608">
    <cfRule type="cellIs" dxfId="12825" priority="9846" stopIfTrue="1" operator="lessThanOrEqual">
      <formula>60</formula>
    </cfRule>
    <cfRule type="cellIs" dxfId="12824" priority="9847" stopIfTrue="1" operator="between">
      <formula>60</formula>
      <formula>100</formula>
    </cfRule>
    <cfRule type="cellIs" dxfId="12823" priority="9848" stopIfTrue="1" operator="greaterThan">
      <formula>100</formula>
    </cfRule>
  </conditionalFormatting>
  <conditionalFormatting sqref="E608">
    <cfRule type="cellIs" dxfId="12822" priority="9843" stopIfTrue="1" operator="lessThanOrEqual">
      <formula>2.5</formula>
    </cfRule>
    <cfRule type="cellIs" dxfId="12821" priority="9844" stopIfTrue="1" operator="between">
      <formula>2.5</formula>
      <formula>7</formula>
    </cfRule>
    <cfRule type="cellIs" dxfId="12820" priority="9845" stopIfTrue="1" operator="greaterThan">
      <formula>7</formula>
    </cfRule>
  </conditionalFormatting>
  <conditionalFormatting sqref="H608">
    <cfRule type="cellIs" dxfId="12819" priority="9840" stopIfTrue="1" operator="lessThanOrEqual">
      <formula>12</formula>
    </cfRule>
    <cfRule type="cellIs" dxfId="12818" priority="9841" stopIfTrue="1" operator="between">
      <formula>12</formula>
      <formula>16</formula>
    </cfRule>
    <cfRule type="cellIs" dxfId="12817" priority="9842" stopIfTrue="1" operator="greaterThan">
      <formula>16</formula>
    </cfRule>
  </conditionalFormatting>
  <conditionalFormatting sqref="J608">
    <cfRule type="cellIs" dxfId="12816" priority="9837" stopIfTrue="1" operator="greaterThan">
      <formula>6.2</formula>
    </cfRule>
    <cfRule type="cellIs" dxfId="12815" priority="9838" stopIfTrue="1" operator="between">
      <formula>5.601</formula>
      <formula>6.2</formula>
    </cfRule>
    <cfRule type="cellIs" dxfId="12814" priority="9839" stopIfTrue="1" operator="lessThanOrEqual">
      <formula>5.6</formula>
    </cfRule>
  </conditionalFormatting>
  <conditionalFormatting sqref="K608">
    <cfRule type="cellIs" dxfId="12813" priority="9836" stopIfTrue="1" operator="lessThanOrEqual">
      <formula>0.02</formula>
    </cfRule>
  </conditionalFormatting>
  <conditionalFormatting sqref="G608">
    <cfRule type="cellIs" dxfId="12812" priority="9833" stopIfTrue="1" operator="lessThanOrEqual">
      <formula>0.12</formula>
    </cfRule>
    <cfRule type="cellIs" dxfId="12811" priority="9834" stopIfTrue="1" operator="between">
      <formula>0.1201</formula>
      <formula>0.2</formula>
    </cfRule>
    <cfRule type="cellIs" dxfId="12810" priority="9835" stopIfTrue="1" operator="greaterThan">
      <formula>0.2</formula>
    </cfRule>
  </conditionalFormatting>
  <conditionalFormatting sqref="N608">
    <cfRule type="cellIs" dxfId="12809" priority="9831" stopIfTrue="1" operator="between">
      <formula>50.1</formula>
      <formula>100</formula>
    </cfRule>
    <cfRule type="cellIs" dxfId="12808" priority="9832" stopIfTrue="1" operator="greaterThan">
      <formula>100</formula>
    </cfRule>
  </conditionalFormatting>
  <conditionalFormatting sqref="M608">
    <cfRule type="cellIs" dxfId="12807" priority="9829" stopIfTrue="1" operator="between">
      <formula>1250.1</formula>
      <formula>5000</formula>
    </cfRule>
    <cfRule type="cellIs" dxfId="12806" priority="9830" stopIfTrue="1" operator="greaterThan">
      <formula>5000</formula>
    </cfRule>
  </conditionalFormatting>
  <conditionalFormatting sqref="F608:G608">
    <cfRule type="cellIs" dxfId="12805" priority="9826" stopIfTrue="1" operator="lessThanOrEqual">
      <formula>60</formula>
    </cfRule>
    <cfRule type="cellIs" dxfId="12804" priority="9827" stopIfTrue="1" operator="between">
      <formula>60</formula>
      <formula>100</formula>
    </cfRule>
    <cfRule type="cellIs" dxfId="12803" priority="9828" stopIfTrue="1" operator="greaterThan">
      <formula>100</formula>
    </cfRule>
  </conditionalFormatting>
  <conditionalFormatting sqref="E608">
    <cfRule type="cellIs" dxfId="12802" priority="9823" stopIfTrue="1" operator="lessThanOrEqual">
      <formula>2.5</formula>
    </cfRule>
    <cfRule type="cellIs" dxfId="12801" priority="9824" stopIfTrue="1" operator="between">
      <formula>2.5</formula>
      <formula>7</formula>
    </cfRule>
    <cfRule type="cellIs" dxfId="12800" priority="9825" stopIfTrue="1" operator="greaterThan">
      <formula>7</formula>
    </cfRule>
  </conditionalFormatting>
  <conditionalFormatting sqref="H608">
    <cfRule type="cellIs" dxfId="12799" priority="9820" stopIfTrue="1" operator="lessThanOrEqual">
      <formula>12</formula>
    </cfRule>
    <cfRule type="cellIs" dxfId="12798" priority="9821" stopIfTrue="1" operator="between">
      <formula>12</formula>
      <formula>16</formula>
    </cfRule>
    <cfRule type="cellIs" dxfId="12797" priority="9822" stopIfTrue="1" operator="greaterThan">
      <formula>16</formula>
    </cfRule>
  </conditionalFormatting>
  <conditionalFormatting sqref="J608">
    <cfRule type="cellIs" dxfId="12796" priority="9817" stopIfTrue="1" operator="greaterThan">
      <formula>6.2</formula>
    </cfRule>
    <cfRule type="cellIs" dxfId="12795" priority="9818" stopIfTrue="1" operator="between">
      <formula>5.601</formula>
      <formula>6.2</formula>
    </cfRule>
    <cfRule type="cellIs" dxfId="12794" priority="9819" stopIfTrue="1" operator="lessThanOrEqual">
      <formula>5.6</formula>
    </cfRule>
  </conditionalFormatting>
  <conditionalFormatting sqref="K608">
    <cfRule type="cellIs" dxfId="12793" priority="9816" stopIfTrue="1" operator="lessThanOrEqual">
      <formula>0.02</formula>
    </cfRule>
  </conditionalFormatting>
  <conditionalFormatting sqref="G608">
    <cfRule type="cellIs" dxfId="12792" priority="9813" stopIfTrue="1" operator="lessThanOrEqual">
      <formula>0.12</formula>
    </cfRule>
    <cfRule type="cellIs" dxfId="12791" priority="9814" stopIfTrue="1" operator="between">
      <formula>0.1201</formula>
      <formula>0.2</formula>
    </cfRule>
    <cfRule type="cellIs" dxfId="12790" priority="9815" stopIfTrue="1" operator="greaterThan">
      <formula>0.2</formula>
    </cfRule>
  </conditionalFormatting>
  <conditionalFormatting sqref="N608">
    <cfRule type="cellIs" dxfId="12789" priority="9811" stopIfTrue="1" operator="between">
      <formula>50.1</formula>
      <formula>100</formula>
    </cfRule>
    <cfRule type="cellIs" dxfId="12788" priority="9812" stopIfTrue="1" operator="greaterThan">
      <formula>100</formula>
    </cfRule>
  </conditionalFormatting>
  <conditionalFormatting sqref="M608">
    <cfRule type="cellIs" dxfId="12787" priority="9809" stopIfTrue="1" operator="between">
      <formula>1250.1</formula>
      <formula>5000</formula>
    </cfRule>
    <cfRule type="cellIs" dxfId="12786" priority="9810" stopIfTrue="1" operator="greaterThan">
      <formula>5000</formula>
    </cfRule>
  </conditionalFormatting>
  <conditionalFormatting sqref="F624:G624">
    <cfRule type="cellIs" dxfId="12785" priority="9806" stopIfTrue="1" operator="lessThanOrEqual">
      <formula>60</formula>
    </cfRule>
    <cfRule type="cellIs" dxfId="12784" priority="9807" stopIfTrue="1" operator="between">
      <formula>60</formula>
      <formula>100</formula>
    </cfRule>
    <cfRule type="cellIs" dxfId="12783" priority="9808" stopIfTrue="1" operator="greaterThan">
      <formula>100</formula>
    </cfRule>
  </conditionalFormatting>
  <conditionalFormatting sqref="E624">
    <cfRule type="cellIs" dxfId="12782" priority="9803" stopIfTrue="1" operator="lessThanOrEqual">
      <formula>2.5</formula>
    </cfRule>
    <cfRule type="cellIs" dxfId="12781" priority="9804" stopIfTrue="1" operator="between">
      <formula>2.5</formula>
      <formula>7</formula>
    </cfRule>
    <cfRule type="cellIs" dxfId="12780" priority="9805" stopIfTrue="1" operator="greaterThan">
      <formula>7</formula>
    </cfRule>
  </conditionalFormatting>
  <conditionalFormatting sqref="H624">
    <cfRule type="cellIs" dxfId="12779" priority="9800" stopIfTrue="1" operator="lessThanOrEqual">
      <formula>12</formula>
    </cfRule>
    <cfRule type="cellIs" dxfId="12778" priority="9801" stopIfTrue="1" operator="between">
      <formula>12</formula>
      <formula>16</formula>
    </cfRule>
    <cfRule type="cellIs" dxfId="12777" priority="9802" stopIfTrue="1" operator="greaterThan">
      <formula>16</formula>
    </cfRule>
  </conditionalFormatting>
  <conditionalFormatting sqref="J624">
    <cfRule type="cellIs" dxfId="12776" priority="9797" stopIfTrue="1" operator="greaterThan">
      <formula>6.2</formula>
    </cfRule>
    <cfRule type="cellIs" dxfId="12775" priority="9798" stopIfTrue="1" operator="between">
      <formula>5.601</formula>
      <formula>6.2</formula>
    </cfRule>
    <cfRule type="cellIs" dxfId="12774" priority="9799" stopIfTrue="1" operator="lessThanOrEqual">
      <formula>5.6</formula>
    </cfRule>
  </conditionalFormatting>
  <conditionalFormatting sqref="K624">
    <cfRule type="cellIs" dxfId="12773" priority="9796" stopIfTrue="1" operator="lessThanOrEqual">
      <formula>0.02</formula>
    </cfRule>
  </conditionalFormatting>
  <conditionalFormatting sqref="G624">
    <cfRule type="cellIs" dxfId="12772" priority="9793" stopIfTrue="1" operator="lessThanOrEqual">
      <formula>0.12</formula>
    </cfRule>
    <cfRule type="cellIs" dxfId="12771" priority="9794" stopIfTrue="1" operator="between">
      <formula>0.1201</formula>
      <formula>0.2</formula>
    </cfRule>
    <cfRule type="cellIs" dxfId="12770" priority="9795" stopIfTrue="1" operator="greaterThan">
      <formula>0.2</formula>
    </cfRule>
  </conditionalFormatting>
  <conditionalFormatting sqref="N624">
    <cfRule type="cellIs" dxfId="12769" priority="9791" stopIfTrue="1" operator="between">
      <formula>50.1</formula>
      <formula>100</formula>
    </cfRule>
    <cfRule type="cellIs" dxfId="12768" priority="9792" stopIfTrue="1" operator="greaterThan">
      <formula>100</formula>
    </cfRule>
  </conditionalFormatting>
  <conditionalFormatting sqref="M624">
    <cfRule type="cellIs" dxfId="12767" priority="9789" stopIfTrue="1" operator="between">
      <formula>1250.1</formula>
      <formula>5000</formula>
    </cfRule>
    <cfRule type="cellIs" dxfId="12766" priority="9790" stopIfTrue="1" operator="greaterThan">
      <formula>5000</formula>
    </cfRule>
  </conditionalFormatting>
  <conditionalFormatting sqref="F624:G624">
    <cfRule type="cellIs" dxfId="12765" priority="9786" stopIfTrue="1" operator="lessThanOrEqual">
      <formula>60</formula>
    </cfRule>
    <cfRule type="cellIs" dxfId="12764" priority="9787" stopIfTrue="1" operator="between">
      <formula>60</formula>
      <formula>100</formula>
    </cfRule>
    <cfRule type="cellIs" dxfId="12763" priority="9788" stopIfTrue="1" operator="greaterThan">
      <formula>100</formula>
    </cfRule>
  </conditionalFormatting>
  <conditionalFormatting sqref="E624">
    <cfRule type="cellIs" dxfId="12762" priority="9783" stopIfTrue="1" operator="lessThanOrEqual">
      <formula>2.5</formula>
    </cfRule>
    <cfRule type="cellIs" dxfId="12761" priority="9784" stopIfTrue="1" operator="between">
      <formula>2.5</formula>
      <formula>7</formula>
    </cfRule>
    <cfRule type="cellIs" dxfId="12760" priority="9785" stopIfTrue="1" operator="greaterThan">
      <formula>7</formula>
    </cfRule>
  </conditionalFormatting>
  <conditionalFormatting sqref="H624">
    <cfRule type="cellIs" dxfId="12759" priority="9780" stopIfTrue="1" operator="lessThanOrEqual">
      <formula>12</formula>
    </cfRule>
    <cfRule type="cellIs" dxfId="12758" priority="9781" stopIfTrue="1" operator="between">
      <formula>12</formula>
      <formula>16</formula>
    </cfRule>
    <cfRule type="cellIs" dxfId="12757" priority="9782" stopIfTrue="1" operator="greaterThan">
      <formula>16</formula>
    </cfRule>
  </conditionalFormatting>
  <conditionalFormatting sqref="J624">
    <cfRule type="cellIs" dxfId="12756" priority="9777" stopIfTrue="1" operator="greaterThan">
      <formula>6.2</formula>
    </cfRule>
    <cfRule type="cellIs" dxfId="12755" priority="9778" stopIfTrue="1" operator="between">
      <formula>5.601</formula>
      <formula>6.2</formula>
    </cfRule>
    <cfRule type="cellIs" dxfId="12754" priority="9779" stopIfTrue="1" operator="lessThanOrEqual">
      <formula>5.6</formula>
    </cfRule>
  </conditionalFormatting>
  <conditionalFormatting sqref="K624">
    <cfRule type="cellIs" dxfId="12753" priority="9776" stopIfTrue="1" operator="lessThanOrEqual">
      <formula>0.02</formula>
    </cfRule>
  </conditionalFormatting>
  <conditionalFormatting sqref="G624">
    <cfRule type="cellIs" dxfId="12752" priority="9773" stopIfTrue="1" operator="lessThanOrEqual">
      <formula>0.12</formula>
    </cfRule>
    <cfRule type="cellIs" dxfId="12751" priority="9774" stopIfTrue="1" operator="between">
      <formula>0.1201</formula>
      <formula>0.2</formula>
    </cfRule>
    <cfRule type="cellIs" dxfId="12750" priority="9775" stopIfTrue="1" operator="greaterThan">
      <formula>0.2</formula>
    </cfRule>
  </conditionalFormatting>
  <conditionalFormatting sqref="N624">
    <cfRule type="cellIs" dxfId="12749" priority="9771" stopIfTrue="1" operator="between">
      <formula>50.1</formula>
      <formula>100</formula>
    </cfRule>
    <cfRule type="cellIs" dxfId="12748" priority="9772" stopIfTrue="1" operator="greaterThan">
      <formula>100</formula>
    </cfRule>
  </conditionalFormatting>
  <conditionalFormatting sqref="M624">
    <cfRule type="cellIs" dxfId="12747" priority="9769" stopIfTrue="1" operator="between">
      <formula>1250.1</formula>
      <formula>5000</formula>
    </cfRule>
    <cfRule type="cellIs" dxfId="12746" priority="9770" stopIfTrue="1" operator="greaterThan">
      <formula>5000</formula>
    </cfRule>
  </conditionalFormatting>
  <conditionalFormatting sqref="F636:G636">
    <cfRule type="cellIs" dxfId="12745" priority="9766" stopIfTrue="1" operator="lessThanOrEqual">
      <formula>60</formula>
    </cfRule>
    <cfRule type="cellIs" dxfId="12744" priority="9767" stopIfTrue="1" operator="between">
      <formula>60</formula>
      <formula>100</formula>
    </cfRule>
    <cfRule type="cellIs" dxfId="12743" priority="9768" stopIfTrue="1" operator="greaterThan">
      <formula>100</formula>
    </cfRule>
  </conditionalFormatting>
  <conditionalFormatting sqref="E636">
    <cfRule type="cellIs" dxfId="12742" priority="9763" stopIfTrue="1" operator="lessThanOrEqual">
      <formula>2.5</formula>
    </cfRule>
    <cfRule type="cellIs" dxfId="12741" priority="9764" stopIfTrue="1" operator="between">
      <formula>2.5</formula>
      <formula>7</formula>
    </cfRule>
    <cfRule type="cellIs" dxfId="12740" priority="9765" stopIfTrue="1" operator="greaterThan">
      <formula>7</formula>
    </cfRule>
  </conditionalFormatting>
  <conditionalFormatting sqref="H636">
    <cfRule type="cellIs" dxfId="12739" priority="9760" stopIfTrue="1" operator="lessThanOrEqual">
      <formula>12</formula>
    </cfRule>
    <cfRule type="cellIs" dxfId="12738" priority="9761" stopIfTrue="1" operator="between">
      <formula>12</formula>
      <formula>16</formula>
    </cfRule>
    <cfRule type="cellIs" dxfId="12737" priority="9762" stopIfTrue="1" operator="greaterThan">
      <formula>16</formula>
    </cfRule>
  </conditionalFormatting>
  <conditionalFormatting sqref="J636">
    <cfRule type="cellIs" dxfId="12736" priority="9757" stopIfTrue="1" operator="greaterThan">
      <formula>6.2</formula>
    </cfRule>
    <cfRule type="cellIs" dxfId="12735" priority="9758" stopIfTrue="1" operator="between">
      <formula>5.601</formula>
      <formula>6.2</formula>
    </cfRule>
    <cfRule type="cellIs" dxfId="12734" priority="9759" stopIfTrue="1" operator="lessThanOrEqual">
      <formula>5.6</formula>
    </cfRule>
  </conditionalFormatting>
  <conditionalFormatting sqref="K636">
    <cfRule type="cellIs" dxfId="12733" priority="9756" stopIfTrue="1" operator="lessThanOrEqual">
      <formula>0.02</formula>
    </cfRule>
  </conditionalFormatting>
  <conditionalFormatting sqref="G636">
    <cfRule type="cellIs" dxfId="12732" priority="9753" stopIfTrue="1" operator="lessThanOrEqual">
      <formula>0.12</formula>
    </cfRule>
    <cfRule type="cellIs" dxfId="12731" priority="9754" stopIfTrue="1" operator="between">
      <formula>0.1201</formula>
      <formula>0.2</formula>
    </cfRule>
    <cfRule type="cellIs" dxfId="12730" priority="9755" stopIfTrue="1" operator="greaterThan">
      <formula>0.2</formula>
    </cfRule>
  </conditionalFormatting>
  <conditionalFormatting sqref="N636">
    <cfRule type="cellIs" dxfId="12729" priority="9751" stopIfTrue="1" operator="between">
      <formula>50.1</formula>
      <formula>100</formula>
    </cfRule>
    <cfRule type="cellIs" dxfId="12728" priority="9752" stopIfTrue="1" operator="greaterThan">
      <formula>100</formula>
    </cfRule>
  </conditionalFormatting>
  <conditionalFormatting sqref="M636">
    <cfRule type="cellIs" dxfId="12727" priority="9749" stopIfTrue="1" operator="between">
      <formula>1250.1</formula>
      <formula>5000</formula>
    </cfRule>
    <cfRule type="cellIs" dxfId="12726" priority="9750" stopIfTrue="1" operator="greaterThan">
      <formula>5000</formula>
    </cfRule>
  </conditionalFormatting>
  <conditionalFormatting sqref="F636:G636">
    <cfRule type="cellIs" dxfId="12725" priority="9746" stopIfTrue="1" operator="lessThanOrEqual">
      <formula>60</formula>
    </cfRule>
    <cfRule type="cellIs" dxfId="12724" priority="9747" stopIfTrue="1" operator="between">
      <formula>60</formula>
      <formula>100</formula>
    </cfRule>
    <cfRule type="cellIs" dxfId="12723" priority="9748" stopIfTrue="1" operator="greaterThan">
      <formula>100</formula>
    </cfRule>
  </conditionalFormatting>
  <conditionalFormatting sqref="E636">
    <cfRule type="cellIs" dxfId="12722" priority="9743" stopIfTrue="1" operator="lessThanOrEqual">
      <formula>2.5</formula>
    </cfRule>
    <cfRule type="cellIs" dxfId="12721" priority="9744" stopIfTrue="1" operator="between">
      <formula>2.5</formula>
      <formula>7</formula>
    </cfRule>
    <cfRule type="cellIs" dxfId="12720" priority="9745" stopIfTrue="1" operator="greaterThan">
      <formula>7</formula>
    </cfRule>
  </conditionalFormatting>
  <conditionalFormatting sqref="H636">
    <cfRule type="cellIs" dxfId="12719" priority="9740" stopIfTrue="1" operator="lessThanOrEqual">
      <formula>12</formula>
    </cfRule>
    <cfRule type="cellIs" dxfId="12718" priority="9741" stopIfTrue="1" operator="between">
      <formula>12</formula>
      <formula>16</formula>
    </cfRule>
    <cfRule type="cellIs" dxfId="12717" priority="9742" stopIfTrue="1" operator="greaterThan">
      <formula>16</formula>
    </cfRule>
  </conditionalFormatting>
  <conditionalFormatting sqref="J636">
    <cfRule type="cellIs" dxfId="12716" priority="9737" stopIfTrue="1" operator="greaterThan">
      <formula>6.2</formula>
    </cfRule>
    <cfRule type="cellIs" dxfId="12715" priority="9738" stopIfTrue="1" operator="between">
      <formula>5.601</formula>
      <formula>6.2</formula>
    </cfRule>
    <cfRule type="cellIs" dxfId="12714" priority="9739" stopIfTrue="1" operator="lessThanOrEqual">
      <formula>5.6</formula>
    </cfRule>
  </conditionalFormatting>
  <conditionalFormatting sqref="K636">
    <cfRule type="cellIs" dxfId="12713" priority="9736" stopIfTrue="1" operator="lessThanOrEqual">
      <formula>0.02</formula>
    </cfRule>
  </conditionalFormatting>
  <conditionalFormatting sqref="G636">
    <cfRule type="cellIs" dxfId="12712" priority="9733" stopIfTrue="1" operator="lessThanOrEqual">
      <formula>0.12</formula>
    </cfRule>
    <cfRule type="cellIs" dxfId="12711" priority="9734" stopIfTrue="1" operator="between">
      <formula>0.1201</formula>
      <formula>0.2</formula>
    </cfRule>
    <cfRule type="cellIs" dxfId="12710" priority="9735" stopIfTrue="1" operator="greaterThan">
      <formula>0.2</formula>
    </cfRule>
  </conditionalFormatting>
  <conditionalFormatting sqref="N636">
    <cfRule type="cellIs" dxfId="12709" priority="9731" stopIfTrue="1" operator="between">
      <formula>50.1</formula>
      <formula>100</formula>
    </cfRule>
    <cfRule type="cellIs" dxfId="12708" priority="9732" stopIfTrue="1" operator="greaterThan">
      <formula>100</formula>
    </cfRule>
  </conditionalFormatting>
  <conditionalFormatting sqref="M636">
    <cfRule type="cellIs" dxfId="12707" priority="9729" stopIfTrue="1" operator="between">
      <formula>1250.1</formula>
      <formula>5000</formula>
    </cfRule>
    <cfRule type="cellIs" dxfId="12706" priority="9730" stopIfTrue="1" operator="greaterThan">
      <formula>5000</formula>
    </cfRule>
  </conditionalFormatting>
  <conditionalFormatting sqref="F648:G648">
    <cfRule type="cellIs" dxfId="12705" priority="9726" stopIfTrue="1" operator="lessThanOrEqual">
      <formula>60</formula>
    </cfRule>
    <cfRule type="cellIs" dxfId="12704" priority="9727" stopIfTrue="1" operator="between">
      <formula>60</formula>
      <formula>100</formula>
    </cfRule>
    <cfRule type="cellIs" dxfId="12703" priority="9728" stopIfTrue="1" operator="greaterThan">
      <formula>100</formula>
    </cfRule>
  </conditionalFormatting>
  <conditionalFormatting sqref="E648">
    <cfRule type="cellIs" dxfId="12702" priority="9723" stopIfTrue="1" operator="lessThanOrEqual">
      <formula>2.5</formula>
    </cfRule>
    <cfRule type="cellIs" dxfId="12701" priority="9724" stopIfTrue="1" operator="between">
      <formula>2.5</formula>
      <formula>7</formula>
    </cfRule>
    <cfRule type="cellIs" dxfId="12700" priority="9725" stopIfTrue="1" operator="greaterThan">
      <formula>7</formula>
    </cfRule>
  </conditionalFormatting>
  <conditionalFormatting sqref="H648">
    <cfRule type="cellIs" dxfId="12699" priority="9720" stopIfTrue="1" operator="lessThanOrEqual">
      <formula>12</formula>
    </cfRule>
    <cfRule type="cellIs" dxfId="12698" priority="9721" stopIfTrue="1" operator="between">
      <formula>12</formula>
      <formula>16</formula>
    </cfRule>
    <cfRule type="cellIs" dxfId="12697" priority="9722" stopIfTrue="1" operator="greaterThan">
      <formula>16</formula>
    </cfRule>
  </conditionalFormatting>
  <conditionalFormatting sqref="J648">
    <cfRule type="cellIs" dxfId="12696" priority="9717" stopIfTrue="1" operator="greaterThan">
      <formula>6.2</formula>
    </cfRule>
    <cfRule type="cellIs" dxfId="12695" priority="9718" stopIfTrue="1" operator="between">
      <formula>5.601</formula>
      <formula>6.2</formula>
    </cfRule>
    <cfRule type="cellIs" dxfId="12694" priority="9719" stopIfTrue="1" operator="lessThanOrEqual">
      <formula>5.6</formula>
    </cfRule>
  </conditionalFormatting>
  <conditionalFormatting sqref="K648">
    <cfRule type="cellIs" dxfId="12693" priority="9716" stopIfTrue="1" operator="lessThanOrEqual">
      <formula>0.02</formula>
    </cfRule>
  </conditionalFormatting>
  <conditionalFormatting sqref="G648">
    <cfRule type="cellIs" dxfId="12692" priority="9713" stopIfTrue="1" operator="lessThanOrEqual">
      <formula>0.12</formula>
    </cfRule>
    <cfRule type="cellIs" dxfId="12691" priority="9714" stopIfTrue="1" operator="between">
      <formula>0.1201</formula>
      <formula>0.2</formula>
    </cfRule>
    <cfRule type="cellIs" dxfId="12690" priority="9715" stopIfTrue="1" operator="greaterThan">
      <formula>0.2</formula>
    </cfRule>
  </conditionalFormatting>
  <conditionalFormatting sqref="N648">
    <cfRule type="cellIs" dxfId="12689" priority="9711" stopIfTrue="1" operator="between">
      <formula>50.1</formula>
      <formula>100</formula>
    </cfRule>
    <cfRule type="cellIs" dxfId="12688" priority="9712" stopIfTrue="1" operator="greaterThan">
      <formula>100</formula>
    </cfRule>
  </conditionalFormatting>
  <conditionalFormatting sqref="M648">
    <cfRule type="cellIs" dxfId="12687" priority="9709" stopIfTrue="1" operator="between">
      <formula>1250.1</formula>
      <formula>5000</formula>
    </cfRule>
    <cfRule type="cellIs" dxfId="12686" priority="9710" stopIfTrue="1" operator="greaterThan">
      <formula>5000</formula>
    </cfRule>
  </conditionalFormatting>
  <conditionalFormatting sqref="F648:G648">
    <cfRule type="cellIs" dxfId="12685" priority="9706" stopIfTrue="1" operator="lessThanOrEqual">
      <formula>60</formula>
    </cfRule>
    <cfRule type="cellIs" dxfId="12684" priority="9707" stopIfTrue="1" operator="between">
      <formula>60</formula>
      <formula>100</formula>
    </cfRule>
    <cfRule type="cellIs" dxfId="12683" priority="9708" stopIfTrue="1" operator="greaterThan">
      <formula>100</formula>
    </cfRule>
  </conditionalFormatting>
  <conditionalFormatting sqref="E648">
    <cfRule type="cellIs" dxfId="12682" priority="9703" stopIfTrue="1" operator="lessThanOrEqual">
      <formula>2.5</formula>
    </cfRule>
    <cfRule type="cellIs" dxfId="12681" priority="9704" stopIfTrue="1" operator="between">
      <formula>2.5</formula>
      <formula>7</formula>
    </cfRule>
    <cfRule type="cellIs" dxfId="12680" priority="9705" stopIfTrue="1" operator="greaterThan">
      <formula>7</formula>
    </cfRule>
  </conditionalFormatting>
  <conditionalFormatting sqref="H648">
    <cfRule type="cellIs" dxfId="12679" priority="9700" stopIfTrue="1" operator="lessThanOrEqual">
      <formula>12</formula>
    </cfRule>
    <cfRule type="cellIs" dxfId="12678" priority="9701" stopIfTrue="1" operator="between">
      <formula>12</formula>
      <formula>16</formula>
    </cfRule>
    <cfRule type="cellIs" dxfId="12677" priority="9702" stopIfTrue="1" operator="greaterThan">
      <formula>16</formula>
    </cfRule>
  </conditionalFormatting>
  <conditionalFormatting sqref="J648">
    <cfRule type="cellIs" dxfId="12676" priority="9697" stopIfTrue="1" operator="greaterThan">
      <formula>6.2</formula>
    </cfRule>
    <cfRule type="cellIs" dxfId="12675" priority="9698" stopIfTrue="1" operator="between">
      <formula>5.601</formula>
      <formula>6.2</formula>
    </cfRule>
    <cfRule type="cellIs" dxfId="12674" priority="9699" stopIfTrue="1" operator="lessThanOrEqual">
      <formula>5.6</formula>
    </cfRule>
  </conditionalFormatting>
  <conditionalFormatting sqref="K648">
    <cfRule type="cellIs" dxfId="12673" priority="9696" stopIfTrue="1" operator="lessThanOrEqual">
      <formula>0.02</formula>
    </cfRule>
  </conditionalFormatting>
  <conditionalFormatting sqref="G648">
    <cfRule type="cellIs" dxfId="12672" priority="9693" stopIfTrue="1" operator="lessThanOrEqual">
      <formula>0.12</formula>
    </cfRule>
    <cfRule type="cellIs" dxfId="12671" priority="9694" stopIfTrue="1" operator="between">
      <formula>0.1201</formula>
      <formula>0.2</formula>
    </cfRule>
    <cfRule type="cellIs" dxfId="12670" priority="9695" stopIfTrue="1" operator="greaterThan">
      <formula>0.2</formula>
    </cfRule>
  </conditionalFormatting>
  <conditionalFormatting sqref="N648">
    <cfRule type="cellIs" dxfId="12669" priority="9691" stopIfTrue="1" operator="between">
      <formula>50.1</formula>
      <formula>100</formula>
    </cfRule>
    <cfRule type="cellIs" dxfId="12668" priority="9692" stopIfTrue="1" operator="greaterThan">
      <formula>100</formula>
    </cfRule>
  </conditionalFormatting>
  <conditionalFormatting sqref="M648">
    <cfRule type="cellIs" dxfId="12667" priority="9689" stopIfTrue="1" operator="between">
      <formula>1250.1</formula>
      <formula>5000</formula>
    </cfRule>
    <cfRule type="cellIs" dxfId="12666" priority="9690" stopIfTrue="1" operator="greaterThan">
      <formula>5000</formula>
    </cfRule>
  </conditionalFormatting>
  <conditionalFormatting sqref="F660:G660">
    <cfRule type="cellIs" dxfId="12665" priority="9686" stopIfTrue="1" operator="lessThanOrEqual">
      <formula>60</formula>
    </cfRule>
    <cfRule type="cellIs" dxfId="12664" priority="9687" stopIfTrue="1" operator="between">
      <formula>60</formula>
      <formula>100</formula>
    </cfRule>
    <cfRule type="cellIs" dxfId="12663" priority="9688" stopIfTrue="1" operator="greaterThan">
      <formula>100</formula>
    </cfRule>
  </conditionalFormatting>
  <conditionalFormatting sqref="E660">
    <cfRule type="cellIs" dxfId="12662" priority="9683" stopIfTrue="1" operator="lessThanOrEqual">
      <formula>2.5</formula>
    </cfRule>
    <cfRule type="cellIs" dxfId="12661" priority="9684" stopIfTrue="1" operator="between">
      <formula>2.5</formula>
      <formula>7</formula>
    </cfRule>
    <cfRule type="cellIs" dxfId="12660" priority="9685" stopIfTrue="1" operator="greaterThan">
      <formula>7</formula>
    </cfRule>
  </conditionalFormatting>
  <conditionalFormatting sqref="H660">
    <cfRule type="cellIs" dxfId="12659" priority="9680" stopIfTrue="1" operator="lessThanOrEqual">
      <formula>12</formula>
    </cfRule>
    <cfRule type="cellIs" dxfId="12658" priority="9681" stopIfTrue="1" operator="between">
      <formula>12</formula>
      <formula>16</formula>
    </cfRule>
    <cfRule type="cellIs" dxfId="12657" priority="9682" stopIfTrue="1" operator="greaterThan">
      <formula>16</formula>
    </cfRule>
  </conditionalFormatting>
  <conditionalFormatting sqref="J660">
    <cfRule type="cellIs" dxfId="12656" priority="9677" stopIfTrue="1" operator="greaterThan">
      <formula>6.2</formula>
    </cfRule>
    <cfRule type="cellIs" dxfId="12655" priority="9678" stopIfTrue="1" operator="between">
      <formula>5.601</formula>
      <formula>6.2</formula>
    </cfRule>
    <cfRule type="cellIs" dxfId="12654" priority="9679" stopIfTrue="1" operator="lessThanOrEqual">
      <formula>5.6</formula>
    </cfRule>
  </conditionalFormatting>
  <conditionalFormatting sqref="K660">
    <cfRule type="cellIs" dxfId="12653" priority="9676" stopIfTrue="1" operator="lessThanOrEqual">
      <formula>0.02</formula>
    </cfRule>
  </conditionalFormatting>
  <conditionalFormatting sqref="G660">
    <cfRule type="cellIs" dxfId="12652" priority="9673" stopIfTrue="1" operator="lessThanOrEqual">
      <formula>0.12</formula>
    </cfRule>
    <cfRule type="cellIs" dxfId="12651" priority="9674" stopIfTrue="1" operator="between">
      <formula>0.1201</formula>
      <formula>0.2</formula>
    </cfRule>
    <cfRule type="cellIs" dxfId="12650" priority="9675" stopIfTrue="1" operator="greaterThan">
      <formula>0.2</formula>
    </cfRule>
  </conditionalFormatting>
  <conditionalFormatting sqref="N660">
    <cfRule type="cellIs" dxfId="12649" priority="9671" stopIfTrue="1" operator="between">
      <formula>50.1</formula>
      <formula>100</formula>
    </cfRule>
    <cfRule type="cellIs" dxfId="12648" priority="9672" stopIfTrue="1" operator="greaterThan">
      <formula>100</formula>
    </cfRule>
  </conditionalFormatting>
  <conditionalFormatting sqref="M660">
    <cfRule type="cellIs" dxfId="12647" priority="9669" stopIfTrue="1" operator="between">
      <formula>1250.1</formula>
      <formula>5000</formula>
    </cfRule>
    <cfRule type="cellIs" dxfId="12646" priority="9670" stopIfTrue="1" operator="greaterThan">
      <formula>5000</formula>
    </cfRule>
  </conditionalFormatting>
  <conditionalFormatting sqref="F660:G660">
    <cfRule type="cellIs" dxfId="12645" priority="9666" stopIfTrue="1" operator="lessThanOrEqual">
      <formula>60</formula>
    </cfRule>
    <cfRule type="cellIs" dxfId="12644" priority="9667" stopIfTrue="1" operator="between">
      <formula>60</formula>
      <formula>100</formula>
    </cfRule>
    <cfRule type="cellIs" dxfId="12643" priority="9668" stopIfTrue="1" operator="greaterThan">
      <formula>100</formula>
    </cfRule>
  </conditionalFormatting>
  <conditionalFormatting sqref="E660">
    <cfRule type="cellIs" dxfId="12642" priority="9663" stopIfTrue="1" operator="lessThanOrEqual">
      <formula>2.5</formula>
    </cfRule>
    <cfRule type="cellIs" dxfId="12641" priority="9664" stopIfTrue="1" operator="between">
      <formula>2.5</formula>
      <formula>7</formula>
    </cfRule>
    <cfRule type="cellIs" dxfId="12640" priority="9665" stopIfTrue="1" operator="greaterThan">
      <formula>7</formula>
    </cfRule>
  </conditionalFormatting>
  <conditionalFormatting sqref="H660">
    <cfRule type="cellIs" dxfId="12639" priority="9660" stopIfTrue="1" operator="lessThanOrEqual">
      <formula>12</formula>
    </cfRule>
    <cfRule type="cellIs" dxfId="12638" priority="9661" stopIfTrue="1" operator="between">
      <formula>12</formula>
      <formula>16</formula>
    </cfRule>
    <cfRule type="cellIs" dxfId="12637" priority="9662" stopIfTrue="1" operator="greaterThan">
      <formula>16</formula>
    </cfRule>
  </conditionalFormatting>
  <conditionalFormatting sqref="J660">
    <cfRule type="cellIs" dxfId="12636" priority="9657" stopIfTrue="1" operator="greaterThan">
      <formula>6.2</formula>
    </cfRule>
    <cfRule type="cellIs" dxfId="12635" priority="9658" stopIfTrue="1" operator="between">
      <formula>5.601</formula>
      <formula>6.2</formula>
    </cfRule>
    <cfRule type="cellIs" dxfId="12634" priority="9659" stopIfTrue="1" operator="lessThanOrEqual">
      <formula>5.6</formula>
    </cfRule>
  </conditionalFormatting>
  <conditionalFormatting sqref="K660">
    <cfRule type="cellIs" dxfId="12633" priority="9656" stopIfTrue="1" operator="lessThanOrEqual">
      <formula>0.02</formula>
    </cfRule>
  </conditionalFormatting>
  <conditionalFormatting sqref="G660">
    <cfRule type="cellIs" dxfId="12632" priority="9653" stopIfTrue="1" operator="lessThanOrEqual">
      <formula>0.12</formula>
    </cfRule>
    <cfRule type="cellIs" dxfId="12631" priority="9654" stopIfTrue="1" operator="between">
      <formula>0.1201</formula>
      <formula>0.2</formula>
    </cfRule>
    <cfRule type="cellIs" dxfId="12630" priority="9655" stopIfTrue="1" operator="greaterThan">
      <formula>0.2</formula>
    </cfRule>
  </conditionalFormatting>
  <conditionalFormatting sqref="N660">
    <cfRule type="cellIs" dxfId="12629" priority="9651" stopIfTrue="1" operator="between">
      <formula>50.1</formula>
      <formula>100</formula>
    </cfRule>
    <cfRule type="cellIs" dxfId="12628" priority="9652" stopIfTrue="1" operator="greaterThan">
      <formula>100</formula>
    </cfRule>
  </conditionalFormatting>
  <conditionalFormatting sqref="M660">
    <cfRule type="cellIs" dxfId="12627" priority="9649" stopIfTrue="1" operator="between">
      <formula>1250.1</formula>
      <formula>5000</formula>
    </cfRule>
    <cfRule type="cellIs" dxfId="12626" priority="9650" stopIfTrue="1" operator="greaterThan">
      <formula>5000</formula>
    </cfRule>
  </conditionalFormatting>
  <conditionalFormatting sqref="F674:G674">
    <cfRule type="cellIs" dxfId="12625" priority="9646" stopIfTrue="1" operator="lessThanOrEqual">
      <formula>60</formula>
    </cfRule>
    <cfRule type="cellIs" dxfId="12624" priority="9647" stopIfTrue="1" operator="between">
      <formula>60</formula>
      <formula>100</formula>
    </cfRule>
    <cfRule type="cellIs" dxfId="12623" priority="9648" stopIfTrue="1" operator="greaterThan">
      <formula>100</formula>
    </cfRule>
  </conditionalFormatting>
  <conditionalFormatting sqref="E674">
    <cfRule type="cellIs" dxfId="12622" priority="9643" stopIfTrue="1" operator="lessThanOrEqual">
      <formula>2.5</formula>
    </cfRule>
    <cfRule type="cellIs" dxfId="12621" priority="9644" stopIfTrue="1" operator="between">
      <formula>2.5</formula>
      <formula>7</formula>
    </cfRule>
    <cfRule type="cellIs" dxfId="12620" priority="9645" stopIfTrue="1" operator="greaterThan">
      <formula>7</formula>
    </cfRule>
  </conditionalFormatting>
  <conditionalFormatting sqref="H674">
    <cfRule type="cellIs" dxfId="12619" priority="9640" stopIfTrue="1" operator="lessThanOrEqual">
      <formula>12</formula>
    </cfRule>
    <cfRule type="cellIs" dxfId="12618" priority="9641" stopIfTrue="1" operator="between">
      <formula>12</formula>
      <formula>16</formula>
    </cfRule>
    <cfRule type="cellIs" dxfId="12617" priority="9642" stopIfTrue="1" operator="greaterThan">
      <formula>16</formula>
    </cfRule>
  </conditionalFormatting>
  <conditionalFormatting sqref="J674">
    <cfRule type="cellIs" dxfId="12616" priority="9637" stopIfTrue="1" operator="greaterThan">
      <formula>6.2</formula>
    </cfRule>
    <cfRule type="cellIs" dxfId="12615" priority="9638" stopIfTrue="1" operator="between">
      <formula>5.601</formula>
      <formula>6.2</formula>
    </cfRule>
    <cfRule type="cellIs" dxfId="12614" priority="9639" stopIfTrue="1" operator="lessThanOrEqual">
      <formula>5.6</formula>
    </cfRule>
  </conditionalFormatting>
  <conditionalFormatting sqref="K674">
    <cfRule type="cellIs" dxfId="12613" priority="9636" stopIfTrue="1" operator="lessThanOrEqual">
      <formula>0.02</formula>
    </cfRule>
  </conditionalFormatting>
  <conditionalFormatting sqref="G674">
    <cfRule type="cellIs" dxfId="12612" priority="9633" stopIfTrue="1" operator="lessThanOrEqual">
      <formula>0.12</formula>
    </cfRule>
    <cfRule type="cellIs" dxfId="12611" priority="9634" stopIfTrue="1" operator="between">
      <formula>0.1201</formula>
      <formula>0.2</formula>
    </cfRule>
    <cfRule type="cellIs" dxfId="12610" priority="9635" stopIfTrue="1" operator="greaterThan">
      <formula>0.2</formula>
    </cfRule>
  </conditionalFormatting>
  <conditionalFormatting sqref="N674">
    <cfRule type="cellIs" dxfId="12609" priority="9631" stopIfTrue="1" operator="between">
      <formula>50.1</formula>
      <formula>100</formula>
    </cfRule>
    <cfRule type="cellIs" dxfId="12608" priority="9632" stopIfTrue="1" operator="greaterThan">
      <formula>100</formula>
    </cfRule>
  </conditionalFormatting>
  <conditionalFormatting sqref="M674">
    <cfRule type="cellIs" dxfId="12607" priority="9629" stopIfTrue="1" operator="between">
      <formula>1250.1</formula>
      <formula>5000</formula>
    </cfRule>
    <cfRule type="cellIs" dxfId="12606" priority="9630" stopIfTrue="1" operator="greaterThan">
      <formula>5000</formula>
    </cfRule>
  </conditionalFormatting>
  <conditionalFormatting sqref="F674:G674">
    <cfRule type="cellIs" dxfId="12605" priority="9626" stopIfTrue="1" operator="lessThanOrEqual">
      <formula>60</formula>
    </cfRule>
    <cfRule type="cellIs" dxfId="12604" priority="9627" stopIfTrue="1" operator="between">
      <formula>60</formula>
      <formula>100</formula>
    </cfRule>
    <cfRule type="cellIs" dxfId="12603" priority="9628" stopIfTrue="1" operator="greaterThan">
      <formula>100</formula>
    </cfRule>
  </conditionalFormatting>
  <conditionalFormatting sqref="E674">
    <cfRule type="cellIs" dxfId="12602" priority="9623" stopIfTrue="1" operator="lessThanOrEqual">
      <formula>2.5</formula>
    </cfRule>
    <cfRule type="cellIs" dxfId="12601" priority="9624" stopIfTrue="1" operator="between">
      <formula>2.5</formula>
      <formula>7</formula>
    </cfRule>
    <cfRule type="cellIs" dxfId="12600" priority="9625" stopIfTrue="1" operator="greaterThan">
      <formula>7</formula>
    </cfRule>
  </conditionalFormatting>
  <conditionalFormatting sqref="H674">
    <cfRule type="cellIs" dxfId="12599" priority="9620" stopIfTrue="1" operator="lessThanOrEqual">
      <formula>12</formula>
    </cfRule>
    <cfRule type="cellIs" dxfId="12598" priority="9621" stopIfTrue="1" operator="between">
      <formula>12</formula>
      <formula>16</formula>
    </cfRule>
    <cfRule type="cellIs" dxfId="12597" priority="9622" stopIfTrue="1" operator="greaterThan">
      <formula>16</formula>
    </cfRule>
  </conditionalFormatting>
  <conditionalFormatting sqref="J674">
    <cfRule type="cellIs" dxfId="12596" priority="9617" stopIfTrue="1" operator="greaterThan">
      <formula>6.2</formula>
    </cfRule>
    <cfRule type="cellIs" dxfId="12595" priority="9618" stopIfTrue="1" operator="between">
      <formula>5.601</formula>
      <formula>6.2</formula>
    </cfRule>
    <cfRule type="cellIs" dxfId="12594" priority="9619" stopIfTrue="1" operator="lessThanOrEqual">
      <formula>5.6</formula>
    </cfRule>
  </conditionalFormatting>
  <conditionalFormatting sqref="K674">
    <cfRule type="cellIs" dxfId="12593" priority="9616" stopIfTrue="1" operator="lessThanOrEqual">
      <formula>0.02</formula>
    </cfRule>
  </conditionalFormatting>
  <conditionalFormatting sqref="G674">
    <cfRule type="cellIs" dxfId="12592" priority="9613" stopIfTrue="1" operator="lessThanOrEqual">
      <formula>0.12</formula>
    </cfRule>
    <cfRule type="cellIs" dxfId="12591" priority="9614" stopIfTrue="1" operator="between">
      <formula>0.1201</formula>
      <formula>0.2</formula>
    </cfRule>
    <cfRule type="cellIs" dxfId="12590" priority="9615" stopIfTrue="1" operator="greaterThan">
      <formula>0.2</formula>
    </cfRule>
  </conditionalFormatting>
  <conditionalFormatting sqref="N674">
    <cfRule type="cellIs" dxfId="12589" priority="9611" stopIfTrue="1" operator="between">
      <formula>50.1</formula>
      <formula>100</formula>
    </cfRule>
    <cfRule type="cellIs" dxfId="12588" priority="9612" stopIfTrue="1" operator="greaterThan">
      <formula>100</formula>
    </cfRule>
  </conditionalFormatting>
  <conditionalFormatting sqref="M674">
    <cfRule type="cellIs" dxfId="12587" priority="9609" stopIfTrue="1" operator="between">
      <formula>1250.1</formula>
      <formula>5000</formula>
    </cfRule>
    <cfRule type="cellIs" dxfId="12586" priority="9610" stopIfTrue="1" operator="greaterThan">
      <formula>5000</formula>
    </cfRule>
  </conditionalFormatting>
  <conditionalFormatting sqref="F690:G690">
    <cfRule type="cellIs" dxfId="12585" priority="9606" stopIfTrue="1" operator="lessThanOrEqual">
      <formula>60</formula>
    </cfRule>
    <cfRule type="cellIs" dxfId="12584" priority="9607" stopIfTrue="1" operator="between">
      <formula>60</formula>
      <formula>100</formula>
    </cfRule>
    <cfRule type="cellIs" dxfId="12583" priority="9608" stopIfTrue="1" operator="greaterThan">
      <formula>100</formula>
    </cfRule>
  </conditionalFormatting>
  <conditionalFormatting sqref="E690">
    <cfRule type="cellIs" dxfId="12582" priority="9603" stopIfTrue="1" operator="lessThanOrEqual">
      <formula>2.5</formula>
    </cfRule>
    <cfRule type="cellIs" dxfId="12581" priority="9604" stopIfTrue="1" operator="between">
      <formula>2.5</formula>
      <formula>7</formula>
    </cfRule>
    <cfRule type="cellIs" dxfId="12580" priority="9605" stopIfTrue="1" operator="greaterThan">
      <formula>7</formula>
    </cfRule>
  </conditionalFormatting>
  <conditionalFormatting sqref="H690">
    <cfRule type="cellIs" dxfId="12579" priority="9600" stopIfTrue="1" operator="lessThanOrEqual">
      <formula>12</formula>
    </cfRule>
    <cfRule type="cellIs" dxfId="12578" priority="9601" stopIfTrue="1" operator="between">
      <formula>12</formula>
      <formula>16</formula>
    </cfRule>
    <cfRule type="cellIs" dxfId="12577" priority="9602" stopIfTrue="1" operator="greaterThan">
      <formula>16</formula>
    </cfRule>
  </conditionalFormatting>
  <conditionalFormatting sqref="J690">
    <cfRule type="cellIs" dxfId="12576" priority="9597" stopIfTrue="1" operator="greaterThan">
      <formula>6.2</formula>
    </cfRule>
    <cfRule type="cellIs" dxfId="12575" priority="9598" stopIfTrue="1" operator="between">
      <formula>5.601</formula>
      <formula>6.2</formula>
    </cfRule>
    <cfRule type="cellIs" dxfId="12574" priority="9599" stopIfTrue="1" operator="lessThanOrEqual">
      <formula>5.6</formula>
    </cfRule>
  </conditionalFormatting>
  <conditionalFormatting sqref="K690">
    <cfRule type="cellIs" dxfId="12573" priority="9596" stopIfTrue="1" operator="lessThanOrEqual">
      <formula>0.02</formula>
    </cfRule>
  </conditionalFormatting>
  <conditionalFormatting sqref="G690">
    <cfRule type="cellIs" dxfId="12572" priority="9593" stopIfTrue="1" operator="lessThanOrEqual">
      <formula>0.12</formula>
    </cfRule>
    <cfRule type="cellIs" dxfId="12571" priority="9594" stopIfTrue="1" operator="between">
      <formula>0.1201</formula>
      <formula>0.2</formula>
    </cfRule>
    <cfRule type="cellIs" dxfId="12570" priority="9595" stopIfTrue="1" operator="greaterThan">
      <formula>0.2</formula>
    </cfRule>
  </conditionalFormatting>
  <conditionalFormatting sqref="N690">
    <cfRule type="cellIs" dxfId="12569" priority="9591" stopIfTrue="1" operator="between">
      <formula>50.1</formula>
      <formula>100</formula>
    </cfRule>
    <cfRule type="cellIs" dxfId="12568" priority="9592" stopIfTrue="1" operator="greaterThan">
      <formula>100</formula>
    </cfRule>
  </conditionalFormatting>
  <conditionalFormatting sqref="M690">
    <cfRule type="cellIs" dxfId="12567" priority="9589" stopIfTrue="1" operator="between">
      <formula>1250.1</formula>
      <formula>5000</formula>
    </cfRule>
    <cfRule type="cellIs" dxfId="12566" priority="9590" stopIfTrue="1" operator="greaterThan">
      <formula>5000</formula>
    </cfRule>
  </conditionalFormatting>
  <conditionalFormatting sqref="F690:G690">
    <cfRule type="cellIs" dxfId="12565" priority="9586" stopIfTrue="1" operator="lessThanOrEqual">
      <formula>60</formula>
    </cfRule>
    <cfRule type="cellIs" dxfId="12564" priority="9587" stopIfTrue="1" operator="between">
      <formula>60</formula>
      <formula>100</formula>
    </cfRule>
    <cfRule type="cellIs" dxfId="12563" priority="9588" stopIfTrue="1" operator="greaterThan">
      <formula>100</formula>
    </cfRule>
  </conditionalFormatting>
  <conditionalFormatting sqref="E690">
    <cfRule type="cellIs" dxfId="12562" priority="9583" stopIfTrue="1" operator="lessThanOrEqual">
      <formula>2.5</formula>
    </cfRule>
    <cfRule type="cellIs" dxfId="12561" priority="9584" stopIfTrue="1" operator="between">
      <formula>2.5</formula>
      <formula>7</formula>
    </cfRule>
    <cfRule type="cellIs" dxfId="12560" priority="9585" stopIfTrue="1" operator="greaterThan">
      <formula>7</formula>
    </cfRule>
  </conditionalFormatting>
  <conditionalFormatting sqref="H690">
    <cfRule type="cellIs" dxfId="12559" priority="9580" stopIfTrue="1" operator="lessThanOrEqual">
      <formula>12</formula>
    </cfRule>
    <cfRule type="cellIs" dxfId="12558" priority="9581" stopIfTrue="1" operator="between">
      <formula>12</formula>
      <formula>16</formula>
    </cfRule>
    <cfRule type="cellIs" dxfId="12557" priority="9582" stopIfTrue="1" operator="greaterThan">
      <formula>16</formula>
    </cfRule>
  </conditionalFormatting>
  <conditionalFormatting sqref="J690">
    <cfRule type="cellIs" dxfId="12556" priority="9577" stopIfTrue="1" operator="greaterThan">
      <formula>6.2</formula>
    </cfRule>
    <cfRule type="cellIs" dxfId="12555" priority="9578" stopIfTrue="1" operator="between">
      <formula>5.601</formula>
      <formula>6.2</formula>
    </cfRule>
    <cfRule type="cellIs" dxfId="12554" priority="9579" stopIfTrue="1" operator="lessThanOrEqual">
      <formula>5.6</formula>
    </cfRule>
  </conditionalFormatting>
  <conditionalFormatting sqref="K690">
    <cfRule type="cellIs" dxfId="12553" priority="9576" stopIfTrue="1" operator="lessThanOrEqual">
      <formula>0.02</formula>
    </cfRule>
  </conditionalFormatting>
  <conditionalFormatting sqref="G690">
    <cfRule type="cellIs" dxfId="12552" priority="9573" stopIfTrue="1" operator="lessThanOrEqual">
      <formula>0.12</formula>
    </cfRule>
    <cfRule type="cellIs" dxfId="12551" priority="9574" stopIfTrue="1" operator="between">
      <formula>0.1201</formula>
      <formula>0.2</formula>
    </cfRule>
    <cfRule type="cellIs" dxfId="12550" priority="9575" stopIfTrue="1" operator="greaterThan">
      <formula>0.2</formula>
    </cfRule>
  </conditionalFormatting>
  <conditionalFormatting sqref="N690">
    <cfRule type="cellIs" dxfId="12549" priority="9571" stopIfTrue="1" operator="between">
      <formula>50.1</formula>
      <formula>100</formula>
    </cfRule>
    <cfRule type="cellIs" dxfId="12548" priority="9572" stopIfTrue="1" operator="greaterThan">
      <formula>100</formula>
    </cfRule>
  </conditionalFormatting>
  <conditionalFormatting sqref="M690">
    <cfRule type="cellIs" dxfId="12547" priority="9569" stopIfTrue="1" operator="between">
      <formula>1250.1</formula>
      <formula>5000</formula>
    </cfRule>
    <cfRule type="cellIs" dxfId="12546" priority="9570" stopIfTrue="1" operator="greaterThan">
      <formula>5000</formula>
    </cfRule>
  </conditionalFormatting>
  <conditionalFormatting sqref="F702:G702">
    <cfRule type="cellIs" dxfId="12545" priority="9566" stopIfTrue="1" operator="lessThanOrEqual">
      <formula>60</formula>
    </cfRule>
    <cfRule type="cellIs" dxfId="12544" priority="9567" stopIfTrue="1" operator="between">
      <formula>60</formula>
      <formula>100</formula>
    </cfRule>
    <cfRule type="cellIs" dxfId="12543" priority="9568" stopIfTrue="1" operator="greaterThan">
      <formula>100</formula>
    </cfRule>
  </conditionalFormatting>
  <conditionalFormatting sqref="E702">
    <cfRule type="cellIs" dxfId="12542" priority="9563" stopIfTrue="1" operator="lessThanOrEqual">
      <formula>2.5</formula>
    </cfRule>
    <cfRule type="cellIs" dxfId="12541" priority="9564" stopIfTrue="1" operator="between">
      <formula>2.5</formula>
      <formula>7</formula>
    </cfRule>
    <cfRule type="cellIs" dxfId="12540" priority="9565" stopIfTrue="1" operator="greaterThan">
      <formula>7</formula>
    </cfRule>
  </conditionalFormatting>
  <conditionalFormatting sqref="H702">
    <cfRule type="cellIs" dxfId="12539" priority="9560" stopIfTrue="1" operator="lessThanOrEqual">
      <formula>12</formula>
    </cfRule>
    <cfRule type="cellIs" dxfId="12538" priority="9561" stopIfTrue="1" operator="between">
      <formula>12</formula>
      <formula>16</formula>
    </cfRule>
    <cfRule type="cellIs" dxfId="12537" priority="9562" stopIfTrue="1" operator="greaterThan">
      <formula>16</formula>
    </cfRule>
  </conditionalFormatting>
  <conditionalFormatting sqref="J702">
    <cfRule type="cellIs" dxfId="12536" priority="9557" stopIfTrue="1" operator="greaterThan">
      <formula>6.2</formula>
    </cfRule>
    <cfRule type="cellIs" dxfId="12535" priority="9558" stopIfTrue="1" operator="between">
      <formula>5.601</formula>
      <formula>6.2</formula>
    </cfRule>
    <cfRule type="cellIs" dxfId="12534" priority="9559" stopIfTrue="1" operator="lessThanOrEqual">
      <formula>5.6</formula>
    </cfRule>
  </conditionalFormatting>
  <conditionalFormatting sqref="K702">
    <cfRule type="cellIs" dxfId="12533" priority="9556" stopIfTrue="1" operator="lessThanOrEqual">
      <formula>0.02</formula>
    </cfRule>
  </conditionalFormatting>
  <conditionalFormatting sqref="G702">
    <cfRule type="cellIs" dxfId="12532" priority="9553" stopIfTrue="1" operator="lessThanOrEqual">
      <formula>0.12</formula>
    </cfRule>
    <cfRule type="cellIs" dxfId="12531" priority="9554" stopIfTrue="1" operator="between">
      <formula>0.1201</formula>
      <formula>0.2</formula>
    </cfRule>
    <cfRule type="cellIs" dxfId="12530" priority="9555" stopIfTrue="1" operator="greaterThan">
      <formula>0.2</formula>
    </cfRule>
  </conditionalFormatting>
  <conditionalFormatting sqref="N702">
    <cfRule type="cellIs" dxfId="12529" priority="9551" stopIfTrue="1" operator="between">
      <formula>50.1</formula>
      <formula>100</formula>
    </cfRule>
    <cfRule type="cellIs" dxfId="12528" priority="9552" stopIfTrue="1" operator="greaterThan">
      <formula>100</formula>
    </cfRule>
  </conditionalFormatting>
  <conditionalFormatting sqref="M702">
    <cfRule type="cellIs" dxfId="12527" priority="9549" stopIfTrue="1" operator="between">
      <formula>1250.1</formula>
      <formula>5000</formula>
    </cfRule>
    <cfRule type="cellIs" dxfId="12526" priority="9550" stopIfTrue="1" operator="greaterThan">
      <formula>5000</formula>
    </cfRule>
  </conditionalFormatting>
  <conditionalFormatting sqref="F702:G702">
    <cfRule type="cellIs" dxfId="12525" priority="9546" stopIfTrue="1" operator="lessThanOrEqual">
      <formula>60</formula>
    </cfRule>
    <cfRule type="cellIs" dxfId="12524" priority="9547" stopIfTrue="1" operator="between">
      <formula>60</formula>
      <formula>100</formula>
    </cfRule>
    <cfRule type="cellIs" dxfId="12523" priority="9548" stopIfTrue="1" operator="greaterThan">
      <formula>100</formula>
    </cfRule>
  </conditionalFormatting>
  <conditionalFormatting sqref="E702">
    <cfRule type="cellIs" dxfId="12522" priority="9543" stopIfTrue="1" operator="lessThanOrEqual">
      <formula>2.5</formula>
    </cfRule>
    <cfRule type="cellIs" dxfId="12521" priority="9544" stopIfTrue="1" operator="between">
      <formula>2.5</formula>
      <formula>7</formula>
    </cfRule>
    <cfRule type="cellIs" dxfId="12520" priority="9545" stopIfTrue="1" operator="greaterThan">
      <formula>7</formula>
    </cfRule>
  </conditionalFormatting>
  <conditionalFormatting sqref="H702">
    <cfRule type="cellIs" dxfId="12519" priority="9540" stopIfTrue="1" operator="lessThanOrEqual">
      <formula>12</formula>
    </cfRule>
    <cfRule type="cellIs" dxfId="12518" priority="9541" stopIfTrue="1" operator="between">
      <formula>12</formula>
      <formula>16</formula>
    </cfRule>
    <cfRule type="cellIs" dxfId="12517" priority="9542" stopIfTrue="1" operator="greaterThan">
      <formula>16</formula>
    </cfRule>
  </conditionalFormatting>
  <conditionalFormatting sqref="J702">
    <cfRule type="cellIs" dxfId="12516" priority="9537" stopIfTrue="1" operator="greaterThan">
      <formula>6.2</formula>
    </cfRule>
    <cfRule type="cellIs" dxfId="12515" priority="9538" stopIfTrue="1" operator="between">
      <formula>5.601</formula>
      <formula>6.2</formula>
    </cfRule>
    <cfRule type="cellIs" dxfId="12514" priority="9539" stopIfTrue="1" operator="lessThanOrEqual">
      <formula>5.6</formula>
    </cfRule>
  </conditionalFormatting>
  <conditionalFormatting sqref="K702">
    <cfRule type="cellIs" dxfId="12513" priority="9536" stopIfTrue="1" operator="lessThanOrEqual">
      <formula>0.02</formula>
    </cfRule>
  </conditionalFormatting>
  <conditionalFormatting sqref="G702">
    <cfRule type="cellIs" dxfId="12512" priority="9533" stopIfTrue="1" operator="lessThanOrEqual">
      <formula>0.12</formula>
    </cfRule>
    <cfRule type="cellIs" dxfId="12511" priority="9534" stopIfTrue="1" operator="between">
      <formula>0.1201</formula>
      <formula>0.2</formula>
    </cfRule>
    <cfRule type="cellIs" dxfId="12510" priority="9535" stopIfTrue="1" operator="greaterThan">
      <formula>0.2</formula>
    </cfRule>
  </conditionalFormatting>
  <conditionalFormatting sqref="N702">
    <cfRule type="cellIs" dxfId="12509" priority="9531" stopIfTrue="1" operator="between">
      <formula>50.1</formula>
      <formula>100</formula>
    </cfRule>
    <cfRule type="cellIs" dxfId="12508" priority="9532" stopIfTrue="1" operator="greaterThan">
      <formula>100</formula>
    </cfRule>
  </conditionalFormatting>
  <conditionalFormatting sqref="M702">
    <cfRule type="cellIs" dxfId="12507" priority="9529" stopIfTrue="1" operator="between">
      <formula>1250.1</formula>
      <formula>5000</formula>
    </cfRule>
    <cfRule type="cellIs" dxfId="12506" priority="9530" stopIfTrue="1" operator="greaterThan">
      <formula>5000</formula>
    </cfRule>
  </conditionalFormatting>
  <conditionalFormatting sqref="F69 I69">
    <cfRule type="cellIs" dxfId="12505" priority="9526" stopIfTrue="1" operator="lessThanOrEqual">
      <formula>60</formula>
    </cfRule>
    <cfRule type="cellIs" dxfId="12504" priority="9527" stopIfTrue="1" operator="between">
      <formula>60</formula>
      <formula>100</formula>
    </cfRule>
    <cfRule type="cellIs" dxfId="12503" priority="9528" stopIfTrue="1" operator="greaterThan">
      <formula>100</formula>
    </cfRule>
  </conditionalFormatting>
  <conditionalFormatting sqref="E69">
    <cfRule type="cellIs" dxfId="12502" priority="9523" stopIfTrue="1" operator="lessThanOrEqual">
      <formula>2.5</formula>
    </cfRule>
    <cfRule type="cellIs" dxfId="12501" priority="9524" stopIfTrue="1" operator="between">
      <formula>2.5</formula>
      <formula>7</formula>
    </cfRule>
    <cfRule type="cellIs" dxfId="12500" priority="9525" stopIfTrue="1" operator="greaterThan">
      <formula>7</formula>
    </cfRule>
  </conditionalFormatting>
  <conditionalFormatting sqref="H69">
    <cfRule type="cellIs" dxfId="12499" priority="9520" stopIfTrue="1" operator="lessThanOrEqual">
      <formula>12</formula>
    </cfRule>
    <cfRule type="cellIs" dxfId="12498" priority="9521" stopIfTrue="1" operator="between">
      <formula>12</formula>
      <formula>16</formula>
    </cfRule>
    <cfRule type="cellIs" dxfId="12497" priority="9522" stopIfTrue="1" operator="greaterThan">
      <formula>16</formula>
    </cfRule>
  </conditionalFormatting>
  <conditionalFormatting sqref="J69">
    <cfRule type="cellIs" dxfId="12496" priority="9517" stopIfTrue="1" operator="greaterThan">
      <formula>6.2</formula>
    </cfRule>
    <cfRule type="cellIs" dxfId="12495" priority="9518" stopIfTrue="1" operator="between">
      <formula>5.601</formula>
      <formula>6.2</formula>
    </cfRule>
    <cfRule type="cellIs" dxfId="12494" priority="9519" stopIfTrue="1" operator="lessThanOrEqual">
      <formula>5.6</formula>
    </cfRule>
  </conditionalFormatting>
  <conditionalFormatting sqref="K69">
    <cfRule type="cellIs" dxfId="12493" priority="9516" stopIfTrue="1" operator="lessThanOrEqual">
      <formula>0.02</formula>
    </cfRule>
  </conditionalFormatting>
  <conditionalFormatting sqref="G69">
    <cfRule type="cellIs" dxfId="12492" priority="9513" stopIfTrue="1" operator="lessThanOrEqual">
      <formula>0.12</formula>
    </cfRule>
    <cfRule type="cellIs" dxfId="12491" priority="9514" stopIfTrue="1" operator="between">
      <formula>0.1201</formula>
      <formula>0.2</formula>
    </cfRule>
    <cfRule type="cellIs" dxfId="12490" priority="9515" stopIfTrue="1" operator="greaterThan">
      <formula>0.2</formula>
    </cfRule>
  </conditionalFormatting>
  <conditionalFormatting sqref="N69">
    <cfRule type="cellIs" dxfId="12489" priority="9511" stopIfTrue="1" operator="between">
      <formula>50.1</formula>
      <formula>100</formula>
    </cfRule>
    <cfRule type="cellIs" dxfId="12488" priority="9512" stopIfTrue="1" operator="greaterThan">
      <formula>100</formula>
    </cfRule>
  </conditionalFormatting>
  <conditionalFormatting sqref="M69">
    <cfRule type="cellIs" dxfId="12487" priority="9509" stopIfTrue="1" operator="between">
      <formula>1250.1</formula>
      <formula>5000</formula>
    </cfRule>
    <cfRule type="cellIs" dxfId="12486" priority="9510" stopIfTrue="1" operator="greaterThan">
      <formula>5000</formula>
    </cfRule>
  </conditionalFormatting>
  <conditionalFormatting sqref="F69 I69">
    <cfRule type="cellIs" dxfId="12485" priority="9506" stopIfTrue="1" operator="lessThanOrEqual">
      <formula>60</formula>
    </cfRule>
    <cfRule type="cellIs" dxfId="12484" priority="9507" stopIfTrue="1" operator="between">
      <formula>60</formula>
      <formula>100</formula>
    </cfRule>
    <cfRule type="cellIs" dxfId="12483" priority="9508" stopIfTrue="1" operator="greaterThan">
      <formula>100</formula>
    </cfRule>
  </conditionalFormatting>
  <conditionalFormatting sqref="E69">
    <cfRule type="cellIs" dxfId="12482" priority="9503" stopIfTrue="1" operator="lessThanOrEqual">
      <formula>2.5</formula>
    </cfRule>
    <cfRule type="cellIs" dxfId="12481" priority="9504" stopIfTrue="1" operator="between">
      <formula>2.5</formula>
      <formula>7</formula>
    </cfRule>
    <cfRule type="cellIs" dxfId="12480" priority="9505" stopIfTrue="1" operator="greaterThan">
      <formula>7</formula>
    </cfRule>
  </conditionalFormatting>
  <conditionalFormatting sqref="H69">
    <cfRule type="cellIs" dxfId="12479" priority="9500" stopIfTrue="1" operator="lessThanOrEqual">
      <formula>12</formula>
    </cfRule>
    <cfRule type="cellIs" dxfId="12478" priority="9501" stopIfTrue="1" operator="between">
      <formula>12</formula>
      <formula>16</formula>
    </cfRule>
    <cfRule type="cellIs" dxfId="12477" priority="9502" stopIfTrue="1" operator="greaterThan">
      <formula>16</formula>
    </cfRule>
  </conditionalFormatting>
  <conditionalFormatting sqref="J69">
    <cfRule type="cellIs" dxfId="12476" priority="9497" stopIfTrue="1" operator="greaterThan">
      <formula>6.2</formula>
    </cfRule>
    <cfRule type="cellIs" dxfId="12475" priority="9498" stopIfTrue="1" operator="between">
      <formula>5.601</formula>
      <formula>6.2</formula>
    </cfRule>
    <cfRule type="cellIs" dxfId="12474" priority="9499" stopIfTrue="1" operator="lessThanOrEqual">
      <formula>5.6</formula>
    </cfRule>
  </conditionalFormatting>
  <conditionalFormatting sqref="K69">
    <cfRule type="cellIs" dxfId="12473" priority="9496" stopIfTrue="1" operator="lessThanOrEqual">
      <formula>0.02</formula>
    </cfRule>
  </conditionalFormatting>
  <conditionalFormatting sqref="G69">
    <cfRule type="cellIs" dxfId="12472" priority="9493" stopIfTrue="1" operator="lessThanOrEqual">
      <formula>0.12</formula>
    </cfRule>
    <cfRule type="cellIs" dxfId="12471" priority="9494" stopIfTrue="1" operator="between">
      <formula>0.1201</formula>
      <formula>0.2</formula>
    </cfRule>
    <cfRule type="cellIs" dxfId="12470" priority="9495" stopIfTrue="1" operator="greaterThan">
      <formula>0.2</formula>
    </cfRule>
  </conditionalFormatting>
  <conditionalFormatting sqref="N69">
    <cfRule type="cellIs" dxfId="12469" priority="9491" stopIfTrue="1" operator="between">
      <formula>50.1</formula>
      <formula>100</formula>
    </cfRule>
    <cfRule type="cellIs" dxfId="12468" priority="9492" stopIfTrue="1" operator="greaterThan">
      <formula>100</formula>
    </cfRule>
  </conditionalFormatting>
  <conditionalFormatting sqref="M69">
    <cfRule type="cellIs" dxfId="12467" priority="9489" stopIfTrue="1" operator="between">
      <formula>1250.1</formula>
      <formula>5000</formula>
    </cfRule>
    <cfRule type="cellIs" dxfId="12466" priority="9490" stopIfTrue="1" operator="greaterThan">
      <formula>5000</formula>
    </cfRule>
  </conditionalFormatting>
  <conditionalFormatting sqref="F87 I87">
    <cfRule type="cellIs" dxfId="12465" priority="9486" stopIfTrue="1" operator="lessThanOrEqual">
      <formula>60</formula>
    </cfRule>
    <cfRule type="cellIs" dxfId="12464" priority="9487" stopIfTrue="1" operator="between">
      <formula>60</formula>
      <formula>100</formula>
    </cfRule>
    <cfRule type="cellIs" dxfId="12463" priority="9488" stopIfTrue="1" operator="greaterThan">
      <formula>100</formula>
    </cfRule>
  </conditionalFormatting>
  <conditionalFormatting sqref="E87">
    <cfRule type="cellIs" dxfId="12462" priority="9483" stopIfTrue="1" operator="lessThanOrEqual">
      <formula>2.5</formula>
    </cfRule>
    <cfRule type="cellIs" dxfId="12461" priority="9484" stopIfTrue="1" operator="between">
      <formula>2.5</formula>
      <formula>7</formula>
    </cfRule>
    <cfRule type="cellIs" dxfId="12460" priority="9485" stopIfTrue="1" operator="greaterThan">
      <formula>7</formula>
    </cfRule>
  </conditionalFormatting>
  <conditionalFormatting sqref="H87">
    <cfRule type="cellIs" dxfId="12459" priority="9480" stopIfTrue="1" operator="lessThanOrEqual">
      <formula>12</formula>
    </cfRule>
    <cfRule type="cellIs" dxfId="12458" priority="9481" stopIfTrue="1" operator="between">
      <formula>12</formula>
      <formula>16</formula>
    </cfRule>
    <cfRule type="cellIs" dxfId="12457" priority="9482" stopIfTrue="1" operator="greaterThan">
      <formula>16</formula>
    </cfRule>
  </conditionalFormatting>
  <conditionalFormatting sqref="J87">
    <cfRule type="cellIs" dxfId="12456" priority="9477" stopIfTrue="1" operator="greaterThan">
      <formula>6.2</formula>
    </cfRule>
    <cfRule type="cellIs" dxfId="12455" priority="9478" stopIfTrue="1" operator="between">
      <formula>5.601</formula>
      <formula>6.2</formula>
    </cfRule>
    <cfRule type="cellIs" dxfId="12454" priority="9479" stopIfTrue="1" operator="lessThanOrEqual">
      <formula>5.6</formula>
    </cfRule>
  </conditionalFormatting>
  <conditionalFormatting sqref="K87">
    <cfRule type="cellIs" dxfId="12453" priority="9476" stopIfTrue="1" operator="lessThanOrEqual">
      <formula>0.02</formula>
    </cfRule>
  </conditionalFormatting>
  <conditionalFormatting sqref="G87">
    <cfRule type="cellIs" dxfId="12452" priority="9473" stopIfTrue="1" operator="lessThanOrEqual">
      <formula>0.12</formula>
    </cfRule>
    <cfRule type="cellIs" dxfId="12451" priority="9474" stopIfTrue="1" operator="between">
      <formula>0.1201</formula>
      <formula>0.2</formula>
    </cfRule>
    <cfRule type="cellIs" dxfId="12450" priority="9475" stopIfTrue="1" operator="greaterThan">
      <formula>0.2</formula>
    </cfRule>
  </conditionalFormatting>
  <conditionalFormatting sqref="N87">
    <cfRule type="cellIs" dxfId="12449" priority="9471" stopIfTrue="1" operator="between">
      <formula>50.1</formula>
      <formula>100</formula>
    </cfRule>
    <cfRule type="cellIs" dxfId="12448" priority="9472" stopIfTrue="1" operator="greaterThan">
      <formula>100</formula>
    </cfRule>
  </conditionalFormatting>
  <conditionalFormatting sqref="M87">
    <cfRule type="cellIs" dxfId="12447" priority="9469" stopIfTrue="1" operator="between">
      <formula>1250.1</formula>
      <formula>5000</formula>
    </cfRule>
    <cfRule type="cellIs" dxfId="12446" priority="9470" stopIfTrue="1" operator="greaterThan">
      <formula>5000</formula>
    </cfRule>
  </conditionalFormatting>
  <conditionalFormatting sqref="F87 I87">
    <cfRule type="cellIs" dxfId="12445" priority="9466" stopIfTrue="1" operator="lessThanOrEqual">
      <formula>60</formula>
    </cfRule>
    <cfRule type="cellIs" dxfId="12444" priority="9467" stopIfTrue="1" operator="between">
      <formula>60</formula>
      <formula>100</formula>
    </cfRule>
    <cfRule type="cellIs" dxfId="12443" priority="9468" stopIfTrue="1" operator="greaterThan">
      <formula>100</formula>
    </cfRule>
  </conditionalFormatting>
  <conditionalFormatting sqref="E87">
    <cfRule type="cellIs" dxfId="12442" priority="9463" stopIfTrue="1" operator="lessThanOrEqual">
      <formula>2.5</formula>
    </cfRule>
    <cfRule type="cellIs" dxfId="12441" priority="9464" stopIfTrue="1" operator="between">
      <formula>2.5</formula>
      <formula>7</formula>
    </cfRule>
    <cfRule type="cellIs" dxfId="12440" priority="9465" stopIfTrue="1" operator="greaterThan">
      <formula>7</formula>
    </cfRule>
  </conditionalFormatting>
  <conditionalFormatting sqref="H87">
    <cfRule type="cellIs" dxfId="12439" priority="9460" stopIfTrue="1" operator="lessThanOrEqual">
      <formula>12</formula>
    </cfRule>
    <cfRule type="cellIs" dxfId="12438" priority="9461" stopIfTrue="1" operator="between">
      <formula>12</formula>
      <formula>16</formula>
    </cfRule>
    <cfRule type="cellIs" dxfId="12437" priority="9462" stopIfTrue="1" operator="greaterThan">
      <formula>16</formula>
    </cfRule>
  </conditionalFormatting>
  <conditionalFormatting sqref="J87">
    <cfRule type="cellIs" dxfId="12436" priority="9457" stopIfTrue="1" operator="greaterThan">
      <formula>6.2</formula>
    </cfRule>
    <cfRule type="cellIs" dxfId="12435" priority="9458" stopIfTrue="1" operator="between">
      <formula>5.601</formula>
      <formula>6.2</formula>
    </cfRule>
    <cfRule type="cellIs" dxfId="12434" priority="9459" stopIfTrue="1" operator="lessThanOrEqual">
      <formula>5.6</formula>
    </cfRule>
  </conditionalFormatting>
  <conditionalFormatting sqref="K87">
    <cfRule type="cellIs" dxfId="12433" priority="9456" stopIfTrue="1" operator="lessThanOrEqual">
      <formula>0.02</formula>
    </cfRule>
  </conditionalFormatting>
  <conditionalFormatting sqref="G87">
    <cfRule type="cellIs" dxfId="12432" priority="9453" stopIfTrue="1" operator="lessThanOrEqual">
      <formula>0.12</formula>
    </cfRule>
    <cfRule type="cellIs" dxfId="12431" priority="9454" stopIfTrue="1" operator="between">
      <formula>0.1201</formula>
      <formula>0.2</formula>
    </cfRule>
    <cfRule type="cellIs" dxfId="12430" priority="9455" stopIfTrue="1" operator="greaterThan">
      <formula>0.2</formula>
    </cfRule>
  </conditionalFormatting>
  <conditionalFormatting sqref="N87">
    <cfRule type="cellIs" dxfId="12429" priority="9451" stopIfTrue="1" operator="between">
      <formula>50.1</formula>
      <formula>100</formula>
    </cfRule>
    <cfRule type="cellIs" dxfId="12428" priority="9452" stopIfTrue="1" operator="greaterThan">
      <formula>100</formula>
    </cfRule>
  </conditionalFormatting>
  <conditionalFormatting sqref="M87">
    <cfRule type="cellIs" dxfId="12427" priority="9449" stopIfTrue="1" operator="between">
      <formula>1250.1</formula>
      <formula>5000</formula>
    </cfRule>
    <cfRule type="cellIs" dxfId="12426" priority="9450" stopIfTrue="1" operator="greaterThan">
      <formula>5000</formula>
    </cfRule>
  </conditionalFormatting>
  <conditionalFormatting sqref="F141">
    <cfRule type="cellIs" dxfId="12425" priority="9446" stopIfTrue="1" operator="lessThanOrEqual">
      <formula>60</formula>
    </cfRule>
    <cfRule type="cellIs" dxfId="12424" priority="9447" stopIfTrue="1" operator="between">
      <formula>60</formula>
      <formula>100</formula>
    </cfRule>
    <cfRule type="cellIs" dxfId="12423" priority="9448" stopIfTrue="1" operator="greaterThan">
      <formula>100</formula>
    </cfRule>
  </conditionalFormatting>
  <conditionalFormatting sqref="E141">
    <cfRule type="cellIs" dxfId="12422" priority="9443" stopIfTrue="1" operator="lessThanOrEqual">
      <formula>2.5</formula>
    </cfRule>
    <cfRule type="cellIs" dxfId="12421" priority="9444" stopIfTrue="1" operator="between">
      <formula>2.5</formula>
      <formula>7</formula>
    </cfRule>
    <cfRule type="cellIs" dxfId="12420" priority="9445" stopIfTrue="1" operator="greaterThan">
      <formula>7</formula>
    </cfRule>
  </conditionalFormatting>
  <conditionalFormatting sqref="H141">
    <cfRule type="cellIs" dxfId="12419" priority="9440" stopIfTrue="1" operator="lessThanOrEqual">
      <formula>12</formula>
    </cfRule>
    <cfRule type="cellIs" dxfId="12418" priority="9441" stopIfTrue="1" operator="between">
      <formula>12</formula>
      <formula>16</formula>
    </cfRule>
    <cfRule type="cellIs" dxfId="12417" priority="9442" stopIfTrue="1" operator="greaterThan">
      <formula>16</formula>
    </cfRule>
  </conditionalFormatting>
  <conditionalFormatting sqref="J141">
    <cfRule type="cellIs" dxfId="12416" priority="9437" stopIfTrue="1" operator="greaterThan">
      <formula>6.2</formula>
    </cfRule>
    <cfRule type="cellIs" dxfId="12415" priority="9438" stopIfTrue="1" operator="between">
      <formula>5.601</formula>
      <formula>6.2</formula>
    </cfRule>
    <cfRule type="cellIs" dxfId="12414" priority="9439" stopIfTrue="1" operator="lessThanOrEqual">
      <formula>5.6</formula>
    </cfRule>
  </conditionalFormatting>
  <conditionalFormatting sqref="K141">
    <cfRule type="cellIs" dxfId="12413" priority="9436" stopIfTrue="1" operator="lessThanOrEqual">
      <formula>0.02</formula>
    </cfRule>
  </conditionalFormatting>
  <conditionalFormatting sqref="G141">
    <cfRule type="cellIs" dxfId="12412" priority="9433" stopIfTrue="1" operator="lessThanOrEqual">
      <formula>0.12</formula>
    </cfRule>
    <cfRule type="cellIs" dxfId="12411" priority="9434" stopIfTrue="1" operator="between">
      <formula>0.1201</formula>
      <formula>0.2</formula>
    </cfRule>
    <cfRule type="cellIs" dxfId="12410" priority="9435" stopIfTrue="1" operator="greaterThan">
      <formula>0.2</formula>
    </cfRule>
  </conditionalFormatting>
  <conditionalFormatting sqref="N141">
    <cfRule type="cellIs" dxfId="12409" priority="9431" stopIfTrue="1" operator="between">
      <formula>50.1</formula>
      <formula>100</formula>
    </cfRule>
    <cfRule type="cellIs" dxfId="12408" priority="9432" stopIfTrue="1" operator="greaterThan">
      <formula>100</formula>
    </cfRule>
  </conditionalFormatting>
  <conditionalFormatting sqref="M141">
    <cfRule type="cellIs" dxfId="12407" priority="9429" stopIfTrue="1" operator="between">
      <formula>1250.1</formula>
      <formula>5000</formula>
    </cfRule>
    <cfRule type="cellIs" dxfId="12406" priority="9430" stopIfTrue="1" operator="greaterThan">
      <formula>5000</formula>
    </cfRule>
  </conditionalFormatting>
  <conditionalFormatting sqref="F141">
    <cfRule type="cellIs" dxfId="12405" priority="9426" stopIfTrue="1" operator="lessThanOrEqual">
      <formula>60</formula>
    </cfRule>
    <cfRule type="cellIs" dxfId="12404" priority="9427" stopIfTrue="1" operator="between">
      <formula>60</formula>
      <formula>100</formula>
    </cfRule>
    <cfRule type="cellIs" dxfId="12403" priority="9428" stopIfTrue="1" operator="greaterThan">
      <formula>100</formula>
    </cfRule>
  </conditionalFormatting>
  <conditionalFormatting sqref="E141">
    <cfRule type="cellIs" dxfId="12402" priority="9423" stopIfTrue="1" operator="lessThanOrEqual">
      <formula>2.5</formula>
    </cfRule>
    <cfRule type="cellIs" dxfId="12401" priority="9424" stopIfTrue="1" operator="between">
      <formula>2.5</formula>
      <formula>7</formula>
    </cfRule>
    <cfRule type="cellIs" dxfId="12400" priority="9425" stopIfTrue="1" operator="greaterThan">
      <formula>7</formula>
    </cfRule>
  </conditionalFormatting>
  <conditionalFormatting sqref="H141">
    <cfRule type="cellIs" dxfId="12399" priority="9420" stopIfTrue="1" operator="lessThanOrEqual">
      <formula>12</formula>
    </cfRule>
    <cfRule type="cellIs" dxfId="12398" priority="9421" stopIfTrue="1" operator="between">
      <formula>12</formula>
      <formula>16</formula>
    </cfRule>
    <cfRule type="cellIs" dxfId="12397" priority="9422" stopIfTrue="1" operator="greaterThan">
      <formula>16</formula>
    </cfRule>
  </conditionalFormatting>
  <conditionalFormatting sqref="J141">
    <cfRule type="cellIs" dxfId="12396" priority="9417" stopIfTrue="1" operator="greaterThan">
      <formula>6.2</formula>
    </cfRule>
    <cfRule type="cellIs" dxfId="12395" priority="9418" stopIfTrue="1" operator="between">
      <formula>5.601</formula>
      <formula>6.2</formula>
    </cfRule>
    <cfRule type="cellIs" dxfId="12394" priority="9419" stopIfTrue="1" operator="lessThanOrEqual">
      <formula>5.6</formula>
    </cfRule>
  </conditionalFormatting>
  <conditionalFormatting sqref="K141">
    <cfRule type="cellIs" dxfId="12393" priority="9416" stopIfTrue="1" operator="lessThanOrEqual">
      <formula>0.02</formula>
    </cfRule>
  </conditionalFormatting>
  <conditionalFormatting sqref="G141">
    <cfRule type="cellIs" dxfId="12392" priority="9413" stopIfTrue="1" operator="lessThanOrEqual">
      <formula>0.12</formula>
    </cfRule>
    <cfRule type="cellIs" dxfId="12391" priority="9414" stopIfTrue="1" operator="between">
      <formula>0.1201</formula>
      <formula>0.2</formula>
    </cfRule>
    <cfRule type="cellIs" dxfId="12390" priority="9415" stopIfTrue="1" operator="greaterThan">
      <formula>0.2</formula>
    </cfRule>
  </conditionalFormatting>
  <conditionalFormatting sqref="N141">
    <cfRule type="cellIs" dxfId="12389" priority="9411" stopIfTrue="1" operator="between">
      <formula>50.1</formula>
      <formula>100</formula>
    </cfRule>
    <cfRule type="cellIs" dxfId="12388" priority="9412" stopIfTrue="1" operator="greaterThan">
      <formula>100</formula>
    </cfRule>
  </conditionalFormatting>
  <conditionalFormatting sqref="M141">
    <cfRule type="cellIs" dxfId="12387" priority="9409" stopIfTrue="1" operator="between">
      <formula>1250.1</formula>
      <formula>5000</formula>
    </cfRule>
    <cfRule type="cellIs" dxfId="12386" priority="9410" stopIfTrue="1" operator="greaterThan">
      <formula>5000</formula>
    </cfRule>
  </conditionalFormatting>
  <conditionalFormatting sqref="F171">
    <cfRule type="cellIs" dxfId="12385" priority="9406" stopIfTrue="1" operator="lessThanOrEqual">
      <formula>60</formula>
    </cfRule>
    <cfRule type="cellIs" dxfId="12384" priority="9407" stopIfTrue="1" operator="between">
      <formula>60</formula>
      <formula>100</formula>
    </cfRule>
    <cfRule type="cellIs" dxfId="12383" priority="9408" stopIfTrue="1" operator="greaterThan">
      <formula>100</formula>
    </cfRule>
  </conditionalFormatting>
  <conditionalFormatting sqref="E171">
    <cfRule type="cellIs" dxfId="12382" priority="9403" stopIfTrue="1" operator="lessThanOrEqual">
      <formula>2.5</formula>
    </cfRule>
    <cfRule type="cellIs" dxfId="12381" priority="9404" stopIfTrue="1" operator="between">
      <formula>2.5</formula>
      <formula>7</formula>
    </cfRule>
    <cfRule type="cellIs" dxfId="12380" priority="9405" stopIfTrue="1" operator="greaterThan">
      <formula>7</formula>
    </cfRule>
  </conditionalFormatting>
  <conditionalFormatting sqref="H171">
    <cfRule type="cellIs" dxfId="12379" priority="9400" stopIfTrue="1" operator="lessThanOrEqual">
      <formula>12</formula>
    </cfRule>
    <cfRule type="cellIs" dxfId="12378" priority="9401" stopIfTrue="1" operator="between">
      <formula>12</formula>
      <formula>16</formula>
    </cfRule>
    <cfRule type="cellIs" dxfId="12377" priority="9402" stopIfTrue="1" operator="greaterThan">
      <formula>16</formula>
    </cfRule>
  </conditionalFormatting>
  <conditionalFormatting sqref="J171">
    <cfRule type="cellIs" dxfId="12376" priority="9397" stopIfTrue="1" operator="greaterThan">
      <formula>6.2</formula>
    </cfRule>
    <cfRule type="cellIs" dxfId="12375" priority="9398" stopIfTrue="1" operator="between">
      <formula>5.601</formula>
      <formula>6.2</formula>
    </cfRule>
    <cfRule type="cellIs" dxfId="12374" priority="9399" stopIfTrue="1" operator="lessThanOrEqual">
      <formula>5.6</formula>
    </cfRule>
  </conditionalFormatting>
  <conditionalFormatting sqref="K171">
    <cfRule type="cellIs" dxfId="12373" priority="9396" stopIfTrue="1" operator="lessThanOrEqual">
      <formula>0.02</formula>
    </cfRule>
  </conditionalFormatting>
  <conditionalFormatting sqref="G171">
    <cfRule type="cellIs" dxfId="12372" priority="9393" stopIfTrue="1" operator="lessThanOrEqual">
      <formula>0.12</formula>
    </cfRule>
    <cfRule type="cellIs" dxfId="12371" priority="9394" stopIfTrue="1" operator="between">
      <formula>0.1201</formula>
      <formula>0.2</formula>
    </cfRule>
    <cfRule type="cellIs" dxfId="12370" priority="9395" stopIfTrue="1" operator="greaterThan">
      <formula>0.2</formula>
    </cfRule>
  </conditionalFormatting>
  <conditionalFormatting sqref="N171">
    <cfRule type="cellIs" dxfId="12369" priority="9391" stopIfTrue="1" operator="between">
      <formula>50.1</formula>
      <formula>100</formula>
    </cfRule>
    <cfRule type="cellIs" dxfId="12368" priority="9392" stopIfTrue="1" operator="greaterThan">
      <formula>100</formula>
    </cfRule>
  </conditionalFormatting>
  <conditionalFormatting sqref="M171">
    <cfRule type="cellIs" dxfId="12367" priority="9389" stopIfTrue="1" operator="between">
      <formula>1250.1</formula>
      <formula>5000</formula>
    </cfRule>
    <cfRule type="cellIs" dxfId="12366" priority="9390" stopIfTrue="1" operator="greaterThan">
      <formula>5000</formula>
    </cfRule>
  </conditionalFormatting>
  <conditionalFormatting sqref="F171">
    <cfRule type="cellIs" dxfId="12365" priority="9386" stopIfTrue="1" operator="lessThanOrEqual">
      <formula>60</formula>
    </cfRule>
    <cfRule type="cellIs" dxfId="12364" priority="9387" stopIfTrue="1" operator="between">
      <formula>60</formula>
      <formula>100</formula>
    </cfRule>
    <cfRule type="cellIs" dxfId="12363" priority="9388" stopIfTrue="1" operator="greaterThan">
      <formula>100</formula>
    </cfRule>
  </conditionalFormatting>
  <conditionalFormatting sqref="E171">
    <cfRule type="cellIs" dxfId="12362" priority="9383" stopIfTrue="1" operator="lessThanOrEqual">
      <formula>2.5</formula>
    </cfRule>
    <cfRule type="cellIs" dxfId="12361" priority="9384" stopIfTrue="1" operator="between">
      <formula>2.5</formula>
      <formula>7</formula>
    </cfRule>
    <cfRule type="cellIs" dxfId="12360" priority="9385" stopIfTrue="1" operator="greaterThan">
      <formula>7</formula>
    </cfRule>
  </conditionalFormatting>
  <conditionalFormatting sqref="H171">
    <cfRule type="cellIs" dxfId="12359" priority="9380" stopIfTrue="1" operator="lessThanOrEqual">
      <formula>12</formula>
    </cfRule>
    <cfRule type="cellIs" dxfId="12358" priority="9381" stopIfTrue="1" operator="between">
      <formula>12</formula>
      <formula>16</formula>
    </cfRule>
    <cfRule type="cellIs" dxfId="12357" priority="9382" stopIfTrue="1" operator="greaterThan">
      <formula>16</formula>
    </cfRule>
  </conditionalFormatting>
  <conditionalFormatting sqref="J171">
    <cfRule type="cellIs" dxfId="12356" priority="9377" stopIfTrue="1" operator="greaterThan">
      <formula>6.2</formula>
    </cfRule>
    <cfRule type="cellIs" dxfId="12355" priority="9378" stopIfTrue="1" operator="between">
      <formula>5.601</formula>
      <formula>6.2</formula>
    </cfRule>
    <cfRule type="cellIs" dxfId="12354" priority="9379" stopIfTrue="1" operator="lessThanOrEqual">
      <formula>5.6</formula>
    </cfRule>
  </conditionalFormatting>
  <conditionalFormatting sqref="K171">
    <cfRule type="cellIs" dxfId="12353" priority="9376" stopIfTrue="1" operator="lessThanOrEqual">
      <formula>0.02</formula>
    </cfRule>
  </conditionalFormatting>
  <conditionalFormatting sqref="G171">
    <cfRule type="cellIs" dxfId="12352" priority="9373" stopIfTrue="1" operator="lessThanOrEqual">
      <formula>0.12</formula>
    </cfRule>
    <cfRule type="cellIs" dxfId="12351" priority="9374" stopIfTrue="1" operator="between">
      <formula>0.1201</formula>
      <formula>0.2</formula>
    </cfRule>
    <cfRule type="cellIs" dxfId="12350" priority="9375" stopIfTrue="1" operator="greaterThan">
      <formula>0.2</formula>
    </cfRule>
  </conditionalFormatting>
  <conditionalFormatting sqref="N171">
    <cfRule type="cellIs" dxfId="12349" priority="9371" stopIfTrue="1" operator="between">
      <formula>50.1</formula>
      <formula>100</formula>
    </cfRule>
    <cfRule type="cellIs" dxfId="12348" priority="9372" stopIfTrue="1" operator="greaterThan">
      <formula>100</formula>
    </cfRule>
  </conditionalFormatting>
  <conditionalFormatting sqref="M171">
    <cfRule type="cellIs" dxfId="12347" priority="9369" stopIfTrue="1" operator="between">
      <formula>1250.1</formula>
      <formula>5000</formula>
    </cfRule>
    <cfRule type="cellIs" dxfId="12346" priority="9370" stopIfTrue="1" operator="greaterThan">
      <formula>5000</formula>
    </cfRule>
  </conditionalFormatting>
  <conditionalFormatting sqref="F213">
    <cfRule type="cellIs" dxfId="12345" priority="9366" stopIfTrue="1" operator="lessThanOrEqual">
      <formula>60</formula>
    </cfRule>
    <cfRule type="cellIs" dxfId="12344" priority="9367" stopIfTrue="1" operator="between">
      <formula>60</formula>
      <formula>100</formula>
    </cfRule>
    <cfRule type="cellIs" dxfId="12343" priority="9368" stopIfTrue="1" operator="greaterThan">
      <formula>100</formula>
    </cfRule>
  </conditionalFormatting>
  <conditionalFormatting sqref="E213">
    <cfRule type="cellIs" dxfId="12342" priority="9363" stopIfTrue="1" operator="lessThanOrEqual">
      <formula>2.5</formula>
    </cfRule>
    <cfRule type="cellIs" dxfId="12341" priority="9364" stopIfTrue="1" operator="between">
      <formula>2.5</formula>
      <formula>7</formula>
    </cfRule>
    <cfRule type="cellIs" dxfId="12340" priority="9365" stopIfTrue="1" operator="greaterThan">
      <formula>7</formula>
    </cfRule>
  </conditionalFormatting>
  <conditionalFormatting sqref="H213">
    <cfRule type="cellIs" dxfId="12339" priority="9360" stopIfTrue="1" operator="lessThanOrEqual">
      <formula>12</formula>
    </cfRule>
    <cfRule type="cellIs" dxfId="12338" priority="9361" stopIfTrue="1" operator="between">
      <formula>12</formula>
      <formula>16</formula>
    </cfRule>
    <cfRule type="cellIs" dxfId="12337" priority="9362" stopIfTrue="1" operator="greaterThan">
      <formula>16</formula>
    </cfRule>
  </conditionalFormatting>
  <conditionalFormatting sqref="J213">
    <cfRule type="cellIs" dxfId="12336" priority="9357" stopIfTrue="1" operator="greaterThan">
      <formula>6.2</formula>
    </cfRule>
    <cfRule type="cellIs" dxfId="12335" priority="9358" stopIfTrue="1" operator="between">
      <formula>5.601</formula>
      <formula>6.2</formula>
    </cfRule>
    <cfRule type="cellIs" dxfId="12334" priority="9359" stopIfTrue="1" operator="lessThanOrEqual">
      <formula>5.6</formula>
    </cfRule>
  </conditionalFormatting>
  <conditionalFormatting sqref="K213">
    <cfRule type="cellIs" dxfId="12333" priority="9356" stopIfTrue="1" operator="lessThanOrEqual">
      <formula>0.02</formula>
    </cfRule>
  </conditionalFormatting>
  <conditionalFormatting sqref="G213">
    <cfRule type="cellIs" dxfId="12332" priority="9353" stopIfTrue="1" operator="lessThanOrEqual">
      <formula>0.12</formula>
    </cfRule>
    <cfRule type="cellIs" dxfId="12331" priority="9354" stopIfTrue="1" operator="between">
      <formula>0.1201</formula>
      <formula>0.2</formula>
    </cfRule>
    <cfRule type="cellIs" dxfId="12330" priority="9355" stopIfTrue="1" operator="greaterThan">
      <formula>0.2</formula>
    </cfRule>
  </conditionalFormatting>
  <conditionalFormatting sqref="N213">
    <cfRule type="cellIs" dxfId="12329" priority="9351" stopIfTrue="1" operator="between">
      <formula>50.1</formula>
      <formula>100</formula>
    </cfRule>
    <cfRule type="cellIs" dxfId="12328" priority="9352" stopIfTrue="1" operator="greaterThan">
      <formula>100</formula>
    </cfRule>
  </conditionalFormatting>
  <conditionalFormatting sqref="M213">
    <cfRule type="cellIs" dxfId="12327" priority="9349" stopIfTrue="1" operator="between">
      <formula>1250.1</formula>
      <formula>5000</formula>
    </cfRule>
    <cfRule type="cellIs" dxfId="12326" priority="9350" stopIfTrue="1" operator="greaterThan">
      <formula>5000</formula>
    </cfRule>
  </conditionalFormatting>
  <conditionalFormatting sqref="F213">
    <cfRule type="cellIs" dxfId="12325" priority="9346" stopIfTrue="1" operator="lessThanOrEqual">
      <formula>60</formula>
    </cfRule>
    <cfRule type="cellIs" dxfId="12324" priority="9347" stopIfTrue="1" operator="between">
      <formula>60</formula>
      <formula>100</formula>
    </cfRule>
    <cfRule type="cellIs" dxfId="12323" priority="9348" stopIfTrue="1" operator="greaterThan">
      <formula>100</formula>
    </cfRule>
  </conditionalFormatting>
  <conditionalFormatting sqref="E213">
    <cfRule type="cellIs" dxfId="12322" priority="9343" stopIfTrue="1" operator="lessThanOrEqual">
      <formula>2.5</formula>
    </cfRule>
    <cfRule type="cellIs" dxfId="12321" priority="9344" stopIfTrue="1" operator="between">
      <formula>2.5</formula>
      <formula>7</formula>
    </cfRule>
    <cfRule type="cellIs" dxfId="12320" priority="9345" stopIfTrue="1" operator="greaterThan">
      <formula>7</formula>
    </cfRule>
  </conditionalFormatting>
  <conditionalFormatting sqref="H213">
    <cfRule type="cellIs" dxfId="12319" priority="9340" stopIfTrue="1" operator="lessThanOrEqual">
      <formula>12</formula>
    </cfRule>
    <cfRule type="cellIs" dxfId="12318" priority="9341" stopIfTrue="1" operator="between">
      <formula>12</formula>
      <formula>16</formula>
    </cfRule>
    <cfRule type="cellIs" dxfId="12317" priority="9342" stopIfTrue="1" operator="greaterThan">
      <formula>16</formula>
    </cfRule>
  </conditionalFormatting>
  <conditionalFormatting sqref="J213">
    <cfRule type="cellIs" dxfId="12316" priority="9337" stopIfTrue="1" operator="greaterThan">
      <formula>6.2</formula>
    </cfRule>
    <cfRule type="cellIs" dxfId="12315" priority="9338" stopIfTrue="1" operator="between">
      <formula>5.601</formula>
      <formula>6.2</formula>
    </cfRule>
    <cfRule type="cellIs" dxfId="12314" priority="9339" stopIfTrue="1" operator="lessThanOrEqual">
      <formula>5.6</formula>
    </cfRule>
  </conditionalFormatting>
  <conditionalFormatting sqref="K213">
    <cfRule type="cellIs" dxfId="12313" priority="9336" stopIfTrue="1" operator="lessThanOrEqual">
      <formula>0.02</formula>
    </cfRule>
  </conditionalFormatting>
  <conditionalFormatting sqref="G213">
    <cfRule type="cellIs" dxfId="12312" priority="9333" stopIfTrue="1" operator="lessThanOrEqual">
      <formula>0.12</formula>
    </cfRule>
    <cfRule type="cellIs" dxfId="12311" priority="9334" stopIfTrue="1" operator="between">
      <formula>0.1201</formula>
      <formula>0.2</formula>
    </cfRule>
    <cfRule type="cellIs" dxfId="12310" priority="9335" stopIfTrue="1" operator="greaterThan">
      <formula>0.2</formula>
    </cfRule>
  </conditionalFormatting>
  <conditionalFormatting sqref="N213">
    <cfRule type="cellIs" dxfId="12309" priority="9331" stopIfTrue="1" operator="between">
      <formula>50.1</formula>
      <formula>100</formula>
    </cfRule>
    <cfRule type="cellIs" dxfId="12308" priority="9332" stopIfTrue="1" operator="greaterThan">
      <formula>100</formula>
    </cfRule>
  </conditionalFormatting>
  <conditionalFormatting sqref="M213">
    <cfRule type="cellIs" dxfId="12307" priority="9329" stopIfTrue="1" operator="between">
      <formula>1250.1</formula>
      <formula>5000</formula>
    </cfRule>
    <cfRule type="cellIs" dxfId="12306" priority="9330" stopIfTrue="1" operator="greaterThan">
      <formula>5000</formula>
    </cfRule>
  </conditionalFormatting>
  <conditionalFormatting sqref="F231">
    <cfRule type="cellIs" dxfId="12305" priority="9326" stopIfTrue="1" operator="lessThanOrEqual">
      <formula>60</formula>
    </cfRule>
    <cfRule type="cellIs" dxfId="12304" priority="9327" stopIfTrue="1" operator="between">
      <formula>60</formula>
      <formula>100</formula>
    </cfRule>
    <cfRule type="cellIs" dxfId="12303" priority="9328" stopIfTrue="1" operator="greaterThan">
      <formula>100</formula>
    </cfRule>
  </conditionalFormatting>
  <conditionalFormatting sqref="E231">
    <cfRule type="cellIs" dxfId="12302" priority="9323" stopIfTrue="1" operator="lessThanOrEqual">
      <formula>2.5</formula>
    </cfRule>
    <cfRule type="cellIs" dxfId="12301" priority="9324" stopIfTrue="1" operator="between">
      <formula>2.5</formula>
      <formula>7</formula>
    </cfRule>
    <cfRule type="cellIs" dxfId="12300" priority="9325" stopIfTrue="1" operator="greaterThan">
      <formula>7</formula>
    </cfRule>
  </conditionalFormatting>
  <conditionalFormatting sqref="H231">
    <cfRule type="cellIs" dxfId="12299" priority="9320" stopIfTrue="1" operator="lessThanOrEqual">
      <formula>12</formula>
    </cfRule>
    <cfRule type="cellIs" dxfId="12298" priority="9321" stopIfTrue="1" operator="between">
      <formula>12</formula>
      <formula>16</formula>
    </cfRule>
    <cfRule type="cellIs" dxfId="12297" priority="9322" stopIfTrue="1" operator="greaterThan">
      <formula>16</formula>
    </cfRule>
  </conditionalFormatting>
  <conditionalFormatting sqref="J231">
    <cfRule type="cellIs" dxfId="12296" priority="9317" stopIfTrue="1" operator="greaterThan">
      <formula>6.2</formula>
    </cfRule>
    <cfRule type="cellIs" dxfId="12295" priority="9318" stopIfTrue="1" operator="between">
      <formula>5.601</formula>
      <formula>6.2</formula>
    </cfRule>
    <cfRule type="cellIs" dxfId="12294" priority="9319" stopIfTrue="1" operator="lessThanOrEqual">
      <formula>5.6</formula>
    </cfRule>
  </conditionalFormatting>
  <conditionalFormatting sqref="K231">
    <cfRule type="cellIs" dxfId="12293" priority="9316" stopIfTrue="1" operator="lessThanOrEqual">
      <formula>0.02</formula>
    </cfRule>
  </conditionalFormatting>
  <conditionalFormatting sqref="G231">
    <cfRule type="cellIs" dxfId="12292" priority="9313" stopIfTrue="1" operator="lessThanOrEqual">
      <formula>0.12</formula>
    </cfRule>
    <cfRule type="cellIs" dxfId="12291" priority="9314" stopIfTrue="1" operator="between">
      <formula>0.1201</formula>
      <formula>0.2</formula>
    </cfRule>
    <cfRule type="cellIs" dxfId="12290" priority="9315" stopIfTrue="1" operator="greaterThan">
      <formula>0.2</formula>
    </cfRule>
  </conditionalFormatting>
  <conditionalFormatting sqref="N231">
    <cfRule type="cellIs" dxfId="12289" priority="9311" stopIfTrue="1" operator="between">
      <formula>50.1</formula>
      <formula>100</formula>
    </cfRule>
    <cfRule type="cellIs" dxfId="12288" priority="9312" stopIfTrue="1" operator="greaterThan">
      <formula>100</formula>
    </cfRule>
  </conditionalFormatting>
  <conditionalFormatting sqref="M231">
    <cfRule type="cellIs" dxfId="12287" priority="9309" stopIfTrue="1" operator="between">
      <formula>1250.1</formula>
      <formula>5000</formula>
    </cfRule>
    <cfRule type="cellIs" dxfId="12286" priority="9310" stopIfTrue="1" operator="greaterThan">
      <formula>5000</formula>
    </cfRule>
  </conditionalFormatting>
  <conditionalFormatting sqref="F231">
    <cfRule type="cellIs" dxfId="12285" priority="9306" stopIfTrue="1" operator="lessThanOrEqual">
      <formula>60</formula>
    </cfRule>
    <cfRule type="cellIs" dxfId="12284" priority="9307" stopIfTrue="1" operator="between">
      <formula>60</formula>
      <formula>100</formula>
    </cfRule>
    <cfRule type="cellIs" dxfId="12283" priority="9308" stopIfTrue="1" operator="greaterThan">
      <formula>100</formula>
    </cfRule>
  </conditionalFormatting>
  <conditionalFormatting sqref="E231">
    <cfRule type="cellIs" dxfId="12282" priority="9303" stopIfTrue="1" operator="lessThanOrEqual">
      <formula>2.5</formula>
    </cfRule>
    <cfRule type="cellIs" dxfId="12281" priority="9304" stopIfTrue="1" operator="between">
      <formula>2.5</formula>
      <formula>7</formula>
    </cfRule>
    <cfRule type="cellIs" dxfId="12280" priority="9305" stopIfTrue="1" operator="greaterThan">
      <formula>7</formula>
    </cfRule>
  </conditionalFormatting>
  <conditionalFormatting sqref="H231">
    <cfRule type="cellIs" dxfId="12279" priority="9300" stopIfTrue="1" operator="lessThanOrEqual">
      <formula>12</formula>
    </cfRule>
    <cfRule type="cellIs" dxfId="12278" priority="9301" stopIfTrue="1" operator="between">
      <formula>12</formula>
      <formula>16</formula>
    </cfRule>
    <cfRule type="cellIs" dxfId="12277" priority="9302" stopIfTrue="1" operator="greaterThan">
      <formula>16</formula>
    </cfRule>
  </conditionalFormatting>
  <conditionalFormatting sqref="J231">
    <cfRule type="cellIs" dxfId="12276" priority="9297" stopIfTrue="1" operator="greaterThan">
      <formula>6.2</formula>
    </cfRule>
    <cfRule type="cellIs" dxfId="12275" priority="9298" stopIfTrue="1" operator="between">
      <formula>5.601</formula>
      <formula>6.2</formula>
    </cfRule>
    <cfRule type="cellIs" dxfId="12274" priority="9299" stopIfTrue="1" operator="lessThanOrEqual">
      <formula>5.6</formula>
    </cfRule>
  </conditionalFormatting>
  <conditionalFormatting sqref="K231">
    <cfRule type="cellIs" dxfId="12273" priority="9296" stopIfTrue="1" operator="lessThanOrEqual">
      <formula>0.02</formula>
    </cfRule>
  </conditionalFormatting>
  <conditionalFormatting sqref="G231">
    <cfRule type="cellIs" dxfId="12272" priority="9293" stopIfTrue="1" operator="lessThanOrEqual">
      <formula>0.12</formula>
    </cfRule>
    <cfRule type="cellIs" dxfId="12271" priority="9294" stopIfTrue="1" operator="between">
      <formula>0.1201</formula>
      <formula>0.2</formula>
    </cfRule>
    <cfRule type="cellIs" dxfId="12270" priority="9295" stopIfTrue="1" operator="greaterThan">
      <formula>0.2</formula>
    </cfRule>
  </conditionalFormatting>
  <conditionalFormatting sqref="N231">
    <cfRule type="cellIs" dxfId="12269" priority="9291" stopIfTrue="1" operator="between">
      <formula>50.1</formula>
      <formula>100</formula>
    </cfRule>
    <cfRule type="cellIs" dxfId="12268" priority="9292" stopIfTrue="1" operator="greaterThan">
      <formula>100</formula>
    </cfRule>
  </conditionalFormatting>
  <conditionalFormatting sqref="M231">
    <cfRule type="cellIs" dxfId="12267" priority="9289" stopIfTrue="1" operator="between">
      <formula>1250.1</formula>
      <formula>5000</formula>
    </cfRule>
    <cfRule type="cellIs" dxfId="12266" priority="9290" stopIfTrue="1" operator="greaterThan">
      <formula>5000</formula>
    </cfRule>
  </conditionalFormatting>
  <conditionalFormatting sqref="F321">
    <cfRule type="cellIs" dxfId="12265" priority="9286" stopIfTrue="1" operator="lessThanOrEqual">
      <formula>60</formula>
    </cfRule>
    <cfRule type="cellIs" dxfId="12264" priority="9287" stopIfTrue="1" operator="between">
      <formula>60</formula>
      <formula>100</formula>
    </cfRule>
    <cfRule type="cellIs" dxfId="12263" priority="9288" stopIfTrue="1" operator="greaterThan">
      <formula>100</formula>
    </cfRule>
  </conditionalFormatting>
  <conditionalFormatting sqref="E321">
    <cfRule type="cellIs" dxfId="12262" priority="9283" stopIfTrue="1" operator="lessThanOrEqual">
      <formula>2.5</formula>
    </cfRule>
    <cfRule type="cellIs" dxfId="12261" priority="9284" stopIfTrue="1" operator="between">
      <formula>2.5</formula>
      <formula>7</formula>
    </cfRule>
    <cfRule type="cellIs" dxfId="12260" priority="9285" stopIfTrue="1" operator="greaterThan">
      <formula>7</formula>
    </cfRule>
  </conditionalFormatting>
  <conditionalFormatting sqref="H321">
    <cfRule type="cellIs" dxfId="12259" priority="9280" stopIfTrue="1" operator="lessThanOrEqual">
      <formula>12</formula>
    </cfRule>
    <cfRule type="cellIs" dxfId="12258" priority="9281" stopIfTrue="1" operator="between">
      <formula>12</formula>
      <formula>16</formula>
    </cfRule>
    <cfRule type="cellIs" dxfId="12257" priority="9282" stopIfTrue="1" operator="greaterThan">
      <formula>16</formula>
    </cfRule>
  </conditionalFormatting>
  <conditionalFormatting sqref="J321">
    <cfRule type="cellIs" dxfId="12256" priority="9277" stopIfTrue="1" operator="greaterThan">
      <formula>6.2</formula>
    </cfRule>
    <cfRule type="cellIs" dxfId="12255" priority="9278" stopIfTrue="1" operator="between">
      <formula>5.601</formula>
      <formula>6.2</formula>
    </cfRule>
    <cfRule type="cellIs" dxfId="12254" priority="9279" stopIfTrue="1" operator="lessThanOrEqual">
      <formula>5.6</formula>
    </cfRule>
  </conditionalFormatting>
  <conditionalFormatting sqref="K321">
    <cfRule type="cellIs" dxfId="12253" priority="9276" stopIfTrue="1" operator="lessThanOrEqual">
      <formula>0.02</formula>
    </cfRule>
  </conditionalFormatting>
  <conditionalFormatting sqref="G321">
    <cfRule type="cellIs" dxfId="12252" priority="9273" stopIfTrue="1" operator="lessThanOrEqual">
      <formula>0.12</formula>
    </cfRule>
    <cfRule type="cellIs" dxfId="12251" priority="9274" stopIfTrue="1" operator="between">
      <formula>0.1201</formula>
      <formula>0.2</formula>
    </cfRule>
    <cfRule type="cellIs" dxfId="12250" priority="9275" stopIfTrue="1" operator="greaterThan">
      <formula>0.2</formula>
    </cfRule>
  </conditionalFormatting>
  <conditionalFormatting sqref="N321">
    <cfRule type="cellIs" dxfId="12249" priority="9271" stopIfTrue="1" operator="between">
      <formula>50.1</formula>
      <formula>100</formula>
    </cfRule>
    <cfRule type="cellIs" dxfId="12248" priority="9272" stopIfTrue="1" operator="greaterThan">
      <formula>100</formula>
    </cfRule>
  </conditionalFormatting>
  <conditionalFormatting sqref="M321">
    <cfRule type="cellIs" dxfId="12247" priority="9269" stopIfTrue="1" operator="between">
      <formula>1250.1</formula>
      <formula>5000</formula>
    </cfRule>
    <cfRule type="cellIs" dxfId="12246" priority="9270" stopIfTrue="1" operator="greaterThan">
      <formula>5000</formula>
    </cfRule>
  </conditionalFormatting>
  <conditionalFormatting sqref="F321">
    <cfRule type="cellIs" dxfId="12245" priority="9266" stopIfTrue="1" operator="lessThanOrEqual">
      <formula>60</formula>
    </cfRule>
    <cfRule type="cellIs" dxfId="12244" priority="9267" stopIfTrue="1" operator="between">
      <formula>60</formula>
      <formula>100</formula>
    </cfRule>
    <cfRule type="cellIs" dxfId="12243" priority="9268" stopIfTrue="1" operator="greaterThan">
      <formula>100</formula>
    </cfRule>
  </conditionalFormatting>
  <conditionalFormatting sqref="E321">
    <cfRule type="cellIs" dxfId="12242" priority="9263" stopIfTrue="1" operator="lessThanOrEqual">
      <formula>2.5</formula>
    </cfRule>
    <cfRule type="cellIs" dxfId="12241" priority="9264" stopIfTrue="1" operator="between">
      <formula>2.5</formula>
      <formula>7</formula>
    </cfRule>
    <cfRule type="cellIs" dxfId="12240" priority="9265" stopIfTrue="1" operator="greaterThan">
      <formula>7</formula>
    </cfRule>
  </conditionalFormatting>
  <conditionalFormatting sqref="H321">
    <cfRule type="cellIs" dxfId="12239" priority="9260" stopIfTrue="1" operator="lessThanOrEqual">
      <formula>12</formula>
    </cfRule>
    <cfRule type="cellIs" dxfId="12238" priority="9261" stopIfTrue="1" operator="between">
      <formula>12</formula>
      <formula>16</formula>
    </cfRule>
    <cfRule type="cellIs" dxfId="12237" priority="9262" stopIfTrue="1" operator="greaterThan">
      <formula>16</formula>
    </cfRule>
  </conditionalFormatting>
  <conditionalFormatting sqref="J321">
    <cfRule type="cellIs" dxfId="12236" priority="9257" stopIfTrue="1" operator="greaterThan">
      <formula>6.2</formula>
    </cfRule>
    <cfRule type="cellIs" dxfId="12235" priority="9258" stopIfTrue="1" operator="between">
      <formula>5.601</formula>
      <formula>6.2</formula>
    </cfRule>
    <cfRule type="cellIs" dxfId="12234" priority="9259" stopIfTrue="1" operator="lessThanOrEqual">
      <formula>5.6</formula>
    </cfRule>
  </conditionalFormatting>
  <conditionalFormatting sqref="K321">
    <cfRule type="cellIs" dxfId="12233" priority="9256" stopIfTrue="1" operator="lessThanOrEqual">
      <formula>0.02</formula>
    </cfRule>
  </conditionalFormatting>
  <conditionalFormatting sqref="G321">
    <cfRule type="cellIs" dxfId="12232" priority="9253" stopIfTrue="1" operator="lessThanOrEqual">
      <formula>0.12</formula>
    </cfRule>
    <cfRule type="cellIs" dxfId="12231" priority="9254" stopIfTrue="1" operator="between">
      <formula>0.1201</formula>
      <formula>0.2</formula>
    </cfRule>
    <cfRule type="cellIs" dxfId="12230" priority="9255" stopIfTrue="1" operator="greaterThan">
      <formula>0.2</formula>
    </cfRule>
  </conditionalFormatting>
  <conditionalFormatting sqref="N321">
    <cfRule type="cellIs" dxfId="12229" priority="9251" stopIfTrue="1" operator="between">
      <formula>50.1</formula>
      <formula>100</formula>
    </cfRule>
    <cfRule type="cellIs" dxfId="12228" priority="9252" stopIfTrue="1" operator="greaterThan">
      <formula>100</formula>
    </cfRule>
  </conditionalFormatting>
  <conditionalFormatting sqref="M321">
    <cfRule type="cellIs" dxfId="12227" priority="9249" stopIfTrue="1" operator="between">
      <formula>1250.1</formula>
      <formula>5000</formula>
    </cfRule>
    <cfRule type="cellIs" dxfId="12226" priority="9250" stopIfTrue="1" operator="greaterThan">
      <formula>5000</formula>
    </cfRule>
  </conditionalFormatting>
  <conditionalFormatting sqref="F363">
    <cfRule type="cellIs" dxfId="12225" priority="9246" stopIfTrue="1" operator="lessThanOrEqual">
      <formula>60</formula>
    </cfRule>
    <cfRule type="cellIs" dxfId="12224" priority="9247" stopIfTrue="1" operator="between">
      <formula>60</formula>
      <formula>100</formula>
    </cfRule>
    <cfRule type="cellIs" dxfId="12223" priority="9248" stopIfTrue="1" operator="greaterThan">
      <formula>100</formula>
    </cfRule>
  </conditionalFormatting>
  <conditionalFormatting sqref="E363">
    <cfRule type="cellIs" dxfId="12222" priority="9243" stopIfTrue="1" operator="lessThanOrEqual">
      <formula>2.5</formula>
    </cfRule>
    <cfRule type="cellIs" dxfId="12221" priority="9244" stopIfTrue="1" operator="between">
      <formula>2.5</formula>
      <formula>7</formula>
    </cfRule>
    <cfRule type="cellIs" dxfId="12220" priority="9245" stopIfTrue="1" operator="greaterThan">
      <formula>7</formula>
    </cfRule>
  </conditionalFormatting>
  <conditionalFormatting sqref="H363">
    <cfRule type="cellIs" dxfId="12219" priority="9240" stopIfTrue="1" operator="lessThanOrEqual">
      <formula>12</formula>
    </cfRule>
    <cfRule type="cellIs" dxfId="12218" priority="9241" stopIfTrue="1" operator="between">
      <formula>12</formula>
      <formula>16</formula>
    </cfRule>
    <cfRule type="cellIs" dxfId="12217" priority="9242" stopIfTrue="1" operator="greaterThan">
      <formula>16</formula>
    </cfRule>
  </conditionalFormatting>
  <conditionalFormatting sqref="J363">
    <cfRule type="cellIs" dxfId="12216" priority="9237" stopIfTrue="1" operator="greaterThan">
      <formula>6.2</formula>
    </cfRule>
    <cfRule type="cellIs" dxfId="12215" priority="9238" stopIfTrue="1" operator="between">
      <formula>5.601</formula>
      <formula>6.2</formula>
    </cfRule>
    <cfRule type="cellIs" dxfId="12214" priority="9239" stopIfTrue="1" operator="lessThanOrEqual">
      <formula>5.6</formula>
    </cfRule>
  </conditionalFormatting>
  <conditionalFormatting sqref="K363">
    <cfRule type="cellIs" dxfId="12213" priority="9236" stopIfTrue="1" operator="lessThanOrEqual">
      <formula>0.02</formula>
    </cfRule>
  </conditionalFormatting>
  <conditionalFormatting sqref="G363">
    <cfRule type="cellIs" dxfId="12212" priority="9233" stopIfTrue="1" operator="lessThanOrEqual">
      <formula>0.12</formula>
    </cfRule>
    <cfRule type="cellIs" dxfId="12211" priority="9234" stopIfTrue="1" operator="between">
      <formula>0.1201</formula>
      <formula>0.2</formula>
    </cfRule>
    <cfRule type="cellIs" dxfId="12210" priority="9235" stopIfTrue="1" operator="greaterThan">
      <formula>0.2</formula>
    </cfRule>
  </conditionalFormatting>
  <conditionalFormatting sqref="N363">
    <cfRule type="cellIs" dxfId="12209" priority="9231" stopIfTrue="1" operator="between">
      <formula>50.1</formula>
      <formula>100</formula>
    </cfRule>
    <cfRule type="cellIs" dxfId="12208" priority="9232" stopIfTrue="1" operator="greaterThan">
      <formula>100</formula>
    </cfRule>
  </conditionalFormatting>
  <conditionalFormatting sqref="M363">
    <cfRule type="cellIs" dxfId="12207" priority="9229" stopIfTrue="1" operator="between">
      <formula>1250.1</formula>
      <formula>5000</formula>
    </cfRule>
    <cfRule type="cellIs" dxfId="12206" priority="9230" stopIfTrue="1" operator="greaterThan">
      <formula>5000</formula>
    </cfRule>
  </conditionalFormatting>
  <conditionalFormatting sqref="F363">
    <cfRule type="cellIs" dxfId="12205" priority="9226" stopIfTrue="1" operator="lessThanOrEqual">
      <formula>60</formula>
    </cfRule>
    <cfRule type="cellIs" dxfId="12204" priority="9227" stopIfTrue="1" operator="between">
      <formula>60</formula>
      <formula>100</formula>
    </cfRule>
    <cfRule type="cellIs" dxfId="12203" priority="9228" stopIfTrue="1" operator="greaterThan">
      <formula>100</formula>
    </cfRule>
  </conditionalFormatting>
  <conditionalFormatting sqref="E363">
    <cfRule type="cellIs" dxfId="12202" priority="9223" stopIfTrue="1" operator="lessThanOrEqual">
      <formula>2.5</formula>
    </cfRule>
    <cfRule type="cellIs" dxfId="12201" priority="9224" stopIfTrue="1" operator="between">
      <formula>2.5</formula>
      <formula>7</formula>
    </cfRule>
    <cfRule type="cellIs" dxfId="12200" priority="9225" stopIfTrue="1" operator="greaterThan">
      <formula>7</formula>
    </cfRule>
  </conditionalFormatting>
  <conditionalFormatting sqref="H363">
    <cfRule type="cellIs" dxfId="12199" priority="9220" stopIfTrue="1" operator="lessThanOrEqual">
      <formula>12</formula>
    </cfRule>
    <cfRule type="cellIs" dxfId="12198" priority="9221" stopIfTrue="1" operator="between">
      <formula>12</formula>
      <formula>16</formula>
    </cfRule>
    <cfRule type="cellIs" dxfId="12197" priority="9222" stopIfTrue="1" operator="greaterThan">
      <formula>16</formula>
    </cfRule>
  </conditionalFormatting>
  <conditionalFormatting sqref="J363">
    <cfRule type="cellIs" dxfId="12196" priority="9217" stopIfTrue="1" operator="greaterThan">
      <formula>6.2</formula>
    </cfRule>
    <cfRule type="cellIs" dxfId="12195" priority="9218" stopIfTrue="1" operator="between">
      <formula>5.601</formula>
      <formula>6.2</formula>
    </cfRule>
    <cfRule type="cellIs" dxfId="12194" priority="9219" stopIfTrue="1" operator="lessThanOrEqual">
      <formula>5.6</formula>
    </cfRule>
  </conditionalFormatting>
  <conditionalFormatting sqref="K363">
    <cfRule type="cellIs" dxfId="12193" priority="9216" stopIfTrue="1" operator="lessThanOrEqual">
      <formula>0.02</formula>
    </cfRule>
  </conditionalFormatting>
  <conditionalFormatting sqref="G363">
    <cfRule type="cellIs" dxfId="12192" priority="9213" stopIfTrue="1" operator="lessThanOrEqual">
      <formula>0.12</formula>
    </cfRule>
    <cfRule type="cellIs" dxfId="12191" priority="9214" stopIfTrue="1" operator="between">
      <formula>0.1201</formula>
      <formula>0.2</formula>
    </cfRule>
    <cfRule type="cellIs" dxfId="12190" priority="9215" stopIfTrue="1" operator="greaterThan">
      <formula>0.2</formula>
    </cfRule>
  </conditionalFormatting>
  <conditionalFormatting sqref="N363">
    <cfRule type="cellIs" dxfId="12189" priority="9211" stopIfTrue="1" operator="between">
      <formula>50.1</formula>
      <formula>100</formula>
    </cfRule>
    <cfRule type="cellIs" dxfId="12188" priority="9212" stopIfTrue="1" operator="greaterThan">
      <formula>100</formula>
    </cfRule>
  </conditionalFormatting>
  <conditionalFormatting sqref="M363">
    <cfRule type="cellIs" dxfId="12187" priority="9209" stopIfTrue="1" operator="between">
      <formula>1250.1</formula>
      <formula>5000</formula>
    </cfRule>
    <cfRule type="cellIs" dxfId="12186" priority="9210" stopIfTrue="1" operator="greaterThan">
      <formula>5000</formula>
    </cfRule>
  </conditionalFormatting>
  <conditionalFormatting sqref="F609">
    <cfRule type="cellIs" dxfId="12185" priority="9206" stopIfTrue="1" operator="lessThanOrEqual">
      <formula>60</formula>
    </cfRule>
    <cfRule type="cellIs" dxfId="12184" priority="9207" stopIfTrue="1" operator="between">
      <formula>60</formula>
      <formula>100</formula>
    </cfRule>
    <cfRule type="cellIs" dxfId="12183" priority="9208" stopIfTrue="1" operator="greaterThan">
      <formula>100</formula>
    </cfRule>
  </conditionalFormatting>
  <conditionalFormatting sqref="E609">
    <cfRule type="cellIs" dxfId="12182" priority="9203" stopIfTrue="1" operator="lessThanOrEqual">
      <formula>2.5</formula>
    </cfRule>
    <cfRule type="cellIs" dxfId="12181" priority="9204" stopIfTrue="1" operator="between">
      <formula>2.5</formula>
      <formula>7</formula>
    </cfRule>
    <cfRule type="cellIs" dxfId="12180" priority="9205" stopIfTrue="1" operator="greaterThan">
      <formula>7</formula>
    </cfRule>
  </conditionalFormatting>
  <conditionalFormatting sqref="H609">
    <cfRule type="cellIs" dxfId="12179" priority="9200" stopIfTrue="1" operator="lessThanOrEqual">
      <formula>12</formula>
    </cfRule>
    <cfRule type="cellIs" dxfId="12178" priority="9201" stopIfTrue="1" operator="between">
      <formula>12</formula>
      <formula>16</formula>
    </cfRule>
    <cfRule type="cellIs" dxfId="12177" priority="9202" stopIfTrue="1" operator="greaterThan">
      <formula>16</formula>
    </cfRule>
  </conditionalFormatting>
  <conditionalFormatting sqref="J609">
    <cfRule type="cellIs" dxfId="12176" priority="9197" stopIfTrue="1" operator="greaterThan">
      <formula>6.2</formula>
    </cfRule>
    <cfRule type="cellIs" dxfId="12175" priority="9198" stopIfTrue="1" operator="between">
      <formula>5.601</formula>
      <formula>6.2</formula>
    </cfRule>
    <cfRule type="cellIs" dxfId="12174" priority="9199" stopIfTrue="1" operator="lessThanOrEqual">
      <formula>5.6</formula>
    </cfRule>
  </conditionalFormatting>
  <conditionalFormatting sqref="K609">
    <cfRule type="cellIs" dxfId="12173" priority="9196" stopIfTrue="1" operator="lessThanOrEqual">
      <formula>0.02</formula>
    </cfRule>
  </conditionalFormatting>
  <conditionalFormatting sqref="G609">
    <cfRule type="cellIs" dxfId="12172" priority="9193" stopIfTrue="1" operator="lessThanOrEqual">
      <formula>0.12</formula>
    </cfRule>
    <cfRule type="cellIs" dxfId="12171" priority="9194" stopIfTrue="1" operator="between">
      <formula>0.1201</formula>
      <formula>0.2</formula>
    </cfRule>
    <cfRule type="cellIs" dxfId="12170" priority="9195" stopIfTrue="1" operator="greaterThan">
      <formula>0.2</formula>
    </cfRule>
  </conditionalFormatting>
  <conditionalFormatting sqref="N609">
    <cfRule type="cellIs" dxfId="12169" priority="9191" stopIfTrue="1" operator="between">
      <formula>50.1</formula>
      <formula>100</formula>
    </cfRule>
    <cfRule type="cellIs" dxfId="12168" priority="9192" stopIfTrue="1" operator="greaterThan">
      <formula>100</formula>
    </cfRule>
  </conditionalFormatting>
  <conditionalFormatting sqref="M609">
    <cfRule type="cellIs" dxfId="12167" priority="9189" stopIfTrue="1" operator="between">
      <formula>1250.1</formula>
      <formula>5000</formula>
    </cfRule>
    <cfRule type="cellIs" dxfId="12166" priority="9190" stopIfTrue="1" operator="greaterThan">
      <formula>5000</formula>
    </cfRule>
  </conditionalFormatting>
  <conditionalFormatting sqref="F609">
    <cfRule type="cellIs" dxfId="12165" priority="9186" stopIfTrue="1" operator="lessThanOrEqual">
      <formula>60</formula>
    </cfRule>
    <cfRule type="cellIs" dxfId="12164" priority="9187" stopIfTrue="1" operator="between">
      <formula>60</formula>
      <formula>100</formula>
    </cfRule>
    <cfRule type="cellIs" dxfId="12163" priority="9188" stopIfTrue="1" operator="greaterThan">
      <formula>100</formula>
    </cfRule>
  </conditionalFormatting>
  <conditionalFormatting sqref="E609">
    <cfRule type="cellIs" dxfId="12162" priority="9183" stopIfTrue="1" operator="lessThanOrEqual">
      <formula>2.5</formula>
    </cfRule>
    <cfRule type="cellIs" dxfId="12161" priority="9184" stopIfTrue="1" operator="between">
      <formula>2.5</formula>
      <formula>7</formula>
    </cfRule>
    <cfRule type="cellIs" dxfId="12160" priority="9185" stopIfTrue="1" operator="greaterThan">
      <formula>7</formula>
    </cfRule>
  </conditionalFormatting>
  <conditionalFormatting sqref="H609">
    <cfRule type="cellIs" dxfId="12159" priority="9180" stopIfTrue="1" operator="lessThanOrEqual">
      <formula>12</formula>
    </cfRule>
    <cfRule type="cellIs" dxfId="12158" priority="9181" stopIfTrue="1" operator="between">
      <formula>12</formula>
      <formula>16</formula>
    </cfRule>
    <cfRule type="cellIs" dxfId="12157" priority="9182" stopIfTrue="1" operator="greaterThan">
      <formula>16</formula>
    </cfRule>
  </conditionalFormatting>
  <conditionalFormatting sqref="J609">
    <cfRule type="cellIs" dxfId="12156" priority="9177" stopIfTrue="1" operator="greaterThan">
      <formula>6.2</formula>
    </cfRule>
    <cfRule type="cellIs" dxfId="12155" priority="9178" stopIfTrue="1" operator="between">
      <formula>5.601</formula>
      <formula>6.2</formula>
    </cfRule>
    <cfRule type="cellIs" dxfId="12154" priority="9179" stopIfTrue="1" operator="lessThanOrEqual">
      <formula>5.6</formula>
    </cfRule>
  </conditionalFormatting>
  <conditionalFormatting sqref="K609">
    <cfRule type="cellIs" dxfId="12153" priority="9176" stopIfTrue="1" operator="lessThanOrEqual">
      <formula>0.02</formula>
    </cfRule>
  </conditionalFormatting>
  <conditionalFormatting sqref="G609">
    <cfRule type="cellIs" dxfId="12152" priority="9173" stopIfTrue="1" operator="lessThanOrEqual">
      <formula>0.12</formula>
    </cfRule>
    <cfRule type="cellIs" dxfId="12151" priority="9174" stopIfTrue="1" operator="between">
      <formula>0.1201</formula>
      <formula>0.2</formula>
    </cfRule>
    <cfRule type="cellIs" dxfId="12150" priority="9175" stopIfTrue="1" operator="greaterThan">
      <formula>0.2</formula>
    </cfRule>
  </conditionalFormatting>
  <conditionalFormatting sqref="N609">
    <cfRule type="cellIs" dxfId="12149" priority="9171" stopIfTrue="1" operator="between">
      <formula>50.1</formula>
      <formula>100</formula>
    </cfRule>
    <cfRule type="cellIs" dxfId="12148" priority="9172" stopIfTrue="1" operator="greaterThan">
      <formula>100</formula>
    </cfRule>
  </conditionalFormatting>
  <conditionalFormatting sqref="M609">
    <cfRule type="cellIs" dxfId="12147" priority="9169" stopIfTrue="1" operator="between">
      <formula>1250.1</formula>
      <formula>5000</formula>
    </cfRule>
    <cfRule type="cellIs" dxfId="12146" priority="9170" stopIfTrue="1" operator="greaterThan">
      <formula>5000</formula>
    </cfRule>
  </conditionalFormatting>
  <conditionalFormatting sqref="F675">
    <cfRule type="cellIs" dxfId="12145" priority="9166" stopIfTrue="1" operator="lessThanOrEqual">
      <formula>60</formula>
    </cfRule>
    <cfRule type="cellIs" dxfId="12144" priority="9167" stopIfTrue="1" operator="between">
      <formula>60</formula>
      <formula>100</formula>
    </cfRule>
    <cfRule type="cellIs" dxfId="12143" priority="9168" stopIfTrue="1" operator="greaterThan">
      <formula>100</formula>
    </cfRule>
  </conditionalFormatting>
  <conditionalFormatting sqref="E675">
    <cfRule type="cellIs" dxfId="12142" priority="9163" stopIfTrue="1" operator="lessThanOrEqual">
      <formula>2.5</formula>
    </cfRule>
    <cfRule type="cellIs" dxfId="12141" priority="9164" stopIfTrue="1" operator="between">
      <formula>2.5</formula>
      <formula>7</formula>
    </cfRule>
    <cfRule type="cellIs" dxfId="12140" priority="9165" stopIfTrue="1" operator="greaterThan">
      <formula>7</formula>
    </cfRule>
  </conditionalFormatting>
  <conditionalFormatting sqref="H675">
    <cfRule type="cellIs" dxfId="12139" priority="9160" stopIfTrue="1" operator="lessThanOrEqual">
      <formula>12</formula>
    </cfRule>
    <cfRule type="cellIs" dxfId="12138" priority="9161" stopIfTrue="1" operator="between">
      <formula>12</formula>
      <formula>16</formula>
    </cfRule>
    <cfRule type="cellIs" dxfId="12137" priority="9162" stopIfTrue="1" operator="greaterThan">
      <formula>16</formula>
    </cfRule>
  </conditionalFormatting>
  <conditionalFormatting sqref="J675">
    <cfRule type="cellIs" dxfId="12136" priority="9157" stopIfTrue="1" operator="greaterThan">
      <formula>6.2</formula>
    </cfRule>
    <cfRule type="cellIs" dxfId="12135" priority="9158" stopIfTrue="1" operator="between">
      <formula>5.601</formula>
      <formula>6.2</formula>
    </cfRule>
    <cfRule type="cellIs" dxfId="12134" priority="9159" stopIfTrue="1" operator="lessThanOrEqual">
      <formula>5.6</formula>
    </cfRule>
  </conditionalFormatting>
  <conditionalFormatting sqref="K675">
    <cfRule type="cellIs" dxfId="12133" priority="9156" stopIfTrue="1" operator="lessThanOrEqual">
      <formula>0.02</formula>
    </cfRule>
  </conditionalFormatting>
  <conditionalFormatting sqref="G675">
    <cfRule type="cellIs" dxfId="12132" priority="9153" stopIfTrue="1" operator="lessThanOrEqual">
      <formula>0.12</formula>
    </cfRule>
    <cfRule type="cellIs" dxfId="12131" priority="9154" stopIfTrue="1" operator="between">
      <formula>0.1201</formula>
      <formula>0.2</formula>
    </cfRule>
    <cfRule type="cellIs" dxfId="12130" priority="9155" stopIfTrue="1" operator="greaterThan">
      <formula>0.2</formula>
    </cfRule>
  </conditionalFormatting>
  <conditionalFormatting sqref="N675">
    <cfRule type="cellIs" dxfId="12129" priority="9151" stopIfTrue="1" operator="between">
      <formula>50.1</formula>
      <formula>100</formula>
    </cfRule>
    <cfRule type="cellIs" dxfId="12128" priority="9152" stopIfTrue="1" operator="greaterThan">
      <formula>100</formula>
    </cfRule>
  </conditionalFormatting>
  <conditionalFormatting sqref="M675">
    <cfRule type="cellIs" dxfId="12127" priority="9149" stopIfTrue="1" operator="between">
      <formula>1250.1</formula>
      <formula>5000</formula>
    </cfRule>
    <cfRule type="cellIs" dxfId="12126" priority="9150" stopIfTrue="1" operator="greaterThan">
      <formula>5000</formula>
    </cfRule>
  </conditionalFormatting>
  <conditionalFormatting sqref="F675">
    <cfRule type="cellIs" dxfId="12125" priority="9146" stopIfTrue="1" operator="lessThanOrEqual">
      <formula>60</formula>
    </cfRule>
    <cfRule type="cellIs" dxfId="12124" priority="9147" stopIfTrue="1" operator="between">
      <formula>60</formula>
      <formula>100</formula>
    </cfRule>
    <cfRule type="cellIs" dxfId="12123" priority="9148" stopIfTrue="1" operator="greaterThan">
      <formula>100</formula>
    </cfRule>
  </conditionalFormatting>
  <conditionalFormatting sqref="E675">
    <cfRule type="cellIs" dxfId="12122" priority="9143" stopIfTrue="1" operator="lessThanOrEqual">
      <formula>2.5</formula>
    </cfRule>
    <cfRule type="cellIs" dxfId="12121" priority="9144" stopIfTrue="1" operator="between">
      <formula>2.5</formula>
      <formula>7</formula>
    </cfRule>
    <cfRule type="cellIs" dxfId="12120" priority="9145" stopIfTrue="1" operator="greaterThan">
      <formula>7</formula>
    </cfRule>
  </conditionalFormatting>
  <conditionalFormatting sqref="H675">
    <cfRule type="cellIs" dxfId="12119" priority="9140" stopIfTrue="1" operator="lessThanOrEqual">
      <formula>12</formula>
    </cfRule>
    <cfRule type="cellIs" dxfId="12118" priority="9141" stopIfTrue="1" operator="between">
      <formula>12</formula>
      <formula>16</formula>
    </cfRule>
    <cfRule type="cellIs" dxfId="12117" priority="9142" stopIfTrue="1" operator="greaterThan">
      <formula>16</formula>
    </cfRule>
  </conditionalFormatting>
  <conditionalFormatting sqref="J675">
    <cfRule type="cellIs" dxfId="12116" priority="9137" stopIfTrue="1" operator="greaterThan">
      <formula>6.2</formula>
    </cfRule>
    <cfRule type="cellIs" dxfId="12115" priority="9138" stopIfTrue="1" operator="between">
      <formula>5.601</formula>
      <formula>6.2</formula>
    </cfRule>
    <cfRule type="cellIs" dxfId="12114" priority="9139" stopIfTrue="1" operator="lessThanOrEqual">
      <formula>5.6</formula>
    </cfRule>
  </conditionalFormatting>
  <conditionalFormatting sqref="K675">
    <cfRule type="cellIs" dxfId="12113" priority="9136" stopIfTrue="1" operator="lessThanOrEqual">
      <formula>0.02</formula>
    </cfRule>
  </conditionalFormatting>
  <conditionalFormatting sqref="G675">
    <cfRule type="cellIs" dxfId="12112" priority="9133" stopIfTrue="1" operator="lessThanOrEqual">
      <formula>0.12</formula>
    </cfRule>
    <cfRule type="cellIs" dxfId="12111" priority="9134" stopIfTrue="1" operator="between">
      <formula>0.1201</formula>
      <formula>0.2</formula>
    </cfRule>
    <cfRule type="cellIs" dxfId="12110" priority="9135" stopIfTrue="1" operator="greaterThan">
      <formula>0.2</formula>
    </cfRule>
  </conditionalFormatting>
  <conditionalFormatting sqref="N675">
    <cfRule type="cellIs" dxfId="12109" priority="9131" stopIfTrue="1" operator="between">
      <formula>50.1</formula>
      <formula>100</formula>
    </cfRule>
    <cfRule type="cellIs" dxfId="12108" priority="9132" stopIfTrue="1" operator="greaterThan">
      <formula>100</formula>
    </cfRule>
  </conditionalFormatting>
  <conditionalFormatting sqref="M675">
    <cfRule type="cellIs" dxfId="12107" priority="9129" stopIfTrue="1" operator="between">
      <formula>1250.1</formula>
      <formula>5000</formula>
    </cfRule>
    <cfRule type="cellIs" dxfId="12106" priority="9130" stopIfTrue="1" operator="greaterThan">
      <formula>5000</formula>
    </cfRule>
  </conditionalFormatting>
  <conditionalFormatting sqref="F70 I70">
    <cfRule type="cellIs" dxfId="12105" priority="9116" stopIfTrue="1" operator="lessThanOrEqual">
      <formula>60</formula>
    </cfRule>
    <cfRule type="cellIs" dxfId="12104" priority="9117" stopIfTrue="1" operator="between">
      <formula>60</formula>
      <formula>100</formula>
    </cfRule>
    <cfRule type="cellIs" dxfId="12103" priority="9118" stopIfTrue="1" operator="greaterThan">
      <formula>100</formula>
    </cfRule>
  </conditionalFormatting>
  <conditionalFormatting sqref="E70">
    <cfRule type="cellIs" dxfId="12102" priority="9119" stopIfTrue="1" operator="lessThanOrEqual">
      <formula>2.5</formula>
    </cfRule>
    <cfRule type="cellIs" dxfId="12101" priority="9120" stopIfTrue="1" operator="between">
      <formula>2.5</formula>
      <formula>7</formula>
    </cfRule>
    <cfRule type="cellIs" dxfId="12100" priority="9121" stopIfTrue="1" operator="greaterThan">
      <formula>7</formula>
    </cfRule>
  </conditionalFormatting>
  <conditionalFormatting sqref="H70">
    <cfRule type="cellIs" dxfId="12099" priority="9122" stopIfTrue="1" operator="lessThanOrEqual">
      <formula>12</formula>
    </cfRule>
    <cfRule type="cellIs" dxfId="12098" priority="9123" stopIfTrue="1" operator="between">
      <formula>12</formula>
      <formula>16</formula>
    </cfRule>
    <cfRule type="cellIs" dxfId="12097" priority="9124" stopIfTrue="1" operator="greaterThan">
      <formula>16</formula>
    </cfRule>
  </conditionalFormatting>
  <conditionalFormatting sqref="J70">
    <cfRule type="cellIs" dxfId="12096" priority="9125" stopIfTrue="1" operator="greaterThan">
      <formula>6.2</formula>
    </cfRule>
    <cfRule type="cellIs" dxfId="12095" priority="9126" stopIfTrue="1" operator="between">
      <formula>5.601</formula>
      <formula>6.2</formula>
    </cfRule>
    <cfRule type="cellIs" dxfId="12094" priority="9127" stopIfTrue="1" operator="lessThanOrEqual">
      <formula>5.6</formula>
    </cfRule>
  </conditionalFormatting>
  <conditionalFormatting sqref="K70">
    <cfRule type="cellIs" dxfId="12093" priority="9128" stopIfTrue="1" operator="lessThanOrEqual">
      <formula>0.02</formula>
    </cfRule>
  </conditionalFormatting>
  <conditionalFormatting sqref="G70">
    <cfRule type="cellIs" dxfId="12092" priority="9113" stopIfTrue="1" operator="lessThanOrEqual">
      <formula>0.12</formula>
    </cfRule>
    <cfRule type="cellIs" dxfId="12091" priority="9114" stopIfTrue="1" operator="between">
      <formula>0.1201</formula>
      <formula>0.2</formula>
    </cfRule>
    <cfRule type="cellIs" dxfId="12090" priority="9115" stopIfTrue="1" operator="greaterThan">
      <formula>0.2</formula>
    </cfRule>
  </conditionalFormatting>
  <conditionalFormatting sqref="N70">
    <cfRule type="cellIs" dxfId="12089" priority="9110" stopIfTrue="1" operator="between">
      <formula>50.1</formula>
      <formula>100</formula>
    </cfRule>
    <cfRule type="cellIs" dxfId="12088" priority="9112" stopIfTrue="1" operator="greaterThan">
      <formula>100</formula>
    </cfRule>
  </conditionalFormatting>
  <conditionalFormatting sqref="M70">
    <cfRule type="cellIs" dxfId="12087" priority="9109" stopIfTrue="1" operator="between">
      <formula>1250.1</formula>
      <formula>5000</formula>
    </cfRule>
    <cfRule type="cellIs" dxfId="12086" priority="9111" stopIfTrue="1" operator="greaterThan">
      <formula>5000</formula>
    </cfRule>
  </conditionalFormatting>
  <conditionalFormatting sqref="F70 I70">
    <cfRule type="cellIs" dxfId="12085" priority="9106" stopIfTrue="1" operator="lessThanOrEqual">
      <formula>60</formula>
    </cfRule>
    <cfRule type="cellIs" dxfId="12084" priority="9107" stopIfTrue="1" operator="between">
      <formula>60</formula>
      <formula>100</formula>
    </cfRule>
    <cfRule type="cellIs" dxfId="12083" priority="9108" stopIfTrue="1" operator="greaterThan">
      <formula>100</formula>
    </cfRule>
  </conditionalFormatting>
  <conditionalFormatting sqref="E70">
    <cfRule type="cellIs" dxfId="12082" priority="9103" stopIfTrue="1" operator="lessThanOrEqual">
      <formula>2.5</formula>
    </cfRule>
    <cfRule type="cellIs" dxfId="12081" priority="9104" stopIfTrue="1" operator="between">
      <formula>2.5</formula>
      <formula>7</formula>
    </cfRule>
    <cfRule type="cellIs" dxfId="12080" priority="9105" stopIfTrue="1" operator="greaterThan">
      <formula>7</formula>
    </cfRule>
  </conditionalFormatting>
  <conditionalFormatting sqref="H70">
    <cfRule type="cellIs" dxfId="12079" priority="9100" stopIfTrue="1" operator="lessThanOrEqual">
      <formula>12</formula>
    </cfRule>
    <cfRule type="cellIs" dxfId="12078" priority="9101" stopIfTrue="1" operator="between">
      <formula>12</formula>
      <formula>16</formula>
    </cfRule>
    <cfRule type="cellIs" dxfId="12077" priority="9102" stopIfTrue="1" operator="greaterThan">
      <formula>16</formula>
    </cfRule>
  </conditionalFormatting>
  <conditionalFormatting sqref="J70">
    <cfRule type="cellIs" dxfId="12076" priority="9097" stopIfTrue="1" operator="greaterThan">
      <formula>6.2</formula>
    </cfRule>
    <cfRule type="cellIs" dxfId="12075" priority="9098" stopIfTrue="1" operator="between">
      <formula>5.601</formula>
      <formula>6.2</formula>
    </cfRule>
    <cfRule type="cellIs" dxfId="12074" priority="9099" stopIfTrue="1" operator="lessThanOrEqual">
      <formula>5.6</formula>
    </cfRule>
  </conditionalFormatting>
  <conditionalFormatting sqref="K70">
    <cfRule type="cellIs" dxfId="12073" priority="9096" stopIfTrue="1" operator="lessThanOrEqual">
      <formula>0.02</formula>
    </cfRule>
  </conditionalFormatting>
  <conditionalFormatting sqref="G70">
    <cfRule type="cellIs" dxfId="12072" priority="9093" stopIfTrue="1" operator="lessThanOrEqual">
      <formula>0.12</formula>
    </cfRule>
    <cfRule type="cellIs" dxfId="12071" priority="9094" stopIfTrue="1" operator="between">
      <formula>0.1201</formula>
      <formula>0.2</formula>
    </cfRule>
    <cfRule type="cellIs" dxfId="12070" priority="9095" stopIfTrue="1" operator="greaterThan">
      <formula>0.2</formula>
    </cfRule>
  </conditionalFormatting>
  <conditionalFormatting sqref="N70">
    <cfRule type="cellIs" dxfId="12069" priority="9091" stopIfTrue="1" operator="between">
      <formula>50.1</formula>
      <formula>100</formula>
    </cfRule>
    <cfRule type="cellIs" dxfId="12068" priority="9092" stopIfTrue="1" operator="greaterThan">
      <formula>100</formula>
    </cfRule>
  </conditionalFormatting>
  <conditionalFormatting sqref="M70">
    <cfRule type="cellIs" dxfId="12067" priority="9089" stopIfTrue="1" operator="between">
      <formula>1250.1</formula>
      <formula>5000</formula>
    </cfRule>
    <cfRule type="cellIs" dxfId="12066" priority="9090" stopIfTrue="1" operator="greaterThan">
      <formula>5000</formula>
    </cfRule>
  </conditionalFormatting>
  <conditionalFormatting sqref="F88 I88">
    <cfRule type="cellIs" dxfId="12065" priority="9076" stopIfTrue="1" operator="lessThanOrEqual">
      <formula>60</formula>
    </cfRule>
    <cfRule type="cellIs" dxfId="12064" priority="9077" stopIfTrue="1" operator="between">
      <formula>60</formula>
      <formula>100</formula>
    </cfRule>
    <cfRule type="cellIs" dxfId="12063" priority="9078" stopIfTrue="1" operator="greaterThan">
      <formula>100</formula>
    </cfRule>
  </conditionalFormatting>
  <conditionalFormatting sqref="E88">
    <cfRule type="cellIs" dxfId="12062" priority="9079" stopIfTrue="1" operator="lessThanOrEqual">
      <formula>2.5</formula>
    </cfRule>
    <cfRule type="cellIs" dxfId="12061" priority="9080" stopIfTrue="1" operator="between">
      <formula>2.5</formula>
      <formula>7</formula>
    </cfRule>
    <cfRule type="cellIs" dxfId="12060" priority="9081" stopIfTrue="1" operator="greaterThan">
      <formula>7</formula>
    </cfRule>
  </conditionalFormatting>
  <conditionalFormatting sqref="H88">
    <cfRule type="cellIs" dxfId="12059" priority="9082" stopIfTrue="1" operator="lessThanOrEqual">
      <formula>12</formula>
    </cfRule>
    <cfRule type="cellIs" dxfId="12058" priority="9083" stopIfTrue="1" operator="between">
      <formula>12</formula>
      <formula>16</formula>
    </cfRule>
    <cfRule type="cellIs" dxfId="12057" priority="9084" stopIfTrue="1" operator="greaterThan">
      <formula>16</formula>
    </cfRule>
  </conditionalFormatting>
  <conditionalFormatting sqref="G88">
    <cfRule type="cellIs" dxfId="12056" priority="9073" stopIfTrue="1" operator="lessThanOrEqual">
      <formula>0.12</formula>
    </cfRule>
    <cfRule type="cellIs" dxfId="12055" priority="9074" stopIfTrue="1" operator="between">
      <formula>0.1201</formula>
      <formula>0.2</formula>
    </cfRule>
    <cfRule type="cellIs" dxfId="12054" priority="9075" stopIfTrue="1" operator="greaterThan">
      <formula>0.2</formula>
    </cfRule>
  </conditionalFormatting>
  <conditionalFormatting sqref="N88">
    <cfRule type="cellIs" dxfId="12053" priority="9070" stopIfTrue="1" operator="between">
      <formula>50.1</formula>
      <formula>100</formula>
    </cfRule>
    <cfRule type="cellIs" dxfId="12052" priority="9072" stopIfTrue="1" operator="greaterThan">
      <formula>100</formula>
    </cfRule>
  </conditionalFormatting>
  <conditionalFormatting sqref="M88">
    <cfRule type="cellIs" dxfId="12051" priority="9069" stopIfTrue="1" operator="between">
      <formula>1250.1</formula>
      <formula>5000</formula>
    </cfRule>
    <cfRule type="cellIs" dxfId="12050" priority="9071" stopIfTrue="1" operator="greaterThan">
      <formula>5000</formula>
    </cfRule>
  </conditionalFormatting>
  <conditionalFormatting sqref="F88 I88">
    <cfRule type="cellIs" dxfId="12049" priority="9066" stopIfTrue="1" operator="lessThanOrEqual">
      <formula>60</formula>
    </cfRule>
    <cfRule type="cellIs" dxfId="12048" priority="9067" stopIfTrue="1" operator="between">
      <formula>60</formula>
      <formula>100</formula>
    </cfRule>
    <cfRule type="cellIs" dxfId="12047" priority="9068" stopIfTrue="1" operator="greaterThan">
      <formula>100</formula>
    </cfRule>
  </conditionalFormatting>
  <conditionalFormatting sqref="E88">
    <cfRule type="cellIs" dxfId="12046" priority="9063" stopIfTrue="1" operator="lessThanOrEqual">
      <formula>2.5</formula>
    </cfRule>
    <cfRule type="cellIs" dxfId="12045" priority="9064" stopIfTrue="1" operator="between">
      <formula>2.5</formula>
      <formula>7</formula>
    </cfRule>
    <cfRule type="cellIs" dxfId="12044" priority="9065" stopIfTrue="1" operator="greaterThan">
      <formula>7</formula>
    </cfRule>
  </conditionalFormatting>
  <conditionalFormatting sqref="H88">
    <cfRule type="cellIs" dxfId="12043" priority="9060" stopIfTrue="1" operator="lessThanOrEqual">
      <formula>12</formula>
    </cfRule>
    <cfRule type="cellIs" dxfId="12042" priority="9061" stopIfTrue="1" operator="between">
      <formula>12</formula>
      <formula>16</formula>
    </cfRule>
    <cfRule type="cellIs" dxfId="12041" priority="9062" stopIfTrue="1" operator="greaterThan">
      <formula>16</formula>
    </cfRule>
  </conditionalFormatting>
  <conditionalFormatting sqref="G88">
    <cfRule type="cellIs" dxfId="12040" priority="9053" stopIfTrue="1" operator="lessThanOrEqual">
      <formula>0.12</formula>
    </cfRule>
    <cfRule type="cellIs" dxfId="12039" priority="9054" stopIfTrue="1" operator="between">
      <formula>0.1201</formula>
      <formula>0.2</formula>
    </cfRule>
    <cfRule type="cellIs" dxfId="12038" priority="9055" stopIfTrue="1" operator="greaterThan">
      <formula>0.2</formula>
    </cfRule>
  </conditionalFormatting>
  <conditionalFormatting sqref="N88">
    <cfRule type="cellIs" dxfId="12037" priority="9051" stopIfTrue="1" operator="between">
      <formula>50.1</formula>
      <formula>100</formula>
    </cfRule>
    <cfRule type="cellIs" dxfId="12036" priority="9052" stopIfTrue="1" operator="greaterThan">
      <formula>100</formula>
    </cfRule>
  </conditionalFormatting>
  <conditionalFormatting sqref="M88">
    <cfRule type="cellIs" dxfId="12035" priority="9049" stopIfTrue="1" operator="between">
      <formula>1250.1</formula>
      <formula>5000</formula>
    </cfRule>
    <cfRule type="cellIs" dxfId="12034" priority="9050" stopIfTrue="1" operator="greaterThan">
      <formula>5000</formula>
    </cfRule>
  </conditionalFormatting>
  <conditionalFormatting sqref="F103">
    <cfRule type="cellIs" dxfId="12033" priority="9036" stopIfTrue="1" operator="lessThanOrEqual">
      <formula>60</formula>
    </cfRule>
    <cfRule type="cellIs" dxfId="12032" priority="9037" stopIfTrue="1" operator="between">
      <formula>60</formula>
      <formula>100</formula>
    </cfRule>
    <cfRule type="cellIs" dxfId="12031" priority="9038" stopIfTrue="1" operator="greaterThan">
      <formula>100</formula>
    </cfRule>
  </conditionalFormatting>
  <conditionalFormatting sqref="E103">
    <cfRule type="cellIs" dxfId="12030" priority="9039" stopIfTrue="1" operator="lessThanOrEqual">
      <formula>2.5</formula>
    </cfRule>
    <cfRule type="cellIs" dxfId="12029" priority="9040" stopIfTrue="1" operator="between">
      <formula>2.5</formula>
      <formula>7</formula>
    </cfRule>
    <cfRule type="cellIs" dxfId="12028" priority="9041" stopIfTrue="1" operator="greaterThan">
      <formula>7</formula>
    </cfRule>
  </conditionalFormatting>
  <conditionalFormatting sqref="H103">
    <cfRule type="cellIs" dxfId="12027" priority="9042" stopIfTrue="1" operator="lessThanOrEqual">
      <formula>12</formula>
    </cfRule>
    <cfRule type="cellIs" dxfId="12026" priority="9043" stopIfTrue="1" operator="between">
      <formula>12</formula>
      <formula>16</formula>
    </cfRule>
    <cfRule type="cellIs" dxfId="12025" priority="9044" stopIfTrue="1" operator="greaterThan">
      <formula>16</formula>
    </cfRule>
  </conditionalFormatting>
  <conditionalFormatting sqref="J103">
    <cfRule type="cellIs" dxfId="12024" priority="9045" stopIfTrue="1" operator="greaterThan">
      <formula>6.2</formula>
    </cfRule>
    <cfRule type="cellIs" dxfId="12023" priority="9046" stopIfTrue="1" operator="between">
      <formula>5.601</formula>
      <formula>6.2</formula>
    </cfRule>
    <cfRule type="cellIs" dxfId="12022" priority="9047" stopIfTrue="1" operator="lessThanOrEqual">
      <formula>5.6</formula>
    </cfRule>
  </conditionalFormatting>
  <conditionalFormatting sqref="K103">
    <cfRule type="cellIs" dxfId="12021" priority="9048" stopIfTrue="1" operator="lessThanOrEqual">
      <formula>0.02</formula>
    </cfRule>
  </conditionalFormatting>
  <conditionalFormatting sqref="G103">
    <cfRule type="cellIs" dxfId="12020" priority="9033" stopIfTrue="1" operator="lessThanOrEqual">
      <formula>0.12</formula>
    </cfRule>
    <cfRule type="cellIs" dxfId="12019" priority="9034" stopIfTrue="1" operator="between">
      <formula>0.1201</formula>
      <formula>0.2</formula>
    </cfRule>
    <cfRule type="cellIs" dxfId="12018" priority="9035" stopIfTrue="1" operator="greaterThan">
      <formula>0.2</formula>
    </cfRule>
  </conditionalFormatting>
  <conditionalFormatting sqref="N103">
    <cfRule type="cellIs" dxfId="12017" priority="9030" stopIfTrue="1" operator="between">
      <formula>50.1</formula>
      <formula>100</formula>
    </cfRule>
    <cfRule type="cellIs" dxfId="12016" priority="9032" stopIfTrue="1" operator="greaterThan">
      <formula>100</formula>
    </cfRule>
  </conditionalFormatting>
  <conditionalFormatting sqref="M103">
    <cfRule type="cellIs" dxfId="12015" priority="9029" stopIfTrue="1" operator="between">
      <formula>1250.1</formula>
      <formula>5000</formula>
    </cfRule>
    <cfRule type="cellIs" dxfId="12014" priority="9031" stopIfTrue="1" operator="greaterThan">
      <formula>5000</formula>
    </cfRule>
  </conditionalFormatting>
  <conditionalFormatting sqref="F103">
    <cfRule type="cellIs" dxfId="12013" priority="9026" stopIfTrue="1" operator="lessThanOrEqual">
      <formula>60</formula>
    </cfRule>
    <cfRule type="cellIs" dxfId="12012" priority="9027" stopIfTrue="1" operator="between">
      <formula>60</formula>
      <formula>100</formula>
    </cfRule>
    <cfRule type="cellIs" dxfId="12011" priority="9028" stopIfTrue="1" operator="greaterThan">
      <formula>100</formula>
    </cfRule>
  </conditionalFormatting>
  <conditionalFormatting sqref="E103">
    <cfRule type="cellIs" dxfId="12010" priority="9023" stopIfTrue="1" operator="lessThanOrEqual">
      <formula>2.5</formula>
    </cfRule>
    <cfRule type="cellIs" dxfId="12009" priority="9024" stopIfTrue="1" operator="between">
      <formula>2.5</formula>
      <formula>7</formula>
    </cfRule>
    <cfRule type="cellIs" dxfId="12008" priority="9025" stopIfTrue="1" operator="greaterThan">
      <formula>7</formula>
    </cfRule>
  </conditionalFormatting>
  <conditionalFormatting sqref="H103">
    <cfRule type="cellIs" dxfId="12007" priority="9020" stopIfTrue="1" operator="lessThanOrEqual">
      <formula>12</formula>
    </cfRule>
    <cfRule type="cellIs" dxfId="12006" priority="9021" stopIfTrue="1" operator="between">
      <formula>12</formula>
      <formula>16</formula>
    </cfRule>
    <cfRule type="cellIs" dxfId="12005" priority="9022" stopIfTrue="1" operator="greaterThan">
      <formula>16</formula>
    </cfRule>
  </conditionalFormatting>
  <conditionalFormatting sqref="J103">
    <cfRule type="cellIs" dxfId="12004" priority="9017" stopIfTrue="1" operator="greaterThan">
      <formula>6.2</formula>
    </cfRule>
    <cfRule type="cellIs" dxfId="12003" priority="9018" stopIfTrue="1" operator="between">
      <formula>5.601</formula>
      <formula>6.2</formula>
    </cfRule>
    <cfRule type="cellIs" dxfId="12002" priority="9019" stopIfTrue="1" operator="lessThanOrEqual">
      <formula>5.6</formula>
    </cfRule>
  </conditionalFormatting>
  <conditionalFormatting sqref="K103">
    <cfRule type="cellIs" dxfId="12001" priority="9016" stopIfTrue="1" operator="lessThanOrEqual">
      <formula>0.02</formula>
    </cfRule>
  </conditionalFormatting>
  <conditionalFormatting sqref="G103">
    <cfRule type="cellIs" dxfId="12000" priority="9013" stopIfTrue="1" operator="lessThanOrEqual">
      <formula>0.12</formula>
    </cfRule>
    <cfRule type="cellIs" dxfId="11999" priority="9014" stopIfTrue="1" operator="between">
      <formula>0.1201</formula>
      <formula>0.2</formula>
    </cfRule>
    <cfRule type="cellIs" dxfId="11998" priority="9015" stopIfTrue="1" operator="greaterThan">
      <formula>0.2</formula>
    </cfRule>
  </conditionalFormatting>
  <conditionalFormatting sqref="N103">
    <cfRule type="cellIs" dxfId="11997" priority="9011" stopIfTrue="1" operator="between">
      <formula>50.1</formula>
      <formula>100</formula>
    </cfRule>
    <cfRule type="cellIs" dxfId="11996" priority="9012" stopIfTrue="1" operator="greaterThan">
      <formula>100</formula>
    </cfRule>
  </conditionalFormatting>
  <conditionalFormatting sqref="M103">
    <cfRule type="cellIs" dxfId="11995" priority="9009" stopIfTrue="1" operator="between">
      <formula>1250.1</formula>
      <formula>5000</formula>
    </cfRule>
    <cfRule type="cellIs" dxfId="11994" priority="9010" stopIfTrue="1" operator="greaterThan">
      <formula>5000</formula>
    </cfRule>
  </conditionalFormatting>
  <conditionalFormatting sqref="F115">
    <cfRule type="cellIs" dxfId="11993" priority="8996" stopIfTrue="1" operator="lessThanOrEqual">
      <formula>60</formula>
    </cfRule>
    <cfRule type="cellIs" dxfId="11992" priority="8997" stopIfTrue="1" operator="between">
      <formula>60</formula>
      <formula>100</formula>
    </cfRule>
    <cfRule type="cellIs" dxfId="11991" priority="8998" stopIfTrue="1" operator="greaterThan">
      <formula>100</formula>
    </cfRule>
  </conditionalFormatting>
  <conditionalFormatting sqref="E115">
    <cfRule type="cellIs" dxfId="11990" priority="8999" stopIfTrue="1" operator="lessThanOrEqual">
      <formula>2.5</formula>
    </cfRule>
    <cfRule type="cellIs" dxfId="11989" priority="9000" stopIfTrue="1" operator="between">
      <formula>2.5</formula>
      <formula>7</formula>
    </cfRule>
    <cfRule type="cellIs" dxfId="11988" priority="9001" stopIfTrue="1" operator="greaterThan">
      <formula>7</formula>
    </cfRule>
  </conditionalFormatting>
  <conditionalFormatting sqref="H115">
    <cfRule type="cellIs" dxfId="11987" priority="9002" stopIfTrue="1" operator="lessThanOrEqual">
      <formula>12</formula>
    </cfRule>
    <cfRule type="cellIs" dxfId="11986" priority="9003" stopIfTrue="1" operator="between">
      <formula>12</formula>
      <formula>16</formula>
    </cfRule>
    <cfRule type="cellIs" dxfId="11985" priority="9004" stopIfTrue="1" operator="greaterThan">
      <formula>16</formula>
    </cfRule>
  </conditionalFormatting>
  <conditionalFormatting sqref="J115">
    <cfRule type="cellIs" dxfId="11984" priority="9005" stopIfTrue="1" operator="greaterThan">
      <formula>6.2</formula>
    </cfRule>
    <cfRule type="cellIs" dxfId="11983" priority="9006" stopIfTrue="1" operator="between">
      <formula>5.601</formula>
      <formula>6.2</formula>
    </cfRule>
    <cfRule type="cellIs" dxfId="11982" priority="9007" stopIfTrue="1" operator="lessThanOrEqual">
      <formula>5.6</formula>
    </cfRule>
  </conditionalFormatting>
  <conditionalFormatting sqref="K115">
    <cfRule type="cellIs" dxfId="11981" priority="9008" stopIfTrue="1" operator="lessThanOrEqual">
      <formula>0.02</formula>
    </cfRule>
  </conditionalFormatting>
  <conditionalFormatting sqref="G115">
    <cfRule type="cellIs" dxfId="11980" priority="8993" stopIfTrue="1" operator="lessThanOrEqual">
      <formula>0.12</formula>
    </cfRule>
    <cfRule type="cellIs" dxfId="11979" priority="8994" stopIfTrue="1" operator="between">
      <formula>0.1201</formula>
      <formula>0.2</formula>
    </cfRule>
    <cfRule type="cellIs" dxfId="11978" priority="8995" stopIfTrue="1" operator="greaterThan">
      <formula>0.2</formula>
    </cfRule>
  </conditionalFormatting>
  <conditionalFormatting sqref="N115">
    <cfRule type="cellIs" dxfId="11977" priority="8990" stopIfTrue="1" operator="between">
      <formula>50.1</formula>
      <formula>100</formula>
    </cfRule>
    <cfRule type="cellIs" dxfId="11976" priority="8992" stopIfTrue="1" operator="greaterThan">
      <formula>100</formula>
    </cfRule>
  </conditionalFormatting>
  <conditionalFormatting sqref="M115">
    <cfRule type="cellIs" dxfId="11975" priority="8989" stopIfTrue="1" operator="between">
      <formula>1250.1</formula>
      <formula>5000</formula>
    </cfRule>
    <cfRule type="cellIs" dxfId="11974" priority="8991" stopIfTrue="1" operator="greaterThan">
      <formula>5000</formula>
    </cfRule>
  </conditionalFormatting>
  <conditionalFormatting sqref="F115">
    <cfRule type="cellIs" dxfId="11973" priority="8986" stopIfTrue="1" operator="lessThanOrEqual">
      <formula>60</formula>
    </cfRule>
    <cfRule type="cellIs" dxfId="11972" priority="8987" stopIfTrue="1" operator="between">
      <formula>60</formula>
      <formula>100</formula>
    </cfRule>
    <cfRule type="cellIs" dxfId="11971" priority="8988" stopIfTrue="1" operator="greaterThan">
      <formula>100</formula>
    </cfRule>
  </conditionalFormatting>
  <conditionalFormatting sqref="E115">
    <cfRule type="cellIs" dxfId="11970" priority="8983" stopIfTrue="1" operator="lessThanOrEqual">
      <formula>2.5</formula>
    </cfRule>
    <cfRule type="cellIs" dxfId="11969" priority="8984" stopIfTrue="1" operator="between">
      <formula>2.5</formula>
      <formula>7</formula>
    </cfRule>
    <cfRule type="cellIs" dxfId="11968" priority="8985" stopIfTrue="1" operator="greaterThan">
      <formula>7</formula>
    </cfRule>
  </conditionalFormatting>
  <conditionalFormatting sqref="H115">
    <cfRule type="cellIs" dxfId="11967" priority="8980" stopIfTrue="1" operator="lessThanOrEqual">
      <formula>12</formula>
    </cfRule>
    <cfRule type="cellIs" dxfId="11966" priority="8981" stopIfTrue="1" operator="between">
      <formula>12</formula>
      <formula>16</formula>
    </cfRule>
    <cfRule type="cellIs" dxfId="11965" priority="8982" stopIfTrue="1" operator="greaterThan">
      <formula>16</formula>
    </cfRule>
  </conditionalFormatting>
  <conditionalFormatting sqref="J115">
    <cfRule type="cellIs" dxfId="11964" priority="8977" stopIfTrue="1" operator="greaterThan">
      <formula>6.2</formula>
    </cfRule>
    <cfRule type="cellIs" dxfId="11963" priority="8978" stopIfTrue="1" operator="between">
      <formula>5.601</formula>
      <formula>6.2</formula>
    </cfRule>
    <cfRule type="cellIs" dxfId="11962" priority="8979" stopIfTrue="1" operator="lessThanOrEqual">
      <formula>5.6</formula>
    </cfRule>
  </conditionalFormatting>
  <conditionalFormatting sqref="K115">
    <cfRule type="cellIs" dxfId="11961" priority="8976" stopIfTrue="1" operator="lessThanOrEqual">
      <formula>0.02</formula>
    </cfRule>
  </conditionalFormatting>
  <conditionalFormatting sqref="G115">
    <cfRule type="cellIs" dxfId="11960" priority="8973" stopIfTrue="1" operator="lessThanOrEqual">
      <formula>0.12</formula>
    </cfRule>
    <cfRule type="cellIs" dxfId="11959" priority="8974" stopIfTrue="1" operator="between">
      <formula>0.1201</formula>
      <formula>0.2</formula>
    </cfRule>
    <cfRule type="cellIs" dxfId="11958" priority="8975" stopIfTrue="1" operator="greaterThan">
      <formula>0.2</formula>
    </cfRule>
  </conditionalFormatting>
  <conditionalFormatting sqref="N115">
    <cfRule type="cellIs" dxfId="11957" priority="8971" stopIfTrue="1" operator="between">
      <formula>50.1</formula>
      <formula>100</formula>
    </cfRule>
    <cfRule type="cellIs" dxfId="11956" priority="8972" stopIfTrue="1" operator="greaterThan">
      <formula>100</formula>
    </cfRule>
  </conditionalFormatting>
  <conditionalFormatting sqref="M115">
    <cfRule type="cellIs" dxfId="11955" priority="8969" stopIfTrue="1" operator="between">
      <formula>1250.1</formula>
      <formula>5000</formula>
    </cfRule>
    <cfRule type="cellIs" dxfId="11954" priority="8970" stopIfTrue="1" operator="greaterThan">
      <formula>5000</formula>
    </cfRule>
  </conditionalFormatting>
  <conditionalFormatting sqref="F127">
    <cfRule type="cellIs" dxfId="11953" priority="8956" stopIfTrue="1" operator="lessThanOrEqual">
      <formula>60</formula>
    </cfRule>
    <cfRule type="cellIs" dxfId="11952" priority="8957" stopIfTrue="1" operator="between">
      <formula>60</formula>
      <formula>100</formula>
    </cfRule>
    <cfRule type="cellIs" dxfId="11951" priority="8958" stopIfTrue="1" operator="greaterThan">
      <formula>100</formula>
    </cfRule>
  </conditionalFormatting>
  <conditionalFormatting sqref="E127">
    <cfRule type="cellIs" dxfId="11950" priority="8959" stopIfTrue="1" operator="lessThanOrEqual">
      <formula>2.5</formula>
    </cfRule>
    <cfRule type="cellIs" dxfId="11949" priority="8960" stopIfTrue="1" operator="between">
      <formula>2.5</formula>
      <formula>7</formula>
    </cfRule>
    <cfRule type="cellIs" dxfId="11948" priority="8961" stopIfTrue="1" operator="greaterThan">
      <formula>7</formula>
    </cfRule>
  </conditionalFormatting>
  <conditionalFormatting sqref="H127">
    <cfRule type="cellIs" dxfId="11947" priority="8962" stopIfTrue="1" operator="lessThanOrEqual">
      <formula>12</formula>
    </cfRule>
    <cfRule type="cellIs" dxfId="11946" priority="8963" stopIfTrue="1" operator="between">
      <formula>12</formula>
      <formula>16</formula>
    </cfRule>
    <cfRule type="cellIs" dxfId="11945" priority="8964" stopIfTrue="1" operator="greaterThan">
      <formula>16</formula>
    </cfRule>
  </conditionalFormatting>
  <conditionalFormatting sqref="J127">
    <cfRule type="cellIs" dxfId="11944" priority="8965" stopIfTrue="1" operator="greaterThan">
      <formula>6.2</formula>
    </cfRule>
    <cfRule type="cellIs" dxfId="11943" priority="8966" stopIfTrue="1" operator="between">
      <formula>5.601</formula>
      <formula>6.2</formula>
    </cfRule>
    <cfRule type="cellIs" dxfId="11942" priority="8967" stopIfTrue="1" operator="lessThanOrEqual">
      <formula>5.6</formula>
    </cfRule>
  </conditionalFormatting>
  <conditionalFormatting sqref="K127">
    <cfRule type="cellIs" dxfId="11941" priority="8968" stopIfTrue="1" operator="lessThanOrEqual">
      <formula>0.02</formula>
    </cfRule>
  </conditionalFormatting>
  <conditionalFormatting sqref="G127">
    <cfRule type="cellIs" dxfId="11940" priority="8953" stopIfTrue="1" operator="lessThanOrEqual">
      <formula>0.12</formula>
    </cfRule>
    <cfRule type="cellIs" dxfId="11939" priority="8954" stopIfTrue="1" operator="between">
      <formula>0.1201</formula>
      <formula>0.2</formula>
    </cfRule>
    <cfRule type="cellIs" dxfId="11938" priority="8955" stopIfTrue="1" operator="greaterThan">
      <formula>0.2</formula>
    </cfRule>
  </conditionalFormatting>
  <conditionalFormatting sqref="N127">
    <cfRule type="cellIs" dxfId="11937" priority="8950" stopIfTrue="1" operator="between">
      <formula>50.1</formula>
      <formula>100</formula>
    </cfRule>
    <cfRule type="cellIs" dxfId="11936" priority="8952" stopIfTrue="1" operator="greaterThan">
      <formula>100</formula>
    </cfRule>
  </conditionalFormatting>
  <conditionalFormatting sqref="M127">
    <cfRule type="cellIs" dxfId="11935" priority="8949" stopIfTrue="1" operator="between">
      <formula>1250.1</formula>
      <formula>5000</formula>
    </cfRule>
    <cfRule type="cellIs" dxfId="11934" priority="8951" stopIfTrue="1" operator="greaterThan">
      <formula>5000</formula>
    </cfRule>
  </conditionalFormatting>
  <conditionalFormatting sqref="F127">
    <cfRule type="cellIs" dxfId="11933" priority="8946" stopIfTrue="1" operator="lessThanOrEqual">
      <formula>60</formula>
    </cfRule>
    <cfRule type="cellIs" dxfId="11932" priority="8947" stopIfTrue="1" operator="between">
      <formula>60</formula>
      <formula>100</formula>
    </cfRule>
    <cfRule type="cellIs" dxfId="11931" priority="8948" stopIfTrue="1" operator="greaterThan">
      <formula>100</formula>
    </cfRule>
  </conditionalFormatting>
  <conditionalFormatting sqref="E127">
    <cfRule type="cellIs" dxfId="11930" priority="8943" stopIfTrue="1" operator="lessThanOrEqual">
      <formula>2.5</formula>
    </cfRule>
    <cfRule type="cellIs" dxfId="11929" priority="8944" stopIfTrue="1" operator="between">
      <formula>2.5</formula>
      <formula>7</formula>
    </cfRule>
    <cfRule type="cellIs" dxfId="11928" priority="8945" stopIfTrue="1" operator="greaterThan">
      <formula>7</formula>
    </cfRule>
  </conditionalFormatting>
  <conditionalFormatting sqref="H127">
    <cfRule type="cellIs" dxfId="11927" priority="8940" stopIfTrue="1" operator="lessThanOrEqual">
      <formula>12</formula>
    </cfRule>
    <cfRule type="cellIs" dxfId="11926" priority="8941" stopIfTrue="1" operator="between">
      <formula>12</formula>
      <formula>16</formula>
    </cfRule>
    <cfRule type="cellIs" dxfId="11925" priority="8942" stopIfTrue="1" operator="greaterThan">
      <formula>16</formula>
    </cfRule>
  </conditionalFormatting>
  <conditionalFormatting sqref="J127">
    <cfRule type="cellIs" dxfId="11924" priority="8937" stopIfTrue="1" operator="greaterThan">
      <formula>6.2</formula>
    </cfRule>
    <cfRule type="cellIs" dxfId="11923" priority="8938" stopIfTrue="1" operator="between">
      <formula>5.601</formula>
      <formula>6.2</formula>
    </cfRule>
    <cfRule type="cellIs" dxfId="11922" priority="8939" stopIfTrue="1" operator="lessThanOrEqual">
      <formula>5.6</formula>
    </cfRule>
  </conditionalFormatting>
  <conditionalFormatting sqref="K127">
    <cfRule type="cellIs" dxfId="11921" priority="8936" stopIfTrue="1" operator="lessThanOrEqual">
      <formula>0.02</formula>
    </cfRule>
  </conditionalFormatting>
  <conditionalFormatting sqref="G127">
    <cfRule type="cellIs" dxfId="11920" priority="8933" stopIfTrue="1" operator="lessThanOrEqual">
      <formula>0.12</formula>
    </cfRule>
    <cfRule type="cellIs" dxfId="11919" priority="8934" stopIfTrue="1" operator="between">
      <formula>0.1201</formula>
      <formula>0.2</formula>
    </cfRule>
    <cfRule type="cellIs" dxfId="11918" priority="8935" stopIfTrue="1" operator="greaterThan">
      <formula>0.2</formula>
    </cfRule>
  </conditionalFormatting>
  <conditionalFormatting sqref="N127">
    <cfRule type="cellIs" dxfId="11917" priority="8931" stopIfTrue="1" operator="between">
      <formula>50.1</formula>
      <formula>100</formula>
    </cfRule>
    <cfRule type="cellIs" dxfId="11916" priority="8932" stopIfTrue="1" operator="greaterThan">
      <formula>100</formula>
    </cfRule>
  </conditionalFormatting>
  <conditionalFormatting sqref="M127">
    <cfRule type="cellIs" dxfId="11915" priority="8929" stopIfTrue="1" operator="between">
      <formula>1250.1</formula>
      <formula>5000</formula>
    </cfRule>
    <cfRule type="cellIs" dxfId="11914" priority="8930" stopIfTrue="1" operator="greaterThan">
      <formula>5000</formula>
    </cfRule>
  </conditionalFormatting>
  <conditionalFormatting sqref="F142">
    <cfRule type="cellIs" dxfId="11913" priority="8916" stopIfTrue="1" operator="lessThanOrEqual">
      <formula>60</formula>
    </cfRule>
    <cfRule type="cellIs" dxfId="11912" priority="8917" stopIfTrue="1" operator="between">
      <formula>60</formula>
      <formula>100</formula>
    </cfRule>
    <cfRule type="cellIs" dxfId="11911" priority="8918" stopIfTrue="1" operator="greaterThan">
      <formula>100</formula>
    </cfRule>
  </conditionalFormatting>
  <conditionalFormatting sqref="E142">
    <cfRule type="cellIs" dxfId="11910" priority="8919" stopIfTrue="1" operator="lessThanOrEqual">
      <formula>2.5</formula>
    </cfRule>
    <cfRule type="cellIs" dxfId="11909" priority="8920" stopIfTrue="1" operator="between">
      <formula>2.5</formula>
      <formula>7</formula>
    </cfRule>
    <cfRule type="cellIs" dxfId="11908" priority="8921" stopIfTrue="1" operator="greaterThan">
      <formula>7</formula>
    </cfRule>
  </conditionalFormatting>
  <conditionalFormatting sqref="H142">
    <cfRule type="cellIs" dxfId="11907" priority="8922" stopIfTrue="1" operator="lessThanOrEqual">
      <formula>12</formula>
    </cfRule>
    <cfRule type="cellIs" dxfId="11906" priority="8923" stopIfTrue="1" operator="between">
      <formula>12</formula>
      <formula>16</formula>
    </cfRule>
    <cfRule type="cellIs" dxfId="11905" priority="8924" stopIfTrue="1" operator="greaterThan">
      <formula>16</formula>
    </cfRule>
  </conditionalFormatting>
  <conditionalFormatting sqref="J142">
    <cfRule type="cellIs" dxfId="11904" priority="8925" stopIfTrue="1" operator="greaterThan">
      <formula>6.2</formula>
    </cfRule>
    <cfRule type="cellIs" dxfId="11903" priority="8926" stopIfTrue="1" operator="between">
      <formula>5.601</formula>
      <formula>6.2</formula>
    </cfRule>
    <cfRule type="cellIs" dxfId="11902" priority="8927" stopIfTrue="1" operator="lessThanOrEqual">
      <formula>5.6</formula>
    </cfRule>
  </conditionalFormatting>
  <conditionalFormatting sqref="K142">
    <cfRule type="cellIs" dxfId="11901" priority="8928" stopIfTrue="1" operator="lessThanOrEqual">
      <formula>0.02</formula>
    </cfRule>
  </conditionalFormatting>
  <conditionalFormatting sqref="G142">
    <cfRule type="cellIs" dxfId="11900" priority="8913" stopIfTrue="1" operator="lessThanOrEqual">
      <formula>0.12</formula>
    </cfRule>
    <cfRule type="cellIs" dxfId="11899" priority="8914" stopIfTrue="1" operator="between">
      <formula>0.1201</formula>
      <formula>0.2</formula>
    </cfRule>
    <cfRule type="cellIs" dxfId="11898" priority="8915" stopIfTrue="1" operator="greaterThan">
      <formula>0.2</formula>
    </cfRule>
  </conditionalFormatting>
  <conditionalFormatting sqref="N142">
    <cfRule type="cellIs" dxfId="11897" priority="8910" stopIfTrue="1" operator="between">
      <formula>50.1</formula>
      <formula>100</formula>
    </cfRule>
    <cfRule type="cellIs" dxfId="11896" priority="8912" stopIfTrue="1" operator="greaterThan">
      <formula>100</formula>
    </cfRule>
  </conditionalFormatting>
  <conditionalFormatting sqref="M142">
    <cfRule type="cellIs" dxfId="11895" priority="8909" stopIfTrue="1" operator="between">
      <formula>1250.1</formula>
      <formula>5000</formula>
    </cfRule>
    <cfRule type="cellIs" dxfId="11894" priority="8911" stopIfTrue="1" operator="greaterThan">
      <formula>5000</formula>
    </cfRule>
  </conditionalFormatting>
  <conditionalFormatting sqref="F142">
    <cfRule type="cellIs" dxfId="11893" priority="8906" stopIfTrue="1" operator="lessThanOrEqual">
      <formula>60</formula>
    </cfRule>
    <cfRule type="cellIs" dxfId="11892" priority="8907" stopIfTrue="1" operator="between">
      <formula>60</formula>
      <formula>100</formula>
    </cfRule>
    <cfRule type="cellIs" dxfId="11891" priority="8908" stopIfTrue="1" operator="greaterThan">
      <formula>100</formula>
    </cfRule>
  </conditionalFormatting>
  <conditionalFormatting sqref="E142">
    <cfRule type="cellIs" dxfId="11890" priority="8903" stopIfTrue="1" operator="lessThanOrEqual">
      <formula>2.5</formula>
    </cfRule>
    <cfRule type="cellIs" dxfId="11889" priority="8904" stopIfTrue="1" operator="between">
      <formula>2.5</formula>
      <formula>7</formula>
    </cfRule>
    <cfRule type="cellIs" dxfId="11888" priority="8905" stopIfTrue="1" operator="greaterThan">
      <formula>7</formula>
    </cfRule>
  </conditionalFormatting>
  <conditionalFormatting sqref="H142">
    <cfRule type="cellIs" dxfId="11887" priority="8900" stopIfTrue="1" operator="lessThanOrEqual">
      <formula>12</formula>
    </cfRule>
    <cfRule type="cellIs" dxfId="11886" priority="8901" stopIfTrue="1" operator="between">
      <formula>12</formula>
      <formula>16</formula>
    </cfRule>
    <cfRule type="cellIs" dxfId="11885" priority="8902" stopIfTrue="1" operator="greaterThan">
      <formula>16</formula>
    </cfRule>
  </conditionalFormatting>
  <conditionalFormatting sqref="J142">
    <cfRule type="cellIs" dxfId="11884" priority="8897" stopIfTrue="1" operator="greaterThan">
      <formula>6.2</formula>
    </cfRule>
    <cfRule type="cellIs" dxfId="11883" priority="8898" stopIfTrue="1" operator="between">
      <formula>5.601</formula>
      <formula>6.2</formula>
    </cfRule>
    <cfRule type="cellIs" dxfId="11882" priority="8899" stopIfTrue="1" operator="lessThanOrEqual">
      <formula>5.6</formula>
    </cfRule>
  </conditionalFormatting>
  <conditionalFormatting sqref="K142">
    <cfRule type="cellIs" dxfId="11881" priority="8896" stopIfTrue="1" operator="lessThanOrEqual">
      <formula>0.02</formula>
    </cfRule>
  </conditionalFormatting>
  <conditionalFormatting sqref="G142">
    <cfRule type="cellIs" dxfId="11880" priority="8893" stopIfTrue="1" operator="lessThanOrEqual">
      <formula>0.12</formula>
    </cfRule>
    <cfRule type="cellIs" dxfId="11879" priority="8894" stopIfTrue="1" operator="between">
      <formula>0.1201</formula>
      <formula>0.2</formula>
    </cfRule>
    <cfRule type="cellIs" dxfId="11878" priority="8895" stopIfTrue="1" operator="greaterThan">
      <formula>0.2</formula>
    </cfRule>
  </conditionalFormatting>
  <conditionalFormatting sqref="N142">
    <cfRule type="cellIs" dxfId="11877" priority="8891" stopIfTrue="1" operator="between">
      <formula>50.1</formula>
      <formula>100</formula>
    </cfRule>
    <cfRule type="cellIs" dxfId="11876" priority="8892" stopIfTrue="1" operator="greaterThan">
      <formula>100</formula>
    </cfRule>
  </conditionalFormatting>
  <conditionalFormatting sqref="M142">
    <cfRule type="cellIs" dxfId="11875" priority="8889" stopIfTrue="1" operator="between">
      <formula>1250.1</formula>
      <formula>5000</formula>
    </cfRule>
    <cfRule type="cellIs" dxfId="11874" priority="8890" stopIfTrue="1" operator="greaterThan">
      <formula>5000</formula>
    </cfRule>
  </conditionalFormatting>
  <conditionalFormatting sqref="F157">
    <cfRule type="cellIs" dxfId="11873" priority="8876" stopIfTrue="1" operator="lessThanOrEqual">
      <formula>60</formula>
    </cfRule>
    <cfRule type="cellIs" dxfId="11872" priority="8877" stopIfTrue="1" operator="between">
      <formula>60</formula>
      <formula>100</formula>
    </cfRule>
    <cfRule type="cellIs" dxfId="11871" priority="8878" stopIfTrue="1" operator="greaterThan">
      <formula>100</formula>
    </cfRule>
  </conditionalFormatting>
  <conditionalFormatting sqref="E157">
    <cfRule type="cellIs" dxfId="11870" priority="8879" stopIfTrue="1" operator="lessThanOrEqual">
      <formula>2.5</formula>
    </cfRule>
    <cfRule type="cellIs" dxfId="11869" priority="8880" stopIfTrue="1" operator="between">
      <formula>2.5</formula>
      <formula>7</formula>
    </cfRule>
    <cfRule type="cellIs" dxfId="11868" priority="8881" stopIfTrue="1" operator="greaterThan">
      <formula>7</formula>
    </cfRule>
  </conditionalFormatting>
  <conditionalFormatting sqref="H157">
    <cfRule type="cellIs" dxfId="11867" priority="8882" stopIfTrue="1" operator="lessThanOrEqual">
      <formula>12</formula>
    </cfRule>
    <cfRule type="cellIs" dxfId="11866" priority="8883" stopIfTrue="1" operator="between">
      <formula>12</formula>
      <formula>16</formula>
    </cfRule>
    <cfRule type="cellIs" dxfId="11865" priority="8884" stopIfTrue="1" operator="greaterThan">
      <formula>16</formula>
    </cfRule>
  </conditionalFormatting>
  <conditionalFormatting sqref="J157">
    <cfRule type="cellIs" dxfId="11864" priority="8885" stopIfTrue="1" operator="greaterThan">
      <formula>6.2</formula>
    </cfRule>
    <cfRule type="cellIs" dxfId="11863" priority="8886" stopIfTrue="1" operator="between">
      <formula>5.601</formula>
      <formula>6.2</formula>
    </cfRule>
    <cfRule type="cellIs" dxfId="11862" priority="8887" stopIfTrue="1" operator="lessThanOrEqual">
      <formula>5.6</formula>
    </cfRule>
  </conditionalFormatting>
  <conditionalFormatting sqref="K157">
    <cfRule type="cellIs" dxfId="11861" priority="8888" stopIfTrue="1" operator="lessThanOrEqual">
      <formula>0.02</formula>
    </cfRule>
  </conditionalFormatting>
  <conditionalFormatting sqref="G157">
    <cfRule type="cellIs" dxfId="11860" priority="8873" stopIfTrue="1" operator="lessThanOrEqual">
      <formula>0.12</formula>
    </cfRule>
    <cfRule type="cellIs" dxfId="11859" priority="8874" stopIfTrue="1" operator="between">
      <formula>0.1201</formula>
      <formula>0.2</formula>
    </cfRule>
    <cfRule type="cellIs" dxfId="11858" priority="8875" stopIfTrue="1" operator="greaterThan">
      <formula>0.2</formula>
    </cfRule>
  </conditionalFormatting>
  <conditionalFormatting sqref="N157">
    <cfRule type="cellIs" dxfId="11857" priority="8870" stopIfTrue="1" operator="between">
      <formula>50.1</formula>
      <formula>100</formula>
    </cfRule>
    <cfRule type="cellIs" dxfId="11856" priority="8872" stopIfTrue="1" operator="greaterThan">
      <formula>100</formula>
    </cfRule>
  </conditionalFormatting>
  <conditionalFormatting sqref="M157">
    <cfRule type="cellIs" dxfId="11855" priority="8869" stopIfTrue="1" operator="between">
      <formula>1250.1</formula>
      <formula>5000</formula>
    </cfRule>
    <cfRule type="cellIs" dxfId="11854" priority="8871" stopIfTrue="1" operator="greaterThan">
      <formula>5000</formula>
    </cfRule>
  </conditionalFormatting>
  <conditionalFormatting sqref="F157">
    <cfRule type="cellIs" dxfId="11853" priority="8866" stopIfTrue="1" operator="lessThanOrEqual">
      <formula>60</formula>
    </cfRule>
    <cfRule type="cellIs" dxfId="11852" priority="8867" stopIfTrue="1" operator="between">
      <formula>60</formula>
      <formula>100</formula>
    </cfRule>
    <cfRule type="cellIs" dxfId="11851" priority="8868" stopIfTrue="1" operator="greaterThan">
      <formula>100</formula>
    </cfRule>
  </conditionalFormatting>
  <conditionalFormatting sqref="E157">
    <cfRule type="cellIs" dxfId="11850" priority="8863" stopIfTrue="1" operator="lessThanOrEqual">
      <formula>2.5</formula>
    </cfRule>
    <cfRule type="cellIs" dxfId="11849" priority="8864" stopIfTrue="1" operator="between">
      <formula>2.5</formula>
      <formula>7</formula>
    </cfRule>
    <cfRule type="cellIs" dxfId="11848" priority="8865" stopIfTrue="1" operator="greaterThan">
      <formula>7</formula>
    </cfRule>
  </conditionalFormatting>
  <conditionalFormatting sqref="H157">
    <cfRule type="cellIs" dxfId="11847" priority="8860" stopIfTrue="1" operator="lessThanOrEqual">
      <formula>12</formula>
    </cfRule>
    <cfRule type="cellIs" dxfId="11846" priority="8861" stopIfTrue="1" operator="between">
      <formula>12</formula>
      <formula>16</formula>
    </cfRule>
    <cfRule type="cellIs" dxfId="11845" priority="8862" stopIfTrue="1" operator="greaterThan">
      <formula>16</formula>
    </cfRule>
  </conditionalFormatting>
  <conditionalFormatting sqref="J157">
    <cfRule type="cellIs" dxfId="11844" priority="8857" stopIfTrue="1" operator="greaterThan">
      <formula>6.2</formula>
    </cfRule>
    <cfRule type="cellIs" dxfId="11843" priority="8858" stopIfTrue="1" operator="between">
      <formula>5.601</formula>
      <formula>6.2</formula>
    </cfRule>
    <cfRule type="cellIs" dxfId="11842" priority="8859" stopIfTrue="1" operator="lessThanOrEqual">
      <formula>5.6</formula>
    </cfRule>
  </conditionalFormatting>
  <conditionalFormatting sqref="K157">
    <cfRule type="cellIs" dxfId="11841" priority="8856" stopIfTrue="1" operator="lessThanOrEqual">
      <formula>0.02</formula>
    </cfRule>
  </conditionalFormatting>
  <conditionalFormatting sqref="G157">
    <cfRule type="cellIs" dxfId="11840" priority="8853" stopIfTrue="1" operator="lessThanOrEqual">
      <formula>0.12</formula>
    </cfRule>
    <cfRule type="cellIs" dxfId="11839" priority="8854" stopIfTrue="1" operator="between">
      <formula>0.1201</formula>
      <formula>0.2</formula>
    </cfRule>
    <cfRule type="cellIs" dxfId="11838" priority="8855" stopIfTrue="1" operator="greaterThan">
      <formula>0.2</formula>
    </cfRule>
  </conditionalFormatting>
  <conditionalFormatting sqref="N157">
    <cfRule type="cellIs" dxfId="11837" priority="8851" stopIfTrue="1" operator="between">
      <formula>50.1</formula>
      <formula>100</formula>
    </cfRule>
    <cfRule type="cellIs" dxfId="11836" priority="8852" stopIfTrue="1" operator="greaterThan">
      <formula>100</formula>
    </cfRule>
  </conditionalFormatting>
  <conditionalFormatting sqref="M157">
    <cfRule type="cellIs" dxfId="11835" priority="8849" stopIfTrue="1" operator="between">
      <formula>1250.1</formula>
      <formula>5000</formula>
    </cfRule>
    <cfRule type="cellIs" dxfId="11834" priority="8850" stopIfTrue="1" operator="greaterThan">
      <formula>5000</formula>
    </cfRule>
  </conditionalFormatting>
  <conditionalFormatting sqref="F172">
    <cfRule type="cellIs" dxfId="11833" priority="8836" stopIfTrue="1" operator="lessThanOrEqual">
      <formula>60</formula>
    </cfRule>
    <cfRule type="cellIs" dxfId="11832" priority="8837" stopIfTrue="1" operator="between">
      <formula>60</formula>
      <formula>100</formula>
    </cfRule>
    <cfRule type="cellIs" dxfId="11831" priority="8838" stopIfTrue="1" operator="greaterThan">
      <formula>100</formula>
    </cfRule>
  </conditionalFormatting>
  <conditionalFormatting sqref="E172">
    <cfRule type="cellIs" dxfId="11830" priority="8839" stopIfTrue="1" operator="lessThanOrEqual">
      <formula>2.5</formula>
    </cfRule>
    <cfRule type="cellIs" dxfId="11829" priority="8840" stopIfTrue="1" operator="between">
      <formula>2.5</formula>
      <formula>7</formula>
    </cfRule>
    <cfRule type="cellIs" dxfId="11828" priority="8841" stopIfTrue="1" operator="greaterThan">
      <formula>7</formula>
    </cfRule>
  </conditionalFormatting>
  <conditionalFormatting sqref="H172">
    <cfRule type="cellIs" dxfId="11827" priority="8842" stopIfTrue="1" operator="lessThanOrEqual">
      <formula>12</formula>
    </cfRule>
    <cfRule type="cellIs" dxfId="11826" priority="8843" stopIfTrue="1" operator="between">
      <formula>12</formula>
      <formula>16</formula>
    </cfRule>
    <cfRule type="cellIs" dxfId="11825" priority="8844" stopIfTrue="1" operator="greaterThan">
      <formula>16</formula>
    </cfRule>
  </conditionalFormatting>
  <conditionalFormatting sqref="J172">
    <cfRule type="cellIs" dxfId="11824" priority="8845" stopIfTrue="1" operator="greaterThan">
      <formula>6.2</formula>
    </cfRule>
    <cfRule type="cellIs" dxfId="11823" priority="8846" stopIfTrue="1" operator="between">
      <formula>5.601</formula>
      <formula>6.2</formula>
    </cfRule>
    <cfRule type="cellIs" dxfId="11822" priority="8847" stopIfTrue="1" operator="lessThanOrEqual">
      <formula>5.6</formula>
    </cfRule>
  </conditionalFormatting>
  <conditionalFormatting sqref="K172">
    <cfRule type="cellIs" dxfId="11821" priority="8848" stopIfTrue="1" operator="lessThanOrEqual">
      <formula>0.02</formula>
    </cfRule>
  </conditionalFormatting>
  <conditionalFormatting sqref="G172">
    <cfRule type="cellIs" dxfId="11820" priority="8833" stopIfTrue="1" operator="lessThanOrEqual">
      <formula>0.12</formula>
    </cfRule>
    <cfRule type="cellIs" dxfId="11819" priority="8834" stopIfTrue="1" operator="between">
      <formula>0.1201</formula>
      <formula>0.2</formula>
    </cfRule>
    <cfRule type="cellIs" dxfId="11818" priority="8835" stopIfTrue="1" operator="greaterThan">
      <formula>0.2</formula>
    </cfRule>
  </conditionalFormatting>
  <conditionalFormatting sqref="N172">
    <cfRule type="cellIs" dxfId="11817" priority="8830" stopIfTrue="1" operator="between">
      <formula>50.1</formula>
      <formula>100</formula>
    </cfRule>
    <cfRule type="cellIs" dxfId="11816" priority="8832" stopIfTrue="1" operator="greaterThan">
      <formula>100</formula>
    </cfRule>
  </conditionalFormatting>
  <conditionalFormatting sqref="M172">
    <cfRule type="cellIs" dxfId="11815" priority="8829" stopIfTrue="1" operator="between">
      <formula>1250.1</formula>
      <formula>5000</formula>
    </cfRule>
    <cfRule type="cellIs" dxfId="11814" priority="8831" stopIfTrue="1" operator="greaterThan">
      <formula>5000</formula>
    </cfRule>
  </conditionalFormatting>
  <conditionalFormatting sqref="F172">
    <cfRule type="cellIs" dxfId="11813" priority="8826" stopIfTrue="1" operator="lessThanOrEqual">
      <formula>60</formula>
    </cfRule>
    <cfRule type="cellIs" dxfId="11812" priority="8827" stopIfTrue="1" operator="between">
      <formula>60</formula>
      <formula>100</formula>
    </cfRule>
    <cfRule type="cellIs" dxfId="11811" priority="8828" stopIfTrue="1" operator="greaterThan">
      <formula>100</formula>
    </cfRule>
  </conditionalFormatting>
  <conditionalFormatting sqref="E172">
    <cfRule type="cellIs" dxfId="11810" priority="8823" stopIfTrue="1" operator="lessThanOrEqual">
      <formula>2.5</formula>
    </cfRule>
    <cfRule type="cellIs" dxfId="11809" priority="8824" stopIfTrue="1" operator="between">
      <formula>2.5</formula>
      <formula>7</formula>
    </cfRule>
    <cfRule type="cellIs" dxfId="11808" priority="8825" stopIfTrue="1" operator="greaterThan">
      <formula>7</formula>
    </cfRule>
  </conditionalFormatting>
  <conditionalFormatting sqref="H172">
    <cfRule type="cellIs" dxfId="11807" priority="8820" stopIfTrue="1" operator="lessThanOrEqual">
      <formula>12</formula>
    </cfRule>
    <cfRule type="cellIs" dxfId="11806" priority="8821" stopIfTrue="1" operator="between">
      <formula>12</formula>
      <formula>16</formula>
    </cfRule>
    <cfRule type="cellIs" dxfId="11805" priority="8822" stopIfTrue="1" operator="greaterThan">
      <formula>16</formula>
    </cfRule>
  </conditionalFormatting>
  <conditionalFormatting sqref="J172">
    <cfRule type="cellIs" dxfId="11804" priority="8817" stopIfTrue="1" operator="greaterThan">
      <formula>6.2</formula>
    </cfRule>
    <cfRule type="cellIs" dxfId="11803" priority="8818" stopIfTrue="1" operator="between">
      <formula>5.601</formula>
      <formula>6.2</formula>
    </cfRule>
    <cfRule type="cellIs" dxfId="11802" priority="8819" stopIfTrue="1" operator="lessThanOrEqual">
      <formula>5.6</formula>
    </cfRule>
  </conditionalFormatting>
  <conditionalFormatting sqref="K172">
    <cfRule type="cellIs" dxfId="11801" priority="8816" stopIfTrue="1" operator="lessThanOrEqual">
      <formula>0.02</formula>
    </cfRule>
  </conditionalFormatting>
  <conditionalFormatting sqref="G172">
    <cfRule type="cellIs" dxfId="11800" priority="8813" stopIfTrue="1" operator="lessThanOrEqual">
      <formula>0.12</formula>
    </cfRule>
    <cfRule type="cellIs" dxfId="11799" priority="8814" stopIfTrue="1" operator="between">
      <formula>0.1201</formula>
      <formula>0.2</formula>
    </cfRule>
    <cfRule type="cellIs" dxfId="11798" priority="8815" stopIfTrue="1" operator="greaterThan">
      <formula>0.2</formula>
    </cfRule>
  </conditionalFormatting>
  <conditionalFormatting sqref="N172">
    <cfRule type="cellIs" dxfId="11797" priority="8811" stopIfTrue="1" operator="between">
      <formula>50.1</formula>
      <formula>100</formula>
    </cfRule>
    <cfRule type="cellIs" dxfId="11796" priority="8812" stopIfTrue="1" operator="greaterThan">
      <formula>100</formula>
    </cfRule>
  </conditionalFormatting>
  <conditionalFormatting sqref="M172">
    <cfRule type="cellIs" dxfId="11795" priority="8809" stopIfTrue="1" operator="between">
      <formula>1250.1</formula>
      <formula>5000</formula>
    </cfRule>
    <cfRule type="cellIs" dxfId="11794" priority="8810" stopIfTrue="1" operator="greaterThan">
      <formula>5000</formula>
    </cfRule>
  </conditionalFormatting>
  <conditionalFormatting sqref="F187">
    <cfRule type="cellIs" dxfId="11793" priority="8796" stopIfTrue="1" operator="lessThanOrEqual">
      <formula>60</formula>
    </cfRule>
    <cfRule type="cellIs" dxfId="11792" priority="8797" stopIfTrue="1" operator="between">
      <formula>60</formula>
      <formula>100</formula>
    </cfRule>
    <cfRule type="cellIs" dxfId="11791" priority="8798" stopIfTrue="1" operator="greaterThan">
      <formula>100</formula>
    </cfRule>
  </conditionalFormatting>
  <conditionalFormatting sqref="E187">
    <cfRule type="cellIs" dxfId="11790" priority="8799" stopIfTrue="1" operator="lessThanOrEqual">
      <formula>2.5</formula>
    </cfRule>
    <cfRule type="cellIs" dxfId="11789" priority="8800" stopIfTrue="1" operator="between">
      <formula>2.5</formula>
      <formula>7</formula>
    </cfRule>
    <cfRule type="cellIs" dxfId="11788" priority="8801" stopIfTrue="1" operator="greaterThan">
      <formula>7</formula>
    </cfRule>
  </conditionalFormatting>
  <conditionalFormatting sqref="H187">
    <cfRule type="cellIs" dxfId="11787" priority="8802" stopIfTrue="1" operator="lessThanOrEqual">
      <formula>12</formula>
    </cfRule>
    <cfRule type="cellIs" dxfId="11786" priority="8803" stopIfTrue="1" operator="between">
      <formula>12</formula>
      <formula>16</formula>
    </cfRule>
    <cfRule type="cellIs" dxfId="11785" priority="8804" stopIfTrue="1" operator="greaterThan">
      <formula>16</formula>
    </cfRule>
  </conditionalFormatting>
  <conditionalFormatting sqref="J187">
    <cfRule type="cellIs" dxfId="11784" priority="8805" stopIfTrue="1" operator="greaterThan">
      <formula>6.2</formula>
    </cfRule>
    <cfRule type="cellIs" dxfId="11783" priority="8806" stopIfTrue="1" operator="between">
      <formula>5.601</formula>
      <formula>6.2</formula>
    </cfRule>
    <cfRule type="cellIs" dxfId="11782" priority="8807" stopIfTrue="1" operator="lessThanOrEqual">
      <formula>5.6</formula>
    </cfRule>
  </conditionalFormatting>
  <conditionalFormatting sqref="K187">
    <cfRule type="cellIs" dxfId="11781" priority="8808" stopIfTrue="1" operator="lessThanOrEqual">
      <formula>0.02</formula>
    </cfRule>
  </conditionalFormatting>
  <conditionalFormatting sqref="G187">
    <cfRule type="cellIs" dxfId="11780" priority="8793" stopIfTrue="1" operator="lessThanOrEqual">
      <formula>0.12</formula>
    </cfRule>
    <cfRule type="cellIs" dxfId="11779" priority="8794" stopIfTrue="1" operator="between">
      <formula>0.1201</formula>
      <formula>0.2</formula>
    </cfRule>
    <cfRule type="cellIs" dxfId="11778" priority="8795" stopIfTrue="1" operator="greaterThan">
      <formula>0.2</formula>
    </cfRule>
  </conditionalFormatting>
  <conditionalFormatting sqref="N187">
    <cfRule type="cellIs" dxfId="11777" priority="8790" stopIfTrue="1" operator="between">
      <formula>50.1</formula>
      <formula>100</formula>
    </cfRule>
    <cfRule type="cellIs" dxfId="11776" priority="8792" stopIfTrue="1" operator="greaterThan">
      <formula>100</formula>
    </cfRule>
  </conditionalFormatting>
  <conditionalFormatting sqref="M187">
    <cfRule type="cellIs" dxfId="11775" priority="8789" stopIfTrue="1" operator="between">
      <formula>1250.1</formula>
      <formula>5000</formula>
    </cfRule>
    <cfRule type="cellIs" dxfId="11774" priority="8791" stopIfTrue="1" operator="greaterThan">
      <formula>5000</formula>
    </cfRule>
  </conditionalFormatting>
  <conditionalFormatting sqref="F187">
    <cfRule type="cellIs" dxfId="11773" priority="8786" stopIfTrue="1" operator="lessThanOrEqual">
      <formula>60</formula>
    </cfRule>
    <cfRule type="cellIs" dxfId="11772" priority="8787" stopIfTrue="1" operator="between">
      <formula>60</formula>
      <formula>100</formula>
    </cfRule>
    <cfRule type="cellIs" dxfId="11771" priority="8788" stopIfTrue="1" operator="greaterThan">
      <formula>100</formula>
    </cfRule>
  </conditionalFormatting>
  <conditionalFormatting sqref="E187">
    <cfRule type="cellIs" dxfId="11770" priority="8783" stopIfTrue="1" operator="lessThanOrEqual">
      <formula>2.5</formula>
    </cfRule>
    <cfRule type="cellIs" dxfId="11769" priority="8784" stopIfTrue="1" operator="between">
      <formula>2.5</formula>
      <formula>7</formula>
    </cfRule>
    <cfRule type="cellIs" dxfId="11768" priority="8785" stopIfTrue="1" operator="greaterThan">
      <formula>7</formula>
    </cfRule>
  </conditionalFormatting>
  <conditionalFormatting sqref="H187">
    <cfRule type="cellIs" dxfId="11767" priority="8780" stopIfTrue="1" operator="lessThanOrEqual">
      <formula>12</formula>
    </cfRule>
    <cfRule type="cellIs" dxfId="11766" priority="8781" stopIfTrue="1" operator="between">
      <formula>12</formula>
      <formula>16</formula>
    </cfRule>
    <cfRule type="cellIs" dxfId="11765" priority="8782" stopIfTrue="1" operator="greaterThan">
      <formula>16</formula>
    </cfRule>
  </conditionalFormatting>
  <conditionalFormatting sqref="J187">
    <cfRule type="cellIs" dxfId="11764" priority="8777" stopIfTrue="1" operator="greaterThan">
      <formula>6.2</formula>
    </cfRule>
    <cfRule type="cellIs" dxfId="11763" priority="8778" stopIfTrue="1" operator="between">
      <formula>5.601</formula>
      <formula>6.2</formula>
    </cfRule>
    <cfRule type="cellIs" dxfId="11762" priority="8779" stopIfTrue="1" operator="lessThanOrEqual">
      <formula>5.6</formula>
    </cfRule>
  </conditionalFormatting>
  <conditionalFormatting sqref="K187">
    <cfRule type="cellIs" dxfId="11761" priority="8776" stopIfTrue="1" operator="lessThanOrEqual">
      <formula>0.02</formula>
    </cfRule>
  </conditionalFormatting>
  <conditionalFormatting sqref="G187">
    <cfRule type="cellIs" dxfId="11760" priority="8773" stopIfTrue="1" operator="lessThanOrEqual">
      <formula>0.12</formula>
    </cfRule>
    <cfRule type="cellIs" dxfId="11759" priority="8774" stopIfTrue="1" operator="between">
      <formula>0.1201</formula>
      <formula>0.2</formula>
    </cfRule>
    <cfRule type="cellIs" dxfId="11758" priority="8775" stopIfTrue="1" operator="greaterThan">
      <formula>0.2</formula>
    </cfRule>
  </conditionalFormatting>
  <conditionalFormatting sqref="N187">
    <cfRule type="cellIs" dxfId="11757" priority="8771" stopIfTrue="1" operator="between">
      <formula>50.1</formula>
      <formula>100</formula>
    </cfRule>
    <cfRule type="cellIs" dxfId="11756" priority="8772" stopIfTrue="1" operator="greaterThan">
      <formula>100</formula>
    </cfRule>
  </conditionalFormatting>
  <conditionalFormatting sqref="M187">
    <cfRule type="cellIs" dxfId="11755" priority="8769" stopIfTrue="1" operator="between">
      <formula>1250.1</formula>
      <formula>5000</formula>
    </cfRule>
    <cfRule type="cellIs" dxfId="11754" priority="8770" stopIfTrue="1" operator="greaterThan">
      <formula>5000</formula>
    </cfRule>
  </conditionalFormatting>
  <conditionalFormatting sqref="F199">
    <cfRule type="cellIs" dxfId="11753" priority="8756" stopIfTrue="1" operator="lessThanOrEqual">
      <formula>60</formula>
    </cfRule>
    <cfRule type="cellIs" dxfId="11752" priority="8757" stopIfTrue="1" operator="between">
      <formula>60</formula>
      <formula>100</formula>
    </cfRule>
    <cfRule type="cellIs" dxfId="11751" priority="8758" stopIfTrue="1" operator="greaterThan">
      <formula>100</formula>
    </cfRule>
  </conditionalFormatting>
  <conditionalFormatting sqref="E199">
    <cfRule type="cellIs" dxfId="11750" priority="8759" stopIfTrue="1" operator="lessThanOrEqual">
      <formula>2.5</formula>
    </cfRule>
    <cfRule type="cellIs" dxfId="11749" priority="8760" stopIfTrue="1" operator="between">
      <formula>2.5</formula>
      <formula>7</formula>
    </cfRule>
    <cfRule type="cellIs" dxfId="11748" priority="8761" stopIfTrue="1" operator="greaterThan">
      <formula>7</formula>
    </cfRule>
  </conditionalFormatting>
  <conditionalFormatting sqref="H199">
    <cfRule type="cellIs" dxfId="11747" priority="8762" stopIfTrue="1" operator="lessThanOrEqual">
      <formula>12</formula>
    </cfRule>
    <cfRule type="cellIs" dxfId="11746" priority="8763" stopIfTrue="1" operator="between">
      <formula>12</formula>
      <formula>16</formula>
    </cfRule>
    <cfRule type="cellIs" dxfId="11745" priority="8764" stopIfTrue="1" operator="greaterThan">
      <formula>16</formula>
    </cfRule>
  </conditionalFormatting>
  <conditionalFormatting sqref="J199">
    <cfRule type="cellIs" dxfId="11744" priority="8765" stopIfTrue="1" operator="greaterThan">
      <formula>6.2</formula>
    </cfRule>
    <cfRule type="cellIs" dxfId="11743" priority="8766" stopIfTrue="1" operator="between">
      <formula>5.601</formula>
      <formula>6.2</formula>
    </cfRule>
    <cfRule type="cellIs" dxfId="11742" priority="8767" stopIfTrue="1" operator="lessThanOrEqual">
      <formula>5.6</formula>
    </cfRule>
  </conditionalFormatting>
  <conditionalFormatting sqref="K199">
    <cfRule type="cellIs" dxfId="11741" priority="8768" stopIfTrue="1" operator="lessThanOrEqual">
      <formula>0.02</formula>
    </cfRule>
  </conditionalFormatting>
  <conditionalFormatting sqref="G199">
    <cfRule type="cellIs" dxfId="11740" priority="8753" stopIfTrue="1" operator="lessThanOrEqual">
      <formula>0.12</formula>
    </cfRule>
    <cfRule type="cellIs" dxfId="11739" priority="8754" stopIfTrue="1" operator="between">
      <formula>0.1201</formula>
      <formula>0.2</formula>
    </cfRule>
    <cfRule type="cellIs" dxfId="11738" priority="8755" stopIfTrue="1" operator="greaterThan">
      <formula>0.2</formula>
    </cfRule>
  </conditionalFormatting>
  <conditionalFormatting sqref="N199">
    <cfRule type="cellIs" dxfId="11737" priority="8750" stopIfTrue="1" operator="between">
      <formula>50.1</formula>
      <formula>100</formula>
    </cfRule>
    <cfRule type="cellIs" dxfId="11736" priority="8752" stopIfTrue="1" operator="greaterThan">
      <formula>100</formula>
    </cfRule>
  </conditionalFormatting>
  <conditionalFormatting sqref="M199">
    <cfRule type="cellIs" dxfId="11735" priority="8749" stopIfTrue="1" operator="between">
      <formula>1250.1</formula>
      <formula>5000</formula>
    </cfRule>
    <cfRule type="cellIs" dxfId="11734" priority="8751" stopIfTrue="1" operator="greaterThan">
      <formula>5000</formula>
    </cfRule>
  </conditionalFormatting>
  <conditionalFormatting sqref="F199">
    <cfRule type="cellIs" dxfId="11733" priority="8746" stopIfTrue="1" operator="lessThanOrEqual">
      <formula>60</formula>
    </cfRule>
    <cfRule type="cellIs" dxfId="11732" priority="8747" stopIfTrue="1" operator="between">
      <formula>60</formula>
      <formula>100</formula>
    </cfRule>
    <cfRule type="cellIs" dxfId="11731" priority="8748" stopIfTrue="1" operator="greaterThan">
      <formula>100</formula>
    </cfRule>
  </conditionalFormatting>
  <conditionalFormatting sqref="E199">
    <cfRule type="cellIs" dxfId="11730" priority="8743" stopIfTrue="1" operator="lessThanOrEqual">
      <formula>2.5</formula>
    </cfRule>
    <cfRule type="cellIs" dxfId="11729" priority="8744" stopIfTrue="1" operator="between">
      <formula>2.5</formula>
      <formula>7</formula>
    </cfRule>
    <cfRule type="cellIs" dxfId="11728" priority="8745" stopIfTrue="1" operator="greaterThan">
      <formula>7</formula>
    </cfRule>
  </conditionalFormatting>
  <conditionalFormatting sqref="H199">
    <cfRule type="cellIs" dxfId="11727" priority="8740" stopIfTrue="1" operator="lessThanOrEqual">
      <formula>12</formula>
    </cfRule>
    <cfRule type="cellIs" dxfId="11726" priority="8741" stopIfTrue="1" operator="between">
      <formula>12</formula>
      <formula>16</formula>
    </cfRule>
    <cfRule type="cellIs" dxfId="11725" priority="8742" stopIfTrue="1" operator="greaterThan">
      <formula>16</formula>
    </cfRule>
  </conditionalFormatting>
  <conditionalFormatting sqref="J199">
    <cfRule type="cellIs" dxfId="11724" priority="8737" stopIfTrue="1" operator="greaterThan">
      <formula>6.2</formula>
    </cfRule>
    <cfRule type="cellIs" dxfId="11723" priority="8738" stopIfTrue="1" operator="between">
      <formula>5.601</formula>
      <formula>6.2</formula>
    </cfRule>
    <cfRule type="cellIs" dxfId="11722" priority="8739" stopIfTrue="1" operator="lessThanOrEqual">
      <formula>5.6</formula>
    </cfRule>
  </conditionalFormatting>
  <conditionalFormatting sqref="K199">
    <cfRule type="cellIs" dxfId="11721" priority="8736" stopIfTrue="1" operator="lessThanOrEqual">
      <formula>0.02</formula>
    </cfRule>
  </conditionalFormatting>
  <conditionalFormatting sqref="G199">
    <cfRule type="cellIs" dxfId="11720" priority="8733" stopIfTrue="1" operator="lessThanOrEqual">
      <formula>0.12</formula>
    </cfRule>
    <cfRule type="cellIs" dxfId="11719" priority="8734" stopIfTrue="1" operator="between">
      <formula>0.1201</formula>
      <formula>0.2</formula>
    </cfRule>
    <cfRule type="cellIs" dxfId="11718" priority="8735" stopIfTrue="1" operator="greaterThan">
      <formula>0.2</formula>
    </cfRule>
  </conditionalFormatting>
  <conditionalFormatting sqref="N199">
    <cfRule type="cellIs" dxfId="11717" priority="8731" stopIfTrue="1" operator="between">
      <formula>50.1</formula>
      <formula>100</formula>
    </cfRule>
    <cfRule type="cellIs" dxfId="11716" priority="8732" stopIfTrue="1" operator="greaterThan">
      <formula>100</formula>
    </cfRule>
  </conditionalFormatting>
  <conditionalFormatting sqref="M199">
    <cfRule type="cellIs" dxfId="11715" priority="8729" stopIfTrue="1" operator="between">
      <formula>1250.1</formula>
      <formula>5000</formula>
    </cfRule>
    <cfRule type="cellIs" dxfId="11714" priority="8730" stopIfTrue="1" operator="greaterThan">
      <formula>5000</formula>
    </cfRule>
  </conditionalFormatting>
  <conditionalFormatting sqref="F214:G214">
    <cfRule type="cellIs" dxfId="11713" priority="8716" stopIfTrue="1" operator="lessThanOrEqual">
      <formula>60</formula>
    </cfRule>
    <cfRule type="cellIs" dxfId="11712" priority="8717" stopIfTrue="1" operator="between">
      <formula>60</formula>
      <formula>100</formula>
    </cfRule>
    <cfRule type="cellIs" dxfId="11711" priority="8718" stopIfTrue="1" operator="greaterThan">
      <formula>100</formula>
    </cfRule>
  </conditionalFormatting>
  <conditionalFormatting sqref="E214">
    <cfRule type="cellIs" dxfId="11710" priority="8719" stopIfTrue="1" operator="lessThanOrEqual">
      <formula>2.5</formula>
    </cfRule>
    <cfRule type="cellIs" dxfId="11709" priority="8720" stopIfTrue="1" operator="between">
      <formula>2.5</formula>
      <formula>7</formula>
    </cfRule>
    <cfRule type="cellIs" dxfId="11708" priority="8721" stopIfTrue="1" operator="greaterThan">
      <formula>7</formula>
    </cfRule>
  </conditionalFormatting>
  <conditionalFormatting sqref="H214">
    <cfRule type="cellIs" dxfId="11707" priority="8722" stopIfTrue="1" operator="lessThanOrEqual">
      <formula>12</formula>
    </cfRule>
    <cfRule type="cellIs" dxfId="11706" priority="8723" stopIfTrue="1" operator="between">
      <formula>12</formula>
      <formula>16</formula>
    </cfRule>
    <cfRule type="cellIs" dxfId="11705" priority="8724" stopIfTrue="1" operator="greaterThan">
      <formula>16</formula>
    </cfRule>
  </conditionalFormatting>
  <conditionalFormatting sqref="J214">
    <cfRule type="cellIs" dxfId="11704" priority="8725" stopIfTrue="1" operator="greaterThan">
      <formula>6.2</formula>
    </cfRule>
    <cfRule type="cellIs" dxfId="11703" priority="8726" stopIfTrue="1" operator="between">
      <formula>5.601</formula>
      <formula>6.2</formula>
    </cfRule>
    <cfRule type="cellIs" dxfId="11702" priority="8727" stopIfTrue="1" operator="lessThanOrEqual">
      <formula>5.6</formula>
    </cfRule>
  </conditionalFormatting>
  <conditionalFormatting sqref="K214">
    <cfRule type="cellIs" dxfId="11701" priority="8728" stopIfTrue="1" operator="lessThanOrEqual">
      <formula>0.02</formula>
    </cfRule>
  </conditionalFormatting>
  <conditionalFormatting sqref="G214">
    <cfRule type="cellIs" dxfId="11700" priority="8713" stopIfTrue="1" operator="lessThanOrEqual">
      <formula>0.12</formula>
    </cfRule>
    <cfRule type="cellIs" dxfId="11699" priority="8714" stopIfTrue="1" operator="between">
      <formula>0.1201</formula>
      <formula>0.2</formula>
    </cfRule>
    <cfRule type="cellIs" dxfId="11698" priority="8715" stopIfTrue="1" operator="greaterThan">
      <formula>0.2</formula>
    </cfRule>
  </conditionalFormatting>
  <conditionalFormatting sqref="N214">
    <cfRule type="cellIs" dxfId="11697" priority="8710" stopIfTrue="1" operator="between">
      <formula>50.1</formula>
      <formula>100</formula>
    </cfRule>
    <cfRule type="cellIs" dxfId="11696" priority="8712" stopIfTrue="1" operator="greaterThan">
      <formula>100</formula>
    </cfRule>
  </conditionalFormatting>
  <conditionalFormatting sqref="M214">
    <cfRule type="cellIs" dxfId="11695" priority="8709" stopIfTrue="1" operator="between">
      <formula>1250.1</formula>
      <formula>5000</formula>
    </cfRule>
    <cfRule type="cellIs" dxfId="11694" priority="8711" stopIfTrue="1" operator="greaterThan">
      <formula>5000</formula>
    </cfRule>
  </conditionalFormatting>
  <conditionalFormatting sqref="F214:G214">
    <cfRule type="cellIs" dxfId="11693" priority="8706" stopIfTrue="1" operator="lessThanOrEqual">
      <formula>60</formula>
    </cfRule>
    <cfRule type="cellIs" dxfId="11692" priority="8707" stopIfTrue="1" operator="between">
      <formula>60</formula>
      <formula>100</formula>
    </cfRule>
    <cfRule type="cellIs" dxfId="11691" priority="8708" stopIfTrue="1" operator="greaterThan">
      <formula>100</formula>
    </cfRule>
  </conditionalFormatting>
  <conditionalFormatting sqref="E214">
    <cfRule type="cellIs" dxfId="11690" priority="8703" stopIfTrue="1" operator="lessThanOrEqual">
      <formula>2.5</formula>
    </cfRule>
    <cfRule type="cellIs" dxfId="11689" priority="8704" stopIfTrue="1" operator="between">
      <formula>2.5</formula>
      <formula>7</formula>
    </cfRule>
    <cfRule type="cellIs" dxfId="11688" priority="8705" stopIfTrue="1" operator="greaterThan">
      <formula>7</formula>
    </cfRule>
  </conditionalFormatting>
  <conditionalFormatting sqref="H214">
    <cfRule type="cellIs" dxfId="11687" priority="8700" stopIfTrue="1" operator="lessThanOrEqual">
      <formula>12</formula>
    </cfRule>
    <cfRule type="cellIs" dxfId="11686" priority="8701" stopIfTrue="1" operator="between">
      <formula>12</formula>
      <formula>16</formula>
    </cfRule>
    <cfRule type="cellIs" dxfId="11685" priority="8702" stopIfTrue="1" operator="greaterThan">
      <formula>16</formula>
    </cfRule>
  </conditionalFormatting>
  <conditionalFormatting sqref="J214">
    <cfRule type="cellIs" dxfId="11684" priority="8697" stopIfTrue="1" operator="greaterThan">
      <formula>6.2</formula>
    </cfRule>
    <cfRule type="cellIs" dxfId="11683" priority="8698" stopIfTrue="1" operator="between">
      <formula>5.601</formula>
      <formula>6.2</formula>
    </cfRule>
    <cfRule type="cellIs" dxfId="11682" priority="8699" stopIfTrue="1" operator="lessThanOrEqual">
      <formula>5.6</formula>
    </cfRule>
  </conditionalFormatting>
  <conditionalFormatting sqref="K214">
    <cfRule type="cellIs" dxfId="11681" priority="8696" stopIfTrue="1" operator="lessThanOrEqual">
      <formula>0.02</formula>
    </cfRule>
  </conditionalFormatting>
  <conditionalFormatting sqref="G214">
    <cfRule type="cellIs" dxfId="11680" priority="8693" stopIfTrue="1" operator="lessThanOrEqual">
      <formula>0.12</formula>
    </cfRule>
    <cfRule type="cellIs" dxfId="11679" priority="8694" stopIfTrue="1" operator="between">
      <formula>0.1201</formula>
      <formula>0.2</formula>
    </cfRule>
    <cfRule type="cellIs" dxfId="11678" priority="8695" stopIfTrue="1" operator="greaterThan">
      <formula>0.2</formula>
    </cfRule>
  </conditionalFormatting>
  <conditionalFormatting sqref="N214">
    <cfRule type="cellIs" dxfId="11677" priority="8691" stopIfTrue="1" operator="between">
      <formula>50.1</formula>
      <formula>100</formula>
    </cfRule>
    <cfRule type="cellIs" dxfId="11676" priority="8692" stopIfTrue="1" operator="greaterThan">
      <formula>100</formula>
    </cfRule>
  </conditionalFormatting>
  <conditionalFormatting sqref="M214">
    <cfRule type="cellIs" dxfId="11675" priority="8689" stopIfTrue="1" operator="between">
      <formula>1250.1</formula>
      <formula>5000</formula>
    </cfRule>
    <cfRule type="cellIs" dxfId="11674" priority="8690" stopIfTrue="1" operator="greaterThan">
      <formula>5000</formula>
    </cfRule>
  </conditionalFormatting>
  <conditionalFormatting sqref="F232:G232">
    <cfRule type="cellIs" dxfId="11673" priority="8676" stopIfTrue="1" operator="lessThanOrEqual">
      <formula>60</formula>
    </cfRule>
    <cfRule type="cellIs" dxfId="11672" priority="8677" stopIfTrue="1" operator="between">
      <formula>60</formula>
      <formula>100</formula>
    </cfRule>
    <cfRule type="cellIs" dxfId="11671" priority="8678" stopIfTrue="1" operator="greaterThan">
      <formula>100</formula>
    </cfRule>
  </conditionalFormatting>
  <conditionalFormatting sqref="E232">
    <cfRule type="cellIs" dxfId="11670" priority="8679" stopIfTrue="1" operator="lessThanOrEqual">
      <formula>2.5</formula>
    </cfRule>
    <cfRule type="cellIs" dxfId="11669" priority="8680" stopIfTrue="1" operator="between">
      <formula>2.5</formula>
      <formula>7</formula>
    </cfRule>
    <cfRule type="cellIs" dxfId="11668" priority="8681" stopIfTrue="1" operator="greaterThan">
      <formula>7</formula>
    </cfRule>
  </conditionalFormatting>
  <conditionalFormatting sqref="H232">
    <cfRule type="cellIs" dxfId="11667" priority="8682" stopIfTrue="1" operator="lessThanOrEqual">
      <formula>12</formula>
    </cfRule>
    <cfRule type="cellIs" dxfId="11666" priority="8683" stopIfTrue="1" operator="between">
      <formula>12</formula>
      <formula>16</formula>
    </cfRule>
    <cfRule type="cellIs" dxfId="11665" priority="8684" stopIfTrue="1" operator="greaterThan">
      <formula>16</formula>
    </cfRule>
  </conditionalFormatting>
  <conditionalFormatting sqref="J232">
    <cfRule type="cellIs" dxfId="11664" priority="8685" stopIfTrue="1" operator="greaterThan">
      <formula>6.2</formula>
    </cfRule>
    <cfRule type="cellIs" dxfId="11663" priority="8686" stopIfTrue="1" operator="between">
      <formula>5.601</formula>
      <formula>6.2</formula>
    </cfRule>
    <cfRule type="cellIs" dxfId="11662" priority="8687" stopIfTrue="1" operator="lessThanOrEqual">
      <formula>5.6</formula>
    </cfRule>
  </conditionalFormatting>
  <conditionalFormatting sqref="K232">
    <cfRule type="cellIs" dxfId="11661" priority="8688" stopIfTrue="1" operator="lessThanOrEqual">
      <formula>0.02</formula>
    </cfRule>
  </conditionalFormatting>
  <conditionalFormatting sqref="G232">
    <cfRule type="cellIs" dxfId="11660" priority="8673" stopIfTrue="1" operator="lessThanOrEqual">
      <formula>0.12</formula>
    </cfRule>
    <cfRule type="cellIs" dxfId="11659" priority="8674" stopIfTrue="1" operator="between">
      <formula>0.1201</formula>
      <formula>0.2</formula>
    </cfRule>
    <cfRule type="cellIs" dxfId="11658" priority="8675" stopIfTrue="1" operator="greaterThan">
      <formula>0.2</formula>
    </cfRule>
  </conditionalFormatting>
  <conditionalFormatting sqref="N232">
    <cfRule type="cellIs" dxfId="11657" priority="8670" stopIfTrue="1" operator="between">
      <formula>50.1</formula>
      <formula>100</formula>
    </cfRule>
    <cfRule type="cellIs" dxfId="11656" priority="8672" stopIfTrue="1" operator="greaterThan">
      <formula>100</formula>
    </cfRule>
  </conditionalFormatting>
  <conditionalFormatting sqref="M232">
    <cfRule type="cellIs" dxfId="11655" priority="8669" stopIfTrue="1" operator="between">
      <formula>1250.1</formula>
      <formula>5000</formula>
    </cfRule>
    <cfRule type="cellIs" dxfId="11654" priority="8671" stopIfTrue="1" operator="greaterThan">
      <formula>5000</formula>
    </cfRule>
  </conditionalFormatting>
  <conditionalFormatting sqref="F232:G232">
    <cfRule type="cellIs" dxfId="11653" priority="8666" stopIfTrue="1" operator="lessThanOrEqual">
      <formula>60</formula>
    </cfRule>
    <cfRule type="cellIs" dxfId="11652" priority="8667" stopIfTrue="1" operator="between">
      <formula>60</formula>
      <formula>100</formula>
    </cfRule>
    <cfRule type="cellIs" dxfId="11651" priority="8668" stopIfTrue="1" operator="greaterThan">
      <formula>100</formula>
    </cfRule>
  </conditionalFormatting>
  <conditionalFormatting sqref="E232">
    <cfRule type="cellIs" dxfId="11650" priority="8663" stopIfTrue="1" operator="lessThanOrEqual">
      <formula>2.5</formula>
    </cfRule>
    <cfRule type="cellIs" dxfId="11649" priority="8664" stopIfTrue="1" operator="between">
      <formula>2.5</formula>
      <formula>7</formula>
    </cfRule>
    <cfRule type="cellIs" dxfId="11648" priority="8665" stopIfTrue="1" operator="greaterThan">
      <formula>7</formula>
    </cfRule>
  </conditionalFormatting>
  <conditionalFormatting sqref="H232">
    <cfRule type="cellIs" dxfId="11647" priority="8660" stopIfTrue="1" operator="lessThanOrEqual">
      <formula>12</formula>
    </cfRule>
    <cfRule type="cellIs" dxfId="11646" priority="8661" stopIfTrue="1" operator="between">
      <formula>12</formula>
      <formula>16</formula>
    </cfRule>
    <cfRule type="cellIs" dxfId="11645" priority="8662" stopIfTrue="1" operator="greaterThan">
      <formula>16</formula>
    </cfRule>
  </conditionalFormatting>
  <conditionalFormatting sqref="J232">
    <cfRule type="cellIs" dxfId="11644" priority="8657" stopIfTrue="1" operator="greaterThan">
      <formula>6.2</formula>
    </cfRule>
    <cfRule type="cellIs" dxfId="11643" priority="8658" stopIfTrue="1" operator="between">
      <formula>5.601</formula>
      <formula>6.2</formula>
    </cfRule>
    <cfRule type="cellIs" dxfId="11642" priority="8659" stopIfTrue="1" operator="lessThanOrEqual">
      <formula>5.6</formula>
    </cfRule>
  </conditionalFormatting>
  <conditionalFormatting sqref="K232">
    <cfRule type="cellIs" dxfId="11641" priority="8656" stopIfTrue="1" operator="lessThanOrEqual">
      <formula>0.02</formula>
    </cfRule>
  </conditionalFormatting>
  <conditionalFormatting sqref="G232">
    <cfRule type="cellIs" dxfId="11640" priority="8653" stopIfTrue="1" operator="lessThanOrEqual">
      <formula>0.12</formula>
    </cfRule>
    <cfRule type="cellIs" dxfId="11639" priority="8654" stopIfTrue="1" operator="between">
      <formula>0.1201</formula>
      <formula>0.2</formula>
    </cfRule>
    <cfRule type="cellIs" dxfId="11638" priority="8655" stopIfTrue="1" operator="greaterThan">
      <formula>0.2</formula>
    </cfRule>
  </conditionalFormatting>
  <conditionalFormatting sqref="N232">
    <cfRule type="cellIs" dxfId="11637" priority="8651" stopIfTrue="1" operator="between">
      <formula>50.1</formula>
      <formula>100</formula>
    </cfRule>
    <cfRule type="cellIs" dxfId="11636" priority="8652" stopIfTrue="1" operator="greaterThan">
      <formula>100</formula>
    </cfRule>
  </conditionalFormatting>
  <conditionalFormatting sqref="M232">
    <cfRule type="cellIs" dxfId="11635" priority="8649" stopIfTrue="1" operator="between">
      <formula>1250.1</formula>
      <formula>5000</formula>
    </cfRule>
    <cfRule type="cellIs" dxfId="11634" priority="8650" stopIfTrue="1" operator="greaterThan">
      <formula>5000</formula>
    </cfRule>
  </conditionalFormatting>
  <conditionalFormatting sqref="F247:G247">
    <cfRule type="cellIs" dxfId="11633" priority="8636" stopIfTrue="1" operator="lessThanOrEqual">
      <formula>60</formula>
    </cfRule>
    <cfRule type="cellIs" dxfId="11632" priority="8637" stopIfTrue="1" operator="between">
      <formula>60</formula>
      <formula>100</formula>
    </cfRule>
    <cfRule type="cellIs" dxfId="11631" priority="8638" stopIfTrue="1" operator="greaterThan">
      <formula>100</formula>
    </cfRule>
  </conditionalFormatting>
  <conditionalFormatting sqref="E247">
    <cfRule type="cellIs" dxfId="11630" priority="8639" stopIfTrue="1" operator="lessThanOrEqual">
      <formula>2.5</formula>
    </cfRule>
    <cfRule type="cellIs" dxfId="11629" priority="8640" stopIfTrue="1" operator="between">
      <formula>2.5</formula>
      <formula>7</formula>
    </cfRule>
    <cfRule type="cellIs" dxfId="11628" priority="8641" stopIfTrue="1" operator="greaterThan">
      <formula>7</formula>
    </cfRule>
  </conditionalFormatting>
  <conditionalFormatting sqref="H247">
    <cfRule type="cellIs" dxfId="11627" priority="8642" stopIfTrue="1" operator="lessThanOrEqual">
      <formula>12</formula>
    </cfRule>
    <cfRule type="cellIs" dxfId="11626" priority="8643" stopIfTrue="1" operator="between">
      <formula>12</formula>
      <formula>16</formula>
    </cfRule>
    <cfRule type="cellIs" dxfId="11625" priority="8644" stopIfTrue="1" operator="greaterThan">
      <formula>16</formula>
    </cfRule>
  </conditionalFormatting>
  <conditionalFormatting sqref="J247">
    <cfRule type="cellIs" dxfId="11624" priority="8645" stopIfTrue="1" operator="greaterThan">
      <formula>6.2</formula>
    </cfRule>
    <cfRule type="cellIs" dxfId="11623" priority="8646" stopIfTrue="1" operator="between">
      <formula>5.601</formula>
      <formula>6.2</formula>
    </cfRule>
    <cfRule type="cellIs" dxfId="11622" priority="8647" stopIfTrue="1" operator="lessThanOrEqual">
      <formula>5.6</formula>
    </cfRule>
  </conditionalFormatting>
  <conditionalFormatting sqref="K247">
    <cfRule type="cellIs" dxfId="11621" priority="8648" stopIfTrue="1" operator="lessThanOrEqual">
      <formula>0.02</formula>
    </cfRule>
  </conditionalFormatting>
  <conditionalFormatting sqref="G247">
    <cfRule type="cellIs" dxfId="11620" priority="8633" stopIfTrue="1" operator="lessThanOrEqual">
      <formula>0.12</formula>
    </cfRule>
    <cfRule type="cellIs" dxfId="11619" priority="8634" stopIfTrue="1" operator="between">
      <formula>0.1201</formula>
      <formula>0.2</formula>
    </cfRule>
    <cfRule type="cellIs" dxfId="11618" priority="8635" stopIfTrue="1" operator="greaterThan">
      <formula>0.2</formula>
    </cfRule>
  </conditionalFormatting>
  <conditionalFormatting sqref="N247">
    <cfRule type="cellIs" dxfId="11617" priority="8630" stopIfTrue="1" operator="between">
      <formula>50.1</formula>
      <formula>100</formula>
    </cfRule>
    <cfRule type="cellIs" dxfId="11616" priority="8632" stopIfTrue="1" operator="greaterThan">
      <formula>100</formula>
    </cfRule>
  </conditionalFormatting>
  <conditionalFormatting sqref="M247">
    <cfRule type="cellIs" dxfId="11615" priority="8629" stopIfTrue="1" operator="between">
      <formula>1250.1</formula>
      <formula>5000</formula>
    </cfRule>
    <cfRule type="cellIs" dxfId="11614" priority="8631" stopIfTrue="1" operator="greaterThan">
      <formula>5000</formula>
    </cfRule>
  </conditionalFormatting>
  <conditionalFormatting sqref="F247:G247">
    <cfRule type="cellIs" dxfId="11613" priority="8626" stopIfTrue="1" operator="lessThanOrEqual">
      <formula>60</formula>
    </cfRule>
    <cfRule type="cellIs" dxfId="11612" priority="8627" stopIfTrue="1" operator="between">
      <formula>60</formula>
      <formula>100</formula>
    </cfRule>
    <cfRule type="cellIs" dxfId="11611" priority="8628" stopIfTrue="1" operator="greaterThan">
      <formula>100</formula>
    </cfRule>
  </conditionalFormatting>
  <conditionalFormatting sqref="E247">
    <cfRule type="cellIs" dxfId="11610" priority="8623" stopIfTrue="1" operator="lessThanOrEqual">
      <formula>2.5</formula>
    </cfRule>
    <cfRule type="cellIs" dxfId="11609" priority="8624" stopIfTrue="1" operator="between">
      <formula>2.5</formula>
      <formula>7</formula>
    </cfRule>
    <cfRule type="cellIs" dxfId="11608" priority="8625" stopIfTrue="1" operator="greaterThan">
      <formula>7</formula>
    </cfRule>
  </conditionalFormatting>
  <conditionalFormatting sqref="H247">
    <cfRule type="cellIs" dxfId="11607" priority="8620" stopIfTrue="1" operator="lessThanOrEqual">
      <formula>12</formula>
    </cfRule>
    <cfRule type="cellIs" dxfId="11606" priority="8621" stopIfTrue="1" operator="between">
      <formula>12</formula>
      <formula>16</formula>
    </cfRule>
    <cfRule type="cellIs" dxfId="11605" priority="8622" stopIfTrue="1" operator="greaterThan">
      <formula>16</formula>
    </cfRule>
  </conditionalFormatting>
  <conditionalFormatting sqref="J247">
    <cfRule type="cellIs" dxfId="11604" priority="8617" stopIfTrue="1" operator="greaterThan">
      <formula>6.2</formula>
    </cfRule>
    <cfRule type="cellIs" dxfId="11603" priority="8618" stopIfTrue="1" operator="between">
      <formula>5.601</formula>
      <formula>6.2</formula>
    </cfRule>
    <cfRule type="cellIs" dxfId="11602" priority="8619" stopIfTrue="1" operator="lessThanOrEqual">
      <formula>5.6</formula>
    </cfRule>
  </conditionalFormatting>
  <conditionalFormatting sqref="K247">
    <cfRule type="cellIs" dxfId="11601" priority="8616" stopIfTrue="1" operator="lessThanOrEqual">
      <formula>0.02</formula>
    </cfRule>
  </conditionalFormatting>
  <conditionalFormatting sqref="G247">
    <cfRule type="cellIs" dxfId="11600" priority="8613" stopIfTrue="1" operator="lessThanOrEqual">
      <formula>0.12</formula>
    </cfRule>
    <cfRule type="cellIs" dxfId="11599" priority="8614" stopIfTrue="1" operator="between">
      <formula>0.1201</formula>
      <formula>0.2</formula>
    </cfRule>
    <cfRule type="cellIs" dxfId="11598" priority="8615" stopIfTrue="1" operator="greaterThan">
      <formula>0.2</formula>
    </cfRule>
  </conditionalFormatting>
  <conditionalFormatting sqref="N247">
    <cfRule type="cellIs" dxfId="11597" priority="8611" stopIfTrue="1" operator="between">
      <formula>50.1</formula>
      <formula>100</formula>
    </cfRule>
    <cfRule type="cellIs" dxfId="11596" priority="8612" stopIfTrue="1" operator="greaterThan">
      <formula>100</formula>
    </cfRule>
  </conditionalFormatting>
  <conditionalFormatting sqref="M247">
    <cfRule type="cellIs" dxfId="11595" priority="8609" stopIfTrue="1" operator="between">
      <formula>1250.1</formula>
      <formula>5000</formula>
    </cfRule>
    <cfRule type="cellIs" dxfId="11594" priority="8610" stopIfTrue="1" operator="greaterThan">
      <formula>5000</formula>
    </cfRule>
  </conditionalFormatting>
  <conditionalFormatting sqref="F259:G259">
    <cfRule type="cellIs" dxfId="11593" priority="8596" stopIfTrue="1" operator="lessThanOrEqual">
      <formula>60</formula>
    </cfRule>
    <cfRule type="cellIs" dxfId="11592" priority="8597" stopIfTrue="1" operator="between">
      <formula>60</formula>
      <formula>100</formula>
    </cfRule>
    <cfRule type="cellIs" dxfId="11591" priority="8598" stopIfTrue="1" operator="greaterThan">
      <formula>100</formula>
    </cfRule>
  </conditionalFormatting>
  <conditionalFormatting sqref="E259">
    <cfRule type="cellIs" dxfId="11590" priority="8599" stopIfTrue="1" operator="lessThanOrEqual">
      <formula>2.5</formula>
    </cfRule>
    <cfRule type="cellIs" dxfId="11589" priority="8600" stopIfTrue="1" operator="between">
      <formula>2.5</formula>
      <formula>7</formula>
    </cfRule>
    <cfRule type="cellIs" dxfId="11588" priority="8601" stopIfTrue="1" operator="greaterThan">
      <formula>7</formula>
    </cfRule>
  </conditionalFormatting>
  <conditionalFormatting sqref="H259">
    <cfRule type="cellIs" dxfId="11587" priority="8602" stopIfTrue="1" operator="lessThanOrEqual">
      <formula>12</formula>
    </cfRule>
    <cfRule type="cellIs" dxfId="11586" priority="8603" stopIfTrue="1" operator="between">
      <formula>12</formula>
      <formula>16</formula>
    </cfRule>
    <cfRule type="cellIs" dxfId="11585" priority="8604" stopIfTrue="1" operator="greaterThan">
      <formula>16</formula>
    </cfRule>
  </conditionalFormatting>
  <conditionalFormatting sqref="J259">
    <cfRule type="cellIs" dxfId="11584" priority="8605" stopIfTrue="1" operator="greaterThan">
      <formula>6.2</formula>
    </cfRule>
    <cfRule type="cellIs" dxfId="11583" priority="8606" stopIfTrue="1" operator="between">
      <formula>5.601</formula>
      <formula>6.2</formula>
    </cfRule>
    <cfRule type="cellIs" dxfId="11582" priority="8607" stopIfTrue="1" operator="lessThanOrEqual">
      <formula>5.6</formula>
    </cfRule>
  </conditionalFormatting>
  <conditionalFormatting sqref="K259">
    <cfRule type="cellIs" dxfId="11581" priority="8608" stopIfTrue="1" operator="lessThanOrEqual">
      <formula>0.02</formula>
    </cfRule>
  </conditionalFormatting>
  <conditionalFormatting sqref="G259">
    <cfRule type="cellIs" dxfId="11580" priority="8593" stopIfTrue="1" operator="lessThanOrEqual">
      <formula>0.12</formula>
    </cfRule>
    <cfRule type="cellIs" dxfId="11579" priority="8594" stopIfTrue="1" operator="between">
      <formula>0.1201</formula>
      <formula>0.2</formula>
    </cfRule>
    <cfRule type="cellIs" dxfId="11578" priority="8595" stopIfTrue="1" operator="greaterThan">
      <formula>0.2</formula>
    </cfRule>
  </conditionalFormatting>
  <conditionalFormatting sqref="N259">
    <cfRule type="cellIs" dxfId="11577" priority="8590" stopIfTrue="1" operator="between">
      <formula>50.1</formula>
      <formula>100</formula>
    </cfRule>
    <cfRule type="cellIs" dxfId="11576" priority="8592" stopIfTrue="1" operator="greaterThan">
      <formula>100</formula>
    </cfRule>
  </conditionalFormatting>
  <conditionalFormatting sqref="M259">
    <cfRule type="cellIs" dxfId="11575" priority="8589" stopIfTrue="1" operator="between">
      <formula>1250.1</formula>
      <formula>5000</formula>
    </cfRule>
    <cfRule type="cellIs" dxfId="11574" priority="8591" stopIfTrue="1" operator="greaterThan">
      <formula>5000</formula>
    </cfRule>
  </conditionalFormatting>
  <conditionalFormatting sqref="F259:G259">
    <cfRule type="cellIs" dxfId="11573" priority="8586" stopIfTrue="1" operator="lessThanOrEqual">
      <formula>60</formula>
    </cfRule>
    <cfRule type="cellIs" dxfId="11572" priority="8587" stopIfTrue="1" operator="between">
      <formula>60</formula>
      <formula>100</formula>
    </cfRule>
    <cfRule type="cellIs" dxfId="11571" priority="8588" stopIfTrue="1" operator="greaterThan">
      <formula>100</formula>
    </cfRule>
  </conditionalFormatting>
  <conditionalFormatting sqref="E259">
    <cfRule type="cellIs" dxfId="11570" priority="8583" stopIfTrue="1" operator="lessThanOrEqual">
      <formula>2.5</formula>
    </cfRule>
    <cfRule type="cellIs" dxfId="11569" priority="8584" stopIfTrue="1" operator="between">
      <formula>2.5</formula>
      <formula>7</formula>
    </cfRule>
    <cfRule type="cellIs" dxfId="11568" priority="8585" stopIfTrue="1" operator="greaterThan">
      <formula>7</formula>
    </cfRule>
  </conditionalFormatting>
  <conditionalFormatting sqref="H259">
    <cfRule type="cellIs" dxfId="11567" priority="8580" stopIfTrue="1" operator="lessThanOrEqual">
      <formula>12</formula>
    </cfRule>
    <cfRule type="cellIs" dxfId="11566" priority="8581" stopIfTrue="1" operator="between">
      <formula>12</formula>
      <formula>16</formula>
    </cfRule>
    <cfRule type="cellIs" dxfId="11565" priority="8582" stopIfTrue="1" operator="greaterThan">
      <formula>16</formula>
    </cfRule>
  </conditionalFormatting>
  <conditionalFormatting sqref="J259">
    <cfRule type="cellIs" dxfId="11564" priority="8577" stopIfTrue="1" operator="greaterThan">
      <formula>6.2</formula>
    </cfRule>
    <cfRule type="cellIs" dxfId="11563" priority="8578" stopIfTrue="1" operator="between">
      <formula>5.601</formula>
      <formula>6.2</formula>
    </cfRule>
    <cfRule type="cellIs" dxfId="11562" priority="8579" stopIfTrue="1" operator="lessThanOrEqual">
      <formula>5.6</formula>
    </cfRule>
  </conditionalFormatting>
  <conditionalFormatting sqref="K259">
    <cfRule type="cellIs" dxfId="11561" priority="8576" stopIfTrue="1" operator="lessThanOrEqual">
      <formula>0.02</formula>
    </cfRule>
  </conditionalFormatting>
  <conditionalFormatting sqref="G259">
    <cfRule type="cellIs" dxfId="11560" priority="8573" stopIfTrue="1" operator="lessThanOrEqual">
      <formula>0.12</formula>
    </cfRule>
    <cfRule type="cellIs" dxfId="11559" priority="8574" stopIfTrue="1" operator="between">
      <formula>0.1201</formula>
      <formula>0.2</formula>
    </cfRule>
    <cfRule type="cellIs" dxfId="11558" priority="8575" stopIfTrue="1" operator="greaterThan">
      <formula>0.2</formula>
    </cfRule>
  </conditionalFormatting>
  <conditionalFormatting sqref="N259">
    <cfRule type="cellIs" dxfId="11557" priority="8571" stopIfTrue="1" operator="between">
      <formula>50.1</formula>
      <formula>100</formula>
    </cfRule>
    <cfRule type="cellIs" dxfId="11556" priority="8572" stopIfTrue="1" operator="greaterThan">
      <formula>100</formula>
    </cfRule>
  </conditionalFormatting>
  <conditionalFormatting sqref="M259">
    <cfRule type="cellIs" dxfId="11555" priority="8569" stopIfTrue="1" operator="between">
      <formula>1250.1</formula>
      <formula>5000</formula>
    </cfRule>
    <cfRule type="cellIs" dxfId="11554" priority="8570" stopIfTrue="1" operator="greaterThan">
      <formula>5000</formula>
    </cfRule>
  </conditionalFormatting>
  <conditionalFormatting sqref="F271:G271">
    <cfRule type="cellIs" dxfId="11553" priority="8556" stopIfTrue="1" operator="lessThanOrEqual">
      <formula>60</formula>
    </cfRule>
    <cfRule type="cellIs" dxfId="11552" priority="8557" stopIfTrue="1" operator="between">
      <formula>60</formula>
      <formula>100</formula>
    </cfRule>
    <cfRule type="cellIs" dxfId="11551" priority="8558" stopIfTrue="1" operator="greaterThan">
      <formula>100</formula>
    </cfRule>
  </conditionalFormatting>
  <conditionalFormatting sqref="E271">
    <cfRule type="cellIs" dxfId="11550" priority="8559" stopIfTrue="1" operator="lessThanOrEqual">
      <formula>2.5</formula>
    </cfRule>
    <cfRule type="cellIs" dxfId="11549" priority="8560" stopIfTrue="1" operator="between">
      <formula>2.5</formula>
      <formula>7</formula>
    </cfRule>
    <cfRule type="cellIs" dxfId="11548" priority="8561" stopIfTrue="1" operator="greaterThan">
      <formula>7</formula>
    </cfRule>
  </conditionalFormatting>
  <conditionalFormatting sqref="H271">
    <cfRule type="cellIs" dxfId="11547" priority="8562" stopIfTrue="1" operator="lessThanOrEqual">
      <formula>12</formula>
    </cfRule>
    <cfRule type="cellIs" dxfId="11546" priority="8563" stopIfTrue="1" operator="between">
      <formula>12</formula>
      <formula>16</formula>
    </cfRule>
    <cfRule type="cellIs" dxfId="11545" priority="8564" stopIfTrue="1" operator="greaterThan">
      <formula>16</formula>
    </cfRule>
  </conditionalFormatting>
  <conditionalFormatting sqref="J271">
    <cfRule type="cellIs" dxfId="11544" priority="8565" stopIfTrue="1" operator="greaterThan">
      <formula>6.2</formula>
    </cfRule>
    <cfRule type="cellIs" dxfId="11543" priority="8566" stopIfTrue="1" operator="between">
      <formula>5.601</formula>
      <formula>6.2</formula>
    </cfRule>
    <cfRule type="cellIs" dxfId="11542" priority="8567" stopIfTrue="1" operator="lessThanOrEqual">
      <formula>5.6</formula>
    </cfRule>
  </conditionalFormatting>
  <conditionalFormatting sqref="K271">
    <cfRule type="cellIs" dxfId="11541" priority="8568" stopIfTrue="1" operator="lessThanOrEqual">
      <formula>0.02</formula>
    </cfRule>
  </conditionalFormatting>
  <conditionalFormatting sqref="G271">
    <cfRule type="cellIs" dxfId="11540" priority="8553" stopIfTrue="1" operator="lessThanOrEqual">
      <formula>0.12</formula>
    </cfRule>
    <cfRule type="cellIs" dxfId="11539" priority="8554" stopIfTrue="1" operator="between">
      <formula>0.1201</formula>
      <formula>0.2</formula>
    </cfRule>
    <cfRule type="cellIs" dxfId="11538" priority="8555" stopIfTrue="1" operator="greaterThan">
      <formula>0.2</formula>
    </cfRule>
  </conditionalFormatting>
  <conditionalFormatting sqref="N271">
    <cfRule type="cellIs" dxfId="11537" priority="8550" stopIfTrue="1" operator="between">
      <formula>50.1</formula>
      <formula>100</formula>
    </cfRule>
    <cfRule type="cellIs" dxfId="11536" priority="8552" stopIfTrue="1" operator="greaterThan">
      <formula>100</formula>
    </cfRule>
  </conditionalFormatting>
  <conditionalFormatting sqref="M271">
    <cfRule type="cellIs" dxfId="11535" priority="8549" stopIfTrue="1" operator="between">
      <formula>1250.1</formula>
      <formula>5000</formula>
    </cfRule>
    <cfRule type="cellIs" dxfId="11534" priority="8551" stopIfTrue="1" operator="greaterThan">
      <formula>5000</formula>
    </cfRule>
  </conditionalFormatting>
  <conditionalFormatting sqref="F271:G271">
    <cfRule type="cellIs" dxfId="11533" priority="8546" stopIfTrue="1" operator="lessThanOrEqual">
      <formula>60</formula>
    </cfRule>
    <cfRule type="cellIs" dxfId="11532" priority="8547" stopIfTrue="1" operator="between">
      <formula>60</formula>
      <formula>100</formula>
    </cfRule>
    <cfRule type="cellIs" dxfId="11531" priority="8548" stopIfTrue="1" operator="greaterThan">
      <formula>100</formula>
    </cfRule>
  </conditionalFormatting>
  <conditionalFormatting sqref="E271">
    <cfRule type="cellIs" dxfId="11530" priority="8543" stopIfTrue="1" operator="lessThanOrEqual">
      <formula>2.5</formula>
    </cfRule>
    <cfRule type="cellIs" dxfId="11529" priority="8544" stopIfTrue="1" operator="between">
      <formula>2.5</formula>
      <formula>7</formula>
    </cfRule>
    <cfRule type="cellIs" dxfId="11528" priority="8545" stopIfTrue="1" operator="greaterThan">
      <formula>7</formula>
    </cfRule>
  </conditionalFormatting>
  <conditionalFormatting sqref="H271">
    <cfRule type="cellIs" dxfId="11527" priority="8540" stopIfTrue="1" operator="lessThanOrEqual">
      <formula>12</formula>
    </cfRule>
    <cfRule type="cellIs" dxfId="11526" priority="8541" stopIfTrue="1" operator="between">
      <formula>12</formula>
      <formula>16</formula>
    </cfRule>
    <cfRule type="cellIs" dxfId="11525" priority="8542" stopIfTrue="1" operator="greaterThan">
      <formula>16</formula>
    </cfRule>
  </conditionalFormatting>
  <conditionalFormatting sqref="J271">
    <cfRule type="cellIs" dxfId="11524" priority="8537" stopIfTrue="1" operator="greaterThan">
      <formula>6.2</formula>
    </cfRule>
    <cfRule type="cellIs" dxfId="11523" priority="8538" stopIfTrue="1" operator="between">
      <formula>5.601</formula>
      <formula>6.2</formula>
    </cfRule>
    <cfRule type="cellIs" dxfId="11522" priority="8539" stopIfTrue="1" operator="lessThanOrEqual">
      <formula>5.6</formula>
    </cfRule>
  </conditionalFormatting>
  <conditionalFormatting sqref="K271">
    <cfRule type="cellIs" dxfId="11521" priority="8536" stopIfTrue="1" operator="lessThanOrEqual">
      <formula>0.02</formula>
    </cfRule>
  </conditionalFormatting>
  <conditionalFormatting sqref="G271">
    <cfRule type="cellIs" dxfId="11520" priority="8533" stopIfTrue="1" operator="lessThanOrEqual">
      <formula>0.12</formula>
    </cfRule>
    <cfRule type="cellIs" dxfId="11519" priority="8534" stopIfTrue="1" operator="between">
      <formula>0.1201</formula>
      <formula>0.2</formula>
    </cfRule>
    <cfRule type="cellIs" dxfId="11518" priority="8535" stopIfTrue="1" operator="greaterThan">
      <formula>0.2</formula>
    </cfRule>
  </conditionalFormatting>
  <conditionalFormatting sqref="N271">
    <cfRule type="cellIs" dxfId="11517" priority="8531" stopIfTrue="1" operator="between">
      <formula>50.1</formula>
      <formula>100</formula>
    </cfRule>
    <cfRule type="cellIs" dxfId="11516" priority="8532" stopIfTrue="1" operator="greaterThan">
      <formula>100</formula>
    </cfRule>
  </conditionalFormatting>
  <conditionalFormatting sqref="M271">
    <cfRule type="cellIs" dxfId="11515" priority="8529" stopIfTrue="1" operator="between">
      <formula>1250.1</formula>
      <formula>5000</formula>
    </cfRule>
    <cfRule type="cellIs" dxfId="11514" priority="8530" stopIfTrue="1" operator="greaterThan">
      <formula>5000</formula>
    </cfRule>
  </conditionalFormatting>
  <conditionalFormatting sqref="F283:G283">
    <cfRule type="cellIs" dxfId="11513" priority="8516" stopIfTrue="1" operator="lessThanOrEqual">
      <formula>60</formula>
    </cfRule>
    <cfRule type="cellIs" dxfId="11512" priority="8517" stopIfTrue="1" operator="between">
      <formula>60</formula>
      <formula>100</formula>
    </cfRule>
    <cfRule type="cellIs" dxfId="11511" priority="8518" stopIfTrue="1" operator="greaterThan">
      <formula>100</formula>
    </cfRule>
  </conditionalFormatting>
  <conditionalFormatting sqref="E283">
    <cfRule type="cellIs" dxfId="11510" priority="8519" stopIfTrue="1" operator="lessThanOrEqual">
      <formula>2.5</formula>
    </cfRule>
    <cfRule type="cellIs" dxfId="11509" priority="8520" stopIfTrue="1" operator="between">
      <formula>2.5</formula>
      <formula>7</formula>
    </cfRule>
    <cfRule type="cellIs" dxfId="11508" priority="8521" stopIfTrue="1" operator="greaterThan">
      <formula>7</formula>
    </cfRule>
  </conditionalFormatting>
  <conditionalFormatting sqref="H283">
    <cfRule type="cellIs" dxfId="11507" priority="8522" stopIfTrue="1" operator="lessThanOrEqual">
      <formula>12</formula>
    </cfRule>
    <cfRule type="cellIs" dxfId="11506" priority="8523" stopIfTrue="1" operator="between">
      <formula>12</formula>
      <formula>16</formula>
    </cfRule>
    <cfRule type="cellIs" dxfId="11505" priority="8524" stopIfTrue="1" operator="greaterThan">
      <formula>16</formula>
    </cfRule>
  </conditionalFormatting>
  <conditionalFormatting sqref="J283">
    <cfRule type="cellIs" dxfId="11504" priority="8525" stopIfTrue="1" operator="greaterThan">
      <formula>6.2</formula>
    </cfRule>
    <cfRule type="cellIs" dxfId="11503" priority="8526" stopIfTrue="1" operator="between">
      <formula>5.601</formula>
      <formula>6.2</formula>
    </cfRule>
    <cfRule type="cellIs" dxfId="11502" priority="8527" stopIfTrue="1" operator="lessThanOrEqual">
      <formula>5.6</formula>
    </cfRule>
  </conditionalFormatting>
  <conditionalFormatting sqref="K283">
    <cfRule type="cellIs" dxfId="11501" priority="8528" stopIfTrue="1" operator="lessThanOrEqual">
      <formula>0.02</formula>
    </cfRule>
  </conditionalFormatting>
  <conditionalFormatting sqref="G283">
    <cfRule type="cellIs" dxfId="11500" priority="8513" stopIfTrue="1" operator="lessThanOrEqual">
      <formula>0.12</formula>
    </cfRule>
    <cfRule type="cellIs" dxfId="11499" priority="8514" stopIfTrue="1" operator="between">
      <formula>0.1201</formula>
      <formula>0.2</formula>
    </cfRule>
    <cfRule type="cellIs" dxfId="11498" priority="8515" stopIfTrue="1" operator="greaterThan">
      <formula>0.2</formula>
    </cfRule>
  </conditionalFormatting>
  <conditionalFormatting sqref="N283">
    <cfRule type="cellIs" dxfId="11497" priority="8510" stopIfTrue="1" operator="between">
      <formula>50.1</formula>
      <formula>100</formula>
    </cfRule>
    <cfRule type="cellIs" dxfId="11496" priority="8512" stopIfTrue="1" operator="greaterThan">
      <formula>100</formula>
    </cfRule>
  </conditionalFormatting>
  <conditionalFormatting sqref="M283">
    <cfRule type="cellIs" dxfId="11495" priority="8509" stopIfTrue="1" operator="between">
      <formula>1250.1</formula>
      <formula>5000</formula>
    </cfRule>
    <cfRule type="cellIs" dxfId="11494" priority="8511" stopIfTrue="1" operator="greaterThan">
      <formula>5000</formula>
    </cfRule>
  </conditionalFormatting>
  <conditionalFormatting sqref="F283:G283">
    <cfRule type="cellIs" dxfId="11493" priority="8506" stopIfTrue="1" operator="lessThanOrEqual">
      <formula>60</formula>
    </cfRule>
    <cfRule type="cellIs" dxfId="11492" priority="8507" stopIfTrue="1" operator="between">
      <formula>60</formula>
      <formula>100</formula>
    </cfRule>
    <cfRule type="cellIs" dxfId="11491" priority="8508" stopIfTrue="1" operator="greaterThan">
      <formula>100</formula>
    </cfRule>
  </conditionalFormatting>
  <conditionalFormatting sqref="E283">
    <cfRule type="cellIs" dxfId="11490" priority="8503" stopIfTrue="1" operator="lessThanOrEqual">
      <formula>2.5</formula>
    </cfRule>
    <cfRule type="cellIs" dxfId="11489" priority="8504" stopIfTrue="1" operator="between">
      <formula>2.5</formula>
      <formula>7</formula>
    </cfRule>
    <cfRule type="cellIs" dxfId="11488" priority="8505" stopIfTrue="1" operator="greaterThan">
      <formula>7</formula>
    </cfRule>
  </conditionalFormatting>
  <conditionalFormatting sqref="H283">
    <cfRule type="cellIs" dxfId="11487" priority="8500" stopIfTrue="1" operator="lessThanOrEqual">
      <formula>12</formula>
    </cfRule>
    <cfRule type="cellIs" dxfId="11486" priority="8501" stopIfTrue="1" operator="between">
      <formula>12</formula>
      <formula>16</formula>
    </cfRule>
    <cfRule type="cellIs" dxfId="11485" priority="8502" stopIfTrue="1" operator="greaterThan">
      <formula>16</formula>
    </cfRule>
  </conditionalFormatting>
  <conditionalFormatting sqref="J283">
    <cfRule type="cellIs" dxfId="11484" priority="8497" stopIfTrue="1" operator="greaterThan">
      <formula>6.2</formula>
    </cfRule>
    <cfRule type="cellIs" dxfId="11483" priority="8498" stopIfTrue="1" operator="between">
      <formula>5.601</formula>
      <formula>6.2</formula>
    </cfRule>
    <cfRule type="cellIs" dxfId="11482" priority="8499" stopIfTrue="1" operator="lessThanOrEqual">
      <formula>5.6</formula>
    </cfRule>
  </conditionalFormatting>
  <conditionalFormatting sqref="K283">
    <cfRule type="cellIs" dxfId="11481" priority="8496" stopIfTrue="1" operator="lessThanOrEqual">
      <formula>0.02</formula>
    </cfRule>
  </conditionalFormatting>
  <conditionalFormatting sqref="G283">
    <cfRule type="cellIs" dxfId="11480" priority="8493" stopIfTrue="1" operator="lessThanOrEqual">
      <formula>0.12</formula>
    </cfRule>
    <cfRule type="cellIs" dxfId="11479" priority="8494" stopIfTrue="1" operator="between">
      <formula>0.1201</formula>
      <formula>0.2</formula>
    </cfRule>
    <cfRule type="cellIs" dxfId="11478" priority="8495" stopIfTrue="1" operator="greaterThan">
      <formula>0.2</formula>
    </cfRule>
  </conditionalFormatting>
  <conditionalFormatting sqref="N283">
    <cfRule type="cellIs" dxfId="11477" priority="8491" stopIfTrue="1" operator="between">
      <formula>50.1</formula>
      <formula>100</formula>
    </cfRule>
    <cfRule type="cellIs" dxfId="11476" priority="8492" stopIfTrue="1" operator="greaterThan">
      <formula>100</formula>
    </cfRule>
  </conditionalFormatting>
  <conditionalFormatting sqref="M283">
    <cfRule type="cellIs" dxfId="11475" priority="8489" stopIfTrue="1" operator="between">
      <formula>1250.1</formula>
      <formula>5000</formula>
    </cfRule>
    <cfRule type="cellIs" dxfId="11474" priority="8490" stopIfTrue="1" operator="greaterThan">
      <formula>5000</formula>
    </cfRule>
  </conditionalFormatting>
  <conditionalFormatting sqref="F295:G295">
    <cfRule type="cellIs" dxfId="11473" priority="8476" stopIfTrue="1" operator="lessThanOrEqual">
      <formula>60</formula>
    </cfRule>
    <cfRule type="cellIs" dxfId="11472" priority="8477" stopIfTrue="1" operator="between">
      <formula>60</formula>
      <formula>100</formula>
    </cfRule>
    <cfRule type="cellIs" dxfId="11471" priority="8478" stopIfTrue="1" operator="greaterThan">
      <formula>100</formula>
    </cfRule>
  </conditionalFormatting>
  <conditionalFormatting sqref="E295">
    <cfRule type="cellIs" dxfId="11470" priority="8479" stopIfTrue="1" operator="lessThanOrEqual">
      <formula>2.5</formula>
    </cfRule>
    <cfRule type="cellIs" dxfId="11469" priority="8480" stopIfTrue="1" operator="between">
      <formula>2.5</formula>
      <formula>7</formula>
    </cfRule>
    <cfRule type="cellIs" dxfId="11468" priority="8481" stopIfTrue="1" operator="greaterThan">
      <formula>7</formula>
    </cfRule>
  </conditionalFormatting>
  <conditionalFormatting sqref="H295">
    <cfRule type="cellIs" dxfId="11467" priority="8482" stopIfTrue="1" operator="lessThanOrEqual">
      <formula>12</formula>
    </cfRule>
    <cfRule type="cellIs" dxfId="11466" priority="8483" stopIfTrue="1" operator="between">
      <formula>12</formula>
      <formula>16</formula>
    </cfRule>
    <cfRule type="cellIs" dxfId="11465" priority="8484" stopIfTrue="1" operator="greaterThan">
      <formula>16</formula>
    </cfRule>
  </conditionalFormatting>
  <conditionalFormatting sqref="J295">
    <cfRule type="cellIs" dxfId="11464" priority="8485" stopIfTrue="1" operator="greaterThan">
      <formula>6.2</formula>
    </cfRule>
    <cfRule type="cellIs" dxfId="11463" priority="8486" stopIfTrue="1" operator="between">
      <formula>5.601</formula>
      <formula>6.2</formula>
    </cfRule>
    <cfRule type="cellIs" dxfId="11462" priority="8487" stopIfTrue="1" operator="lessThanOrEqual">
      <formula>5.6</formula>
    </cfRule>
  </conditionalFormatting>
  <conditionalFormatting sqref="K295">
    <cfRule type="cellIs" dxfId="11461" priority="8488" stopIfTrue="1" operator="lessThanOrEqual">
      <formula>0.02</formula>
    </cfRule>
  </conditionalFormatting>
  <conditionalFormatting sqref="G295">
    <cfRule type="cellIs" dxfId="11460" priority="8473" stopIfTrue="1" operator="lessThanOrEqual">
      <formula>0.12</formula>
    </cfRule>
    <cfRule type="cellIs" dxfId="11459" priority="8474" stopIfTrue="1" operator="between">
      <formula>0.1201</formula>
      <formula>0.2</formula>
    </cfRule>
    <cfRule type="cellIs" dxfId="11458" priority="8475" stopIfTrue="1" operator="greaterThan">
      <formula>0.2</formula>
    </cfRule>
  </conditionalFormatting>
  <conditionalFormatting sqref="N295">
    <cfRule type="cellIs" dxfId="11457" priority="8470" stopIfTrue="1" operator="between">
      <formula>50.1</formula>
      <formula>100</formula>
    </cfRule>
    <cfRule type="cellIs" dxfId="11456" priority="8472" stopIfTrue="1" operator="greaterThan">
      <formula>100</formula>
    </cfRule>
  </conditionalFormatting>
  <conditionalFormatting sqref="M295">
    <cfRule type="cellIs" dxfId="11455" priority="8469" stopIfTrue="1" operator="between">
      <formula>1250.1</formula>
      <formula>5000</formula>
    </cfRule>
    <cfRule type="cellIs" dxfId="11454" priority="8471" stopIfTrue="1" operator="greaterThan">
      <formula>5000</formula>
    </cfRule>
  </conditionalFormatting>
  <conditionalFormatting sqref="F295:G295">
    <cfRule type="cellIs" dxfId="11453" priority="8466" stopIfTrue="1" operator="lessThanOrEqual">
      <formula>60</formula>
    </cfRule>
    <cfRule type="cellIs" dxfId="11452" priority="8467" stopIfTrue="1" operator="between">
      <formula>60</formula>
      <formula>100</formula>
    </cfRule>
    <cfRule type="cellIs" dxfId="11451" priority="8468" stopIfTrue="1" operator="greaterThan">
      <formula>100</formula>
    </cfRule>
  </conditionalFormatting>
  <conditionalFormatting sqref="E295">
    <cfRule type="cellIs" dxfId="11450" priority="8463" stopIfTrue="1" operator="lessThanOrEqual">
      <formula>2.5</formula>
    </cfRule>
    <cfRule type="cellIs" dxfId="11449" priority="8464" stopIfTrue="1" operator="between">
      <formula>2.5</formula>
      <formula>7</formula>
    </cfRule>
    <cfRule type="cellIs" dxfId="11448" priority="8465" stopIfTrue="1" operator="greaterThan">
      <formula>7</formula>
    </cfRule>
  </conditionalFormatting>
  <conditionalFormatting sqref="H295">
    <cfRule type="cellIs" dxfId="11447" priority="8460" stopIfTrue="1" operator="lessThanOrEqual">
      <formula>12</formula>
    </cfRule>
    <cfRule type="cellIs" dxfId="11446" priority="8461" stopIfTrue="1" operator="between">
      <formula>12</formula>
      <formula>16</formula>
    </cfRule>
    <cfRule type="cellIs" dxfId="11445" priority="8462" stopIfTrue="1" operator="greaterThan">
      <formula>16</formula>
    </cfRule>
  </conditionalFormatting>
  <conditionalFormatting sqref="J295">
    <cfRule type="cellIs" dxfId="11444" priority="8457" stopIfTrue="1" operator="greaterThan">
      <formula>6.2</formula>
    </cfRule>
    <cfRule type="cellIs" dxfId="11443" priority="8458" stopIfTrue="1" operator="between">
      <formula>5.601</formula>
      <formula>6.2</formula>
    </cfRule>
    <cfRule type="cellIs" dxfId="11442" priority="8459" stopIfTrue="1" operator="lessThanOrEqual">
      <formula>5.6</formula>
    </cfRule>
  </conditionalFormatting>
  <conditionalFormatting sqref="K295">
    <cfRule type="cellIs" dxfId="11441" priority="8456" stopIfTrue="1" operator="lessThanOrEqual">
      <formula>0.02</formula>
    </cfRule>
  </conditionalFormatting>
  <conditionalFormatting sqref="G295">
    <cfRule type="cellIs" dxfId="11440" priority="8453" stopIfTrue="1" operator="lessThanOrEqual">
      <formula>0.12</formula>
    </cfRule>
    <cfRule type="cellIs" dxfId="11439" priority="8454" stopIfTrue="1" operator="between">
      <formula>0.1201</formula>
      <formula>0.2</formula>
    </cfRule>
    <cfRule type="cellIs" dxfId="11438" priority="8455" stopIfTrue="1" operator="greaterThan">
      <formula>0.2</formula>
    </cfRule>
  </conditionalFormatting>
  <conditionalFormatting sqref="N295">
    <cfRule type="cellIs" dxfId="11437" priority="8451" stopIfTrue="1" operator="between">
      <formula>50.1</formula>
      <formula>100</formula>
    </cfRule>
    <cfRule type="cellIs" dxfId="11436" priority="8452" stopIfTrue="1" operator="greaterThan">
      <formula>100</formula>
    </cfRule>
  </conditionalFormatting>
  <conditionalFormatting sqref="M295">
    <cfRule type="cellIs" dxfId="11435" priority="8449" stopIfTrue="1" operator="between">
      <formula>1250.1</formula>
      <formula>5000</formula>
    </cfRule>
    <cfRule type="cellIs" dxfId="11434" priority="8450" stopIfTrue="1" operator="greaterThan">
      <formula>5000</formula>
    </cfRule>
  </conditionalFormatting>
  <conditionalFormatting sqref="F307:G307">
    <cfRule type="cellIs" dxfId="11433" priority="8436" stopIfTrue="1" operator="lessThanOrEqual">
      <formula>60</formula>
    </cfRule>
    <cfRule type="cellIs" dxfId="11432" priority="8437" stopIfTrue="1" operator="between">
      <formula>60</formula>
      <formula>100</formula>
    </cfRule>
    <cfRule type="cellIs" dxfId="11431" priority="8438" stopIfTrue="1" operator="greaterThan">
      <formula>100</formula>
    </cfRule>
  </conditionalFormatting>
  <conditionalFormatting sqref="E307">
    <cfRule type="cellIs" dxfId="11430" priority="8439" stopIfTrue="1" operator="lessThanOrEqual">
      <formula>2.5</formula>
    </cfRule>
    <cfRule type="cellIs" dxfId="11429" priority="8440" stopIfTrue="1" operator="between">
      <formula>2.5</formula>
      <formula>7</formula>
    </cfRule>
    <cfRule type="cellIs" dxfId="11428" priority="8441" stopIfTrue="1" operator="greaterThan">
      <formula>7</formula>
    </cfRule>
  </conditionalFormatting>
  <conditionalFormatting sqref="H307">
    <cfRule type="cellIs" dxfId="11427" priority="8442" stopIfTrue="1" operator="lessThanOrEqual">
      <formula>12</formula>
    </cfRule>
    <cfRule type="cellIs" dxfId="11426" priority="8443" stopIfTrue="1" operator="between">
      <formula>12</formula>
      <formula>16</formula>
    </cfRule>
    <cfRule type="cellIs" dxfId="11425" priority="8444" stopIfTrue="1" operator="greaterThan">
      <formula>16</formula>
    </cfRule>
  </conditionalFormatting>
  <conditionalFormatting sqref="J307">
    <cfRule type="cellIs" dxfId="11424" priority="8445" stopIfTrue="1" operator="greaterThan">
      <formula>6.2</formula>
    </cfRule>
    <cfRule type="cellIs" dxfId="11423" priority="8446" stopIfTrue="1" operator="between">
      <formula>5.601</formula>
      <formula>6.2</formula>
    </cfRule>
    <cfRule type="cellIs" dxfId="11422" priority="8447" stopIfTrue="1" operator="lessThanOrEqual">
      <formula>5.6</formula>
    </cfRule>
  </conditionalFormatting>
  <conditionalFormatting sqref="K307">
    <cfRule type="cellIs" dxfId="11421" priority="8448" stopIfTrue="1" operator="lessThanOrEqual">
      <formula>0.02</formula>
    </cfRule>
  </conditionalFormatting>
  <conditionalFormatting sqref="G307">
    <cfRule type="cellIs" dxfId="11420" priority="8433" stopIfTrue="1" operator="lessThanOrEqual">
      <formula>0.12</formula>
    </cfRule>
    <cfRule type="cellIs" dxfId="11419" priority="8434" stopIfTrue="1" operator="between">
      <formula>0.1201</formula>
      <formula>0.2</formula>
    </cfRule>
    <cfRule type="cellIs" dxfId="11418" priority="8435" stopIfTrue="1" operator="greaterThan">
      <formula>0.2</formula>
    </cfRule>
  </conditionalFormatting>
  <conditionalFormatting sqref="N307">
    <cfRule type="cellIs" dxfId="11417" priority="8430" stopIfTrue="1" operator="between">
      <formula>50.1</formula>
      <formula>100</formula>
    </cfRule>
    <cfRule type="cellIs" dxfId="11416" priority="8432" stopIfTrue="1" operator="greaterThan">
      <formula>100</formula>
    </cfRule>
  </conditionalFormatting>
  <conditionalFormatting sqref="M307">
    <cfRule type="cellIs" dxfId="11415" priority="8429" stopIfTrue="1" operator="between">
      <formula>1250.1</formula>
      <formula>5000</formula>
    </cfRule>
    <cfRule type="cellIs" dxfId="11414" priority="8431" stopIfTrue="1" operator="greaterThan">
      <formula>5000</formula>
    </cfRule>
  </conditionalFormatting>
  <conditionalFormatting sqref="F307:G307">
    <cfRule type="cellIs" dxfId="11413" priority="8426" stopIfTrue="1" operator="lessThanOrEqual">
      <formula>60</formula>
    </cfRule>
    <cfRule type="cellIs" dxfId="11412" priority="8427" stopIfTrue="1" operator="between">
      <formula>60</formula>
      <formula>100</formula>
    </cfRule>
    <cfRule type="cellIs" dxfId="11411" priority="8428" stopIfTrue="1" operator="greaterThan">
      <formula>100</formula>
    </cfRule>
  </conditionalFormatting>
  <conditionalFormatting sqref="E307">
    <cfRule type="cellIs" dxfId="11410" priority="8423" stopIfTrue="1" operator="lessThanOrEqual">
      <formula>2.5</formula>
    </cfRule>
    <cfRule type="cellIs" dxfId="11409" priority="8424" stopIfTrue="1" operator="between">
      <formula>2.5</formula>
      <formula>7</formula>
    </cfRule>
    <cfRule type="cellIs" dxfId="11408" priority="8425" stopIfTrue="1" operator="greaterThan">
      <formula>7</formula>
    </cfRule>
  </conditionalFormatting>
  <conditionalFormatting sqref="H307">
    <cfRule type="cellIs" dxfId="11407" priority="8420" stopIfTrue="1" operator="lessThanOrEqual">
      <formula>12</formula>
    </cfRule>
    <cfRule type="cellIs" dxfId="11406" priority="8421" stopIfTrue="1" operator="between">
      <formula>12</formula>
      <formula>16</formula>
    </cfRule>
    <cfRule type="cellIs" dxfId="11405" priority="8422" stopIfTrue="1" operator="greaterThan">
      <formula>16</formula>
    </cfRule>
  </conditionalFormatting>
  <conditionalFormatting sqref="J307">
    <cfRule type="cellIs" dxfId="11404" priority="8417" stopIfTrue="1" operator="greaterThan">
      <formula>6.2</formula>
    </cfRule>
    <cfRule type="cellIs" dxfId="11403" priority="8418" stopIfTrue="1" operator="between">
      <formula>5.601</formula>
      <formula>6.2</formula>
    </cfRule>
    <cfRule type="cellIs" dxfId="11402" priority="8419" stopIfTrue="1" operator="lessThanOrEqual">
      <formula>5.6</formula>
    </cfRule>
  </conditionalFormatting>
  <conditionalFormatting sqref="K307">
    <cfRule type="cellIs" dxfId="11401" priority="8416" stopIfTrue="1" operator="lessThanOrEqual">
      <formula>0.02</formula>
    </cfRule>
  </conditionalFormatting>
  <conditionalFormatting sqref="G307">
    <cfRule type="cellIs" dxfId="11400" priority="8413" stopIfTrue="1" operator="lessThanOrEqual">
      <formula>0.12</formula>
    </cfRule>
    <cfRule type="cellIs" dxfId="11399" priority="8414" stopIfTrue="1" operator="between">
      <formula>0.1201</formula>
      <formula>0.2</formula>
    </cfRule>
    <cfRule type="cellIs" dxfId="11398" priority="8415" stopIfTrue="1" operator="greaterThan">
      <formula>0.2</formula>
    </cfRule>
  </conditionalFormatting>
  <conditionalFormatting sqref="N307">
    <cfRule type="cellIs" dxfId="11397" priority="8411" stopIfTrue="1" operator="between">
      <formula>50.1</formula>
      <formula>100</formula>
    </cfRule>
    <cfRule type="cellIs" dxfId="11396" priority="8412" stopIfTrue="1" operator="greaterThan">
      <formula>100</formula>
    </cfRule>
  </conditionalFormatting>
  <conditionalFormatting sqref="M307">
    <cfRule type="cellIs" dxfId="11395" priority="8409" stopIfTrue="1" operator="between">
      <formula>1250.1</formula>
      <formula>5000</formula>
    </cfRule>
    <cfRule type="cellIs" dxfId="11394" priority="8410" stopIfTrue="1" operator="greaterThan">
      <formula>5000</formula>
    </cfRule>
  </conditionalFormatting>
  <conditionalFormatting sqref="F322:G322">
    <cfRule type="cellIs" dxfId="11393" priority="8396" stopIfTrue="1" operator="lessThanOrEqual">
      <formula>60</formula>
    </cfRule>
    <cfRule type="cellIs" dxfId="11392" priority="8397" stopIfTrue="1" operator="between">
      <formula>60</formula>
      <formula>100</formula>
    </cfRule>
    <cfRule type="cellIs" dxfId="11391" priority="8398" stopIfTrue="1" operator="greaterThan">
      <formula>100</formula>
    </cfRule>
  </conditionalFormatting>
  <conditionalFormatting sqref="E322">
    <cfRule type="cellIs" dxfId="11390" priority="8399" stopIfTrue="1" operator="lessThanOrEqual">
      <formula>2.5</formula>
    </cfRule>
    <cfRule type="cellIs" dxfId="11389" priority="8400" stopIfTrue="1" operator="between">
      <formula>2.5</formula>
      <formula>7</formula>
    </cfRule>
    <cfRule type="cellIs" dxfId="11388" priority="8401" stopIfTrue="1" operator="greaterThan">
      <formula>7</formula>
    </cfRule>
  </conditionalFormatting>
  <conditionalFormatting sqref="H322">
    <cfRule type="cellIs" dxfId="11387" priority="8402" stopIfTrue="1" operator="lessThanOrEqual">
      <formula>12</formula>
    </cfRule>
    <cfRule type="cellIs" dxfId="11386" priority="8403" stopIfTrue="1" operator="between">
      <formula>12</formula>
      <formula>16</formula>
    </cfRule>
    <cfRule type="cellIs" dxfId="11385" priority="8404" stopIfTrue="1" operator="greaterThan">
      <formula>16</formula>
    </cfRule>
  </conditionalFormatting>
  <conditionalFormatting sqref="J322">
    <cfRule type="cellIs" dxfId="11384" priority="8405" stopIfTrue="1" operator="greaterThan">
      <formula>6.2</formula>
    </cfRule>
    <cfRule type="cellIs" dxfId="11383" priority="8406" stopIfTrue="1" operator="between">
      <formula>5.601</formula>
      <formula>6.2</formula>
    </cfRule>
    <cfRule type="cellIs" dxfId="11382" priority="8407" stopIfTrue="1" operator="lessThanOrEqual">
      <formula>5.6</formula>
    </cfRule>
  </conditionalFormatting>
  <conditionalFormatting sqref="K322">
    <cfRule type="cellIs" dxfId="11381" priority="8408" stopIfTrue="1" operator="lessThanOrEqual">
      <formula>0.02</formula>
    </cfRule>
  </conditionalFormatting>
  <conditionalFormatting sqref="G322">
    <cfRule type="cellIs" dxfId="11380" priority="8393" stopIfTrue="1" operator="lessThanOrEqual">
      <formula>0.12</formula>
    </cfRule>
    <cfRule type="cellIs" dxfId="11379" priority="8394" stopIfTrue="1" operator="between">
      <formula>0.1201</formula>
      <formula>0.2</formula>
    </cfRule>
    <cfRule type="cellIs" dxfId="11378" priority="8395" stopIfTrue="1" operator="greaterThan">
      <formula>0.2</formula>
    </cfRule>
  </conditionalFormatting>
  <conditionalFormatting sqref="N322">
    <cfRule type="cellIs" dxfId="11377" priority="8390" stopIfTrue="1" operator="between">
      <formula>50.1</formula>
      <formula>100</formula>
    </cfRule>
    <cfRule type="cellIs" dxfId="11376" priority="8392" stopIfTrue="1" operator="greaterThan">
      <formula>100</formula>
    </cfRule>
  </conditionalFormatting>
  <conditionalFormatting sqref="M322">
    <cfRule type="cellIs" dxfId="11375" priority="8389" stopIfTrue="1" operator="between">
      <formula>1250.1</formula>
      <formula>5000</formula>
    </cfRule>
    <cfRule type="cellIs" dxfId="11374" priority="8391" stopIfTrue="1" operator="greaterThan">
      <formula>5000</formula>
    </cfRule>
  </conditionalFormatting>
  <conditionalFormatting sqref="F322:G322">
    <cfRule type="cellIs" dxfId="11373" priority="8386" stopIfTrue="1" operator="lessThanOrEqual">
      <formula>60</formula>
    </cfRule>
    <cfRule type="cellIs" dxfId="11372" priority="8387" stopIfTrue="1" operator="between">
      <formula>60</formula>
      <formula>100</formula>
    </cfRule>
    <cfRule type="cellIs" dxfId="11371" priority="8388" stopIfTrue="1" operator="greaterThan">
      <formula>100</formula>
    </cfRule>
  </conditionalFormatting>
  <conditionalFormatting sqref="E322">
    <cfRule type="cellIs" dxfId="11370" priority="8383" stopIfTrue="1" operator="lessThanOrEqual">
      <formula>2.5</formula>
    </cfRule>
    <cfRule type="cellIs" dxfId="11369" priority="8384" stopIfTrue="1" operator="between">
      <formula>2.5</formula>
      <formula>7</formula>
    </cfRule>
    <cfRule type="cellIs" dxfId="11368" priority="8385" stopIfTrue="1" operator="greaterThan">
      <formula>7</formula>
    </cfRule>
  </conditionalFormatting>
  <conditionalFormatting sqref="H322">
    <cfRule type="cellIs" dxfId="11367" priority="8380" stopIfTrue="1" operator="lessThanOrEqual">
      <formula>12</formula>
    </cfRule>
    <cfRule type="cellIs" dxfId="11366" priority="8381" stopIfTrue="1" operator="between">
      <formula>12</formula>
      <formula>16</formula>
    </cfRule>
    <cfRule type="cellIs" dxfId="11365" priority="8382" stopIfTrue="1" operator="greaterThan">
      <formula>16</formula>
    </cfRule>
  </conditionalFormatting>
  <conditionalFormatting sqref="J322">
    <cfRule type="cellIs" dxfId="11364" priority="8377" stopIfTrue="1" operator="greaterThan">
      <formula>6.2</formula>
    </cfRule>
    <cfRule type="cellIs" dxfId="11363" priority="8378" stopIfTrue="1" operator="between">
      <formula>5.601</formula>
      <formula>6.2</formula>
    </cfRule>
    <cfRule type="cellIs" dxfId="11362" priority="8379" stopIfTrue="1" operator="lessThanOrEqual">
      <formula>5.6</formula>
    </cfRule>
  </conditionalFormatting>
  <conditionalFormatting sqref="K322">
    <cfRule type="cellIs" dxfId="11361" priority="8376" stopIfTrue="1" operator="lessThanOrEqual">
      <formula>0.02</formula>
    </cfRule>
  </conditionalFormatting>
  <conditionalFormatting sqref="G322">
    <cfRule type="cellIs" dxfId="11360" priority="8373" stopIfTrue="1" operator="lessThanOrEqual">
      <formula>0.12</formula>
    </cfRule>
    <cfRule type="cellIs" dxfId="11359" priority="8374" stopIfTrue="1" operator="between">
      <formula>0.1201</formula>
      <formula>0.2</formula>
    </cfRule>
    <cfRule type="cellIs" dxfId="11358" priority="8375" stopIfTrue="1" operator="greaterThan">
      <formula>0.2</formula>
    </cfRule>
  </conditionalFormatting>
  <conditionalFormatting sqref="N322">
    <cfRule type="cellIs" dxfId="11357" priority="8371" stopIfTrue="1" operator="between">
      <formula>50.1</formula>
      <formula>100</formula>
    </cfRule>
    <cfRule type="cellIs" dxfId="11356" priority="8372" stopIfTrue="1" operator="greaterThan">
      <formula>100</formula>
    </cfRule>
  </conditionalFormatting>
  <conditionalFormatting sqref="M322">
    <cfRule type="cellIs" dxfId="11355" priority="8369" stopIfTrue="1" operator="between">
      <formula>1250.1</formula>
      <formula>5000</formula>
    </cfRule>
    <cfRule type="cellIs" dxfId="11354" priority="8370" stopIfTrue="1" operator="greaterThan">
      <formula>5000</formula>
    </cfRule>
  </conditionalFormatting>
  <conditionalFormatting sqref="F337:G337">
    <cfRule type="cellIs" dxfId="11353" priority="8356" stopIfTrue="1" operator="lessThanOrEqual">
      <formula>60</formula>
    </cfRule>
    <cfRule type="cellIs" dxfId="11352" priority="8357" stopIfTrue="1" operator="between">
      <formula>60</formula>
      <formula>100</formula>
    </cfRule>
    <cfRule type="cellIs" dxfId="11351" priority="8358" stopIfTrue="1" operator="greaterThan">
      <formula>100</formula>
    </cfRule>
  </conditionalFormatting>
  <conditionalFormatting sqref="E337">
    <cfRule type="cellIs" dxfId="11350" priority="8359" stopIfTrue="1" operator="lessThanOrEqual">
      <formula>2.5</formula>
    </cfRule>
    <cfRule type="cellIs" dxfId="11349" priority="8360" stopIfTrue="1" operator="between">
      <formula>2.5</formula>
      <formula>7</formula>
    </cfRule>
    <cfRule type="cellIs" dxfId="11348" priority="8361" stopIfTrue="1" operator="greaterThan">
      <formula>7</formula>
    </cfRule>
  </conditionalFormatting>
  <conditionalFormatting sqref="H337">
    <cfRule type="cellIs" dxfId="11347" priority="8362" stopIfTrue="1" operator="lessThanOrEqual">
      <formula>12</formula>
    </cfRule>
    <cfRule type="cellIs" dxfId="11346" priority="8363" stopIfTrue="1" operator="between">
      <formula>12</formula>
      <formula>16</formula>
    </cfRule>
    <cfRule type="cellIs" dxfId="11345" priority="8364" stopIfTrue="1" operator="greaterThan">
      <formula>16</formula>
    </cfRule>
  </conditionalFormatting>
  <conditionalFormatting sqref="J337">
    <cfRule type="cellIs" dxfId="11344" priority="8365" stopIfTrue="1" operator="greaterThan">
      <formula>6.2</formula>
    </cfRule>
    <cfRule type="cellIs" dxfId="11343" priority="8366" stopIfTrue="1" operator="between">
      <formula>5.601</formula>
      <formula>6.2</formula>
    </cfRule>
    <cfRule type="cellIs" dxfId="11342" priority="8367" stopIfTrue="1" operator="lessThanOrEqual">
      <formula>5.6</formula>
    </cfRule>
  </conditionalFormatting>
  <conditionalFormatting sqref="K337">
    <cfRule type="cellIs" dxfId="11341" priority="8368" stopIfTrue="1" operator="lessThanOrEqual">
      <formula>0.02</formula>
    </cfRule>
  </conditionalFormatting>
  <conditionalFormatting sqref="G337">
    <cfRule type="cellIs" dxfId="11340" priority="8353" stopIfTrue="1" operator="lessThanOrEqual">
      <formula>0.12</formula>
    </cfRule>
    <cfRule type="cellIs" dxfId="11339" priority="8354" stopIfTrue="1" operator="between">
      <formula>0.1201</formula>
      <formula>0.2</formula>
    </cfRule>
    <cfRule type="cellIs" dxfId="11338" priority="8355" stopIfTrue="1" operator="greaterThan">
      <formula>0.2</formula>
    </cfRule>
  </conditionalFormatting>
  <conditionalFormatting sqref="N337">
    <cfRule type="cellIs" dxfId="11337" priority="8350" stopIfTrue="1" operator="between">
      <formula>50.1</formula>
      <formula>100</formula>
    </cfRule>
    <cfRule type="cellIs" dxfId="11336" priority="8352" stopIfTrue="1" operator="greaterThan">
      <formula>100</formula>
    </cfRule>
  </conditionalFormatting>
  <conditionalFormatting sqref="M337">
    <cfRule type="cellIs" dxfId="11335" priority="8349" stopIfTrue="1" operator="between">
      <formula>1250.1</formula>
      <formula>5000</formula>
    </cfRule>
    <cfRule type="cellIs" dxfId="11334" priority="8351" stopIfTrue="1" operator="greaterThan">
      <formula>5000</formula>
    </cfRule>
  </conditionalFormatting>
  <conditionalFormatting sqref="F337:G337">
    <cfRule type="cellIs" dxfId="11333" priority="8346" stopIfTrue="1" operator="lessThanOrEqual">
      <formula>60</formula>
    </cfRule>
    <cfRule type="cellIs" dxfId="11332" priority="8347" stopIfTrue="1" operator="between">
      <formula>60</formula>
      <formula>100</formula>
    </cfRule>
    <cfRule type="cellIs" dxfId="11331" priority="8348" stopIfTrue="1" operator="greaterThan">
      <formula>100</formula>
    </cfRule>
  </conditionalFormatting>
  <conditionalFormatting sqref="E337">
    <cfRule type="cellIs" dxfId="11330" priority="8343" stopIfTrue="1" operator="lessThanOrEqual">
      <formula>2.5</formula>
    </cfRule>
    <cfRule type="cellIs" dxfId="11329" priority="8344" stopIfTrue="1" operator="between">
      <formula>2.5</formula>
      <formula>7</formula>
    </cfRule>
    <cfRule type="cellIs" dxfId="11328" priority="8345" stopIfTrue="1" operator="greaterThan">
      <formula>7</formula>
    </cfRule>
  </conditionalFormatting>
  <conditionalFormatting sqref="H337">
    <cfRule type="cellIs" dxfId="11327" priority="8340" stopIfTrue="1" operator="lessThanOrEqual">
      <formula>12</formula>
    </cfRule>
    <cfRule type="cellIs" dxfId="11326" priority="8341" stopIfTrue="1" operator="between">
      <formula>12</formula>
      <formula>16</formula>
    </cfRule>
    <cfRule type="cellIs" dxfId="11325" priority="8342" stopIfTrue="1" operator="greaterThan">
      <formula>16</formula>
    </cfRule>
  </conditionalFormatting>
  <conditionalFormatting sqref="J337">
    <cfRule type="cellIs" dxfId="11324" priority="8337" stopIfTrue="1" operator="greaterThan">
      <formula>6.2</formula>
    </cfRule>
    <cfRule type="cellIs" dxfId="11323" priority="8338" stopIfTrue="1" operator="between">
      <formula>5.601</formula>
      <formula>6.2</formula>
    </cfRule>
    <cfRule type="cellIs" dxfId="11322" priority="8339" stopIfTrue="1" operator="lessThanOrEqual">
      <formula>5.6</formula>
    </cfRule>
  </conditionalFormatting>
  <conditionalFormatting sqref="K337">
    <cfRule type="cellIs" dxfId="11321" priority="8336" stopIfTrue="1" operator="lessThanOrEqual">
      <formula>0.02</formula>
    </cfRule>
  </conditionalFormatting>
  <conditionalFormatting sqref="G337">
    <cfRule type="cellIs" dxfId="11320" priority="8333" stopIfTrue="1" operator="lessThanOrEqual">
      <formula>0.12</formula>
    </cfRule>
    <cfRule type="cellIs" dxfId="11319" priority="8334" stopIfTrue="1" operator="between">
      <formula>0.1201</formula>
      <formula>0.2</formula>
    </cfRule>
    <cfRule type="cellIs" dxfId="11318" priority="8335" stopIfTrue="1" operator="greaterThan">
      <formula>0.2</formula>
    </cfRule>
  </conditionalFormatting>
  <conditionalFormatting sqref="N337">
    <cfRule type="cellIs" dxfId="11317" priority="8331" stopIfTrue="1" operator="between">
      <formula>50.1</formula>
      <formula>100</formula>
    </cfRule>
    <cfRule type="cellIs" dxfId="11316" priority="8332" stopIfTrue="1" operator="greaterThan">
      <formula>100</formula>
    </cfRule>
  </conditionalFormatting>
  <conditionalFormatting sqref="M337">
    <cfRule type="cellIs" dxfId="11315" priority="8329" stopIfTrue="1" operator="between">
      <formula>1250.1</formula>
      <formula>5000</formula>
    </cfRule>
    <cfRule type="cellIs" dxfId="11314" priority="8330" stopIfTrue="1" operator="greaterThan">
      <formula>5000</formula>
    </cfRule>
  </conditionalFormatting>
  <conditionalFormatting sqref="F349:G349">
    <cfRule type="cellIs" dxfId="11313" priority="8316" stopIfTrue="1" operator="lessThanOrEqual">
      <formula>60</formula>
    </cfRule>
    <cfRule type="cellIs" dxfId="11312" priority="8317" stopIfTrue="1" operator="between">
      <formula>60</formula>
      <formula>100</formula>
    </cfRule>
    <cfRule type="cellIs" dxfId="11311" priority="8318" stopIfTrue="1" operator="greaterThan">
      <formula>100</formula>
    </cfRule>
  </conditionalFormatting>
  <conditionalFormatting sqref="E349">
    <cfRule type="cellIs" dxfId="11310" priority="8319" stopIfTrue="1" operator="lessThanOrEqual">
      <formula>2.5</formula>
    </cfRule>
    <cfRule type="cellIs" dxfId="11309" priority="8320" stopIfTrue="1" operator="between">
      <formula>2.5</formula>
      <formula>7</formula>
    </cfRule>
    <cfRule type="cellIs" dxfId="11308" priority="8321" stopIfTrue="1" operator="greaterThan">
      <formula>7</formula>
    </cfRule>
  </conditionalFormatting>
  <conditionalFormatting sqref="H349">
    <cfRule type="cellIs" dxfId="11307" priority="8322" stopIfTrue="1" operator="lessThanOrEqual">
      <formula>12</formula>
    </cfRule>
    <cfRule type="cellIs" dxfId="11306" priority="8323" stopIfTrue="1" operator="between">
      <formula>12</formula>
      <formula>16</formula>
    </cfRule>
    <cfRule type="cellIs" dxfId="11305" priority="8324" stopIfTrue="1" operator="greaterThan">
      <formula>16</formula>
    </cfRule>
  </conditionalFormatting>
  <conditionalFormatting sqref="J349">
    <cfRule type="cellIs" dxfId="11304" priority="8325" stopIfTrue="1" operator="greaterThan">
      <formula>6.2</formula>
    </cfRule>
    <cfRule type="cellIs" dxfId="11303" priority="8326" stopIfTrue="1" operator="between">
      <formula>5.601</formula>
      <formula>6.2</formula>
    </cfRule>
    <cfRule type="cellIs" dxfId="11302" priority="8327" stopIfTrue="1" operator="lessThanOrEqual">
      <formula>5.6</formula>
    </cfRule>
  </conditionalFormatting>
  <conditionalFormatting sqref="K349">
    <cfRule type="cellIs" dxfId="11301" priority="8328" stopIfTrue="1" operator="lessThanOrEqual">
      <formula>0.02</formula>
    </cfRule>
  </conditionalFormatting>
  <conditionalFormatting sqref="G349">
    <cfRule type="cellIs" dxfId="11300" priority="8313" stopIfTrue="1" operator="lessThanOrEqual">
      <formula>0.12</formula>
    </cfRule>
    <cfRule type="cellIs" dxfId="11299" priority="8314" stopIfTrue="1" operator="between">
      <formula>0.1201</formula>
      <formula>0.2</formula>
    </cfRule>
    <cfRule type="cellIs" dxfId="11298" priority="8315" stopIfTrue="1" operator="greaterThan">
      <formula>0.2</formula>
    </cfRule>
  </conditionalFormatting>
  <conditionalFormatting sqref="N349">
    <cfRule type="cellIs" dxfId="11297" priority="8310" stopIfTrue="1" operator="between">
      <formula>50.1</formula>
      <formula>100</formula>
    </cfRule>
    <cfRule type="cellIs" dxfId="11296" priority="8312" stopIfTrue="1" operator="greaterThan">
      <formula>100</formula>
    </cfRule>
  </conditionalFormatting>
  <conditionalFormatting sqref="M349">
    <cfRule type="cellIs" dxfId="11295" priority="8309" stopIfTrue="1" operator="between">
      <formula>1250.1</formula>
      <formula>5000</formula>
    </cfRule>
    <cfRule type="cellIs" dxfId="11294" priority="8311" stopIfTrue="1" operator="greaterThan">
      <formula>5000</formula>
    </cfRule>
  </conditionalFormatting>
  <conditionalFormatting sqref="F349:G349">
    <cfRule type="cellIs" dxfId="11293" priority="8306" stopIfTrue="1" operator="lessThanOrEqual">
      <formula>60</formula>
    </cfRule>
    <cfRule type="cellIs" dxfId="11292" priority="8307" stopIfTrue="1" operator="between">
      <formula>60</formula>
      <formula>100</formula>
    </cfRule>
    <cfRule type="cellIs" dxfId="11291" priority="8308" stopIfTrue="1" operator="greaterThan">
      <formula>100</formula>
    </cfRule>
  </conditionalFormatting>
  <conditionalFormatting sqref="E349">
    <cfRule type="cellIs" dxfId="11290" priority="8303" stopIfTrue="1" operator="lessThanOrEqual">
      <formula>2.5</formula>
    </cfRule>
    <cfRule type="cellIs" dxfId="11289" priority="8304" stopIfTrue="1" operator="between">
      <formula>2.5</formula>
      <formula>7</formula>
    </cfRule>
    <cfRule type="cellIs" dxfId="11288" priority="8305" stopIfTrue="1" operator="greaterThan">
      <formula>7</formula>
    </cfRule>
  </conditionalFormatting>
  <conditionalFormatting sqref="H349">
    <cfRule type="cellIs" dxfId="11287" priority="8300" stopIfTrue="1" operator="lessThanOrEqual">
      <formula>12</formula>
    </cfRule>
    <cfRule type="cellIs" dxfId="11286" priority="8301" stopIfTrue="1" operator="between">
      <formula>12</formula>
      <formula>16</formula>
    </cfRule>
    <cfRule type="cellIs" dxfId="11285" priority="8302" stopIfTrue="1" operator="greaterThan">
      <formula>16</formula>
    </cfRule>
  </conditionalFormatting>
  <conditionalFormatting sqref="J349">
    <cfRule type="cellIs" dxfId="11284" priority="8297" stopIfTrue="1" operator="greaterThan">
      <formula>6.2</formula>
    </cfRule>
    <cfRule type="cellIs" dxfId="11283" priority="8298" stopIfTrue="1" operator="between">
      <formula>5.601</formula>
      <formula>6.2</formula>
    </cfRule>
    <cfRule type="cellIs" dxfId="11282" priority="8299" stopIfTrue="1" operator="lessThanOrEqual">
      <formula>5.6</formula>
    </cfRule>
  </conditionalFormatting>
  <conditionalFormatting sqref="K349">
    <cfRule type="cellIs" dxfId="11281" priority="8296" stopIfTrue="1" operator="lessThanOrEqual">
      <formula>0.02</formula>
    </cfRule>
  </conditionalFormatting>
  <conditionalFormatting sqref="G349">
    <cfRule type="cellIs" dxfId="11280" priority="8293" stopIfTrue="1" operator="lessThanOrEqual">
      <formula>0.12</formula>
    </cfRule>
    <cfRule type="cellIs" dxfId="11279" priority="8294" stopIfTrue="1" operator="between">
      <formula>0.1201</formula>
      <formula>0.2</formula>
    </cfRule>
    <cfRule type="cellIs" dxfId="11278" priority="8295" stopIfTrue="1" operator="greaterThan">
      <formula>0.2</formula>
    </cfRule>
  </conditionalFormatting>
  <conditionalFormatting sqref="N349">
    <cfRule type="cellIs" dxfId="11277" priority="8291" stopIfTrue="1" operator="between">
      <formula>50.1</formula>
      <formula>100</formula>
    </cfRule>
    <cfRule type="cellIs" dxfId="11276" priority="8292" stopIfTrue="1" operator="greaterThan">
      <formula>100</formula>
    </cfRule>
  </conditionalFormatting>
  <conditionalFormatting sqref="M349">
    <cfRule type="cellIs" dxfId="11275" priority="8289" stopIfTrue="1" operator="between">
      <formula>1250.1</formula>
      <formula>5000</formula>
    </cfRule>
    <cfRule type="cellIs" dxfId="11274" priority="8290" stopIfTrue="1" operator="greaterThan">
      <formula>5000</formula>
    </cfRule>
  </conditionalFormatting>
  <conditionalFormatting sqref="F364:G364">
    <cfRule type="cellIs" dxfId="11273" priority="8276" stopIfTrue="1" operator="lessThanOrEqual">
      <formula>60</formula>
    </cfRule>
    <cfRule type="cellIs" dxfId="11272" priority="8277" stopIfTrue="1" operator="between">
      <formula>60</formula>
      <formula>100</formula>
    </cfRule>
    <cfRule type="cellIs" dxfId="11271" priority="8278" stopIfTrue="1" operator="greaterThan">
      <formula>100</formula>
    </cfRule>
  </conditionalFormatting>
  <conditionalFormatting sqref="E364">
    <cfRule type="cellIs" dxfId="11270" priority="8279" stopIfTrue="1" operator="lessThanOrEqual">
      <formula>2.5</formula>
    </cfRule>
    <cfRule type="cellIs" dxfId="11269" priority="8280" stopIfTrue="1" operator="between">
      <formula>2.5</formula>
      <formula>7</formula>
    </cfRule>
    <cfRule type="cellIs" dxfId="11268" priority="8281" stopIfTrue="1" operator="greaterThan">
      <formula>7</formula>
    </cfRule>
  </conditionalFormatting>
  <conditionalFormatting sqref="H364">
    <cfRule type="cellIs" dxfId="11267" priority="8282" stopIfTrue="1" operator="lessThanOrEqual">
      <formula>12</formula>
    </cfRule>
    <cfRule type="cellIs" dxfId="11266" priority="8283" stopIfTrue="1" operator="between">
      <formula>12</formula>
      <formula>16</formula>
    </cfRule>
    <cfRule type="cellIs" dxfId="11265" priority="8284" stopIfTrue="1" operator="greaterThan">
      <formula>16</formula>
    </cfRule>
  </conditionalFormatting>
  <conditionalFormatting sqref="J364">
    <cfRule type="cellIs" dxfId="11264" priority="8285" stopIfTrue="1" operator="greaterThan">
      <formula>6.2</formula>
    </cfRule>
    <cfRule type="cellIs" dxfId="11263" priority="8286" stopIfTrue="1" operator="between">
      <formula>5.601</formula>
      <formula>6.2</formula>
    </cfRule>
    <cfRule type="cellIs" dxfId="11262" priority="8287" stopIfTrue="1" operator="lessThanOrEqual">
      <formula>5.6</formula>
    </cfRule>
  </conditionalFormatting>
  <conditionalFormatting sqref="K364">
    <cfRule type="cellIs" dxfId="11261" priority="8288" stopIfTrue="1" operator="lessThanOrEqual">
      <formula>0.02</formula>
    </cfRule>
  </conditionalFormatting>
  <conditionalFormatting sqref="G364">
    <cfRule type="cellIs" dxfId="11260" priority="8273" stopIfTrue="1" operator="lessThanOrEqual">
      <formula>0.12</formula>
    </cfRule>
    <cfRule type="cellIs" dxfId="11259" priority="8274" stopIfTrue="1" operator="between">
      <formula>0.1201</formula>
      <formula>0.2</formula>
    </cfRule>
    <cfRule type="cellIs" dxfId="11258" priority="8275" stopIfTrue="1" operator="greaterThan">
      <formula>0.2</formula>
    </cfRule>
  </conditionalFormatting>
  <conditionalFormatting sqref="N364">
    <cfRule type="cellIs" dxfId="11257" priority="8270" stopIfTrue="1" operator="between">
      <formula>50.1</formula>
      <formula>100</formula>
    </cfRule>
    <cfRule type="cellIs" dxfId="11256" priority="8272" stopIfTrue="1" operator="greaterThan">
      <formula>100</formula>
    </cfRule>
  </conditionalFormatting>
  <conditionalFormatting sqref="M364">
    <cfRule type="cellIs" dxfId="11255" priority="8269" stopIfTrue="1" operator="between">
      <formula>1250.1</formula>
      <formula>5000</formula>
    </cfRule>
    <cfRule type="cellIs" dxfId="11254" priority="8271" stopIfTrue="1" operator="greaterThan">
      <formula>5000</formula>
    </cfRule>
  </conditionalFormatting>
  <conditionalFormatting sqref="F364:G364">
    <cfRule type="cellIs" dxfId="11253" priority="8266" stopIfTrue="1" operator="lessThanOrEqual">
      <formula>60</formula>
    </cfRule>
    <cfRule type="cellIs" dxfId="11252" priority="8267" stopIfTrue="1" operator="between">
      <formula>60</formula>
      <formula>100</formula>
    </cfRule>
    <cfRule type="cellIs" dxfId="11251" priority="8268" stopIfTrue="1" operator="greaterThan">
      <formula>100</formula>
    </cfRule>
  </conditionalFormatting>
  <conditionalFormatting sqref="E364">
    <cfRule type="cellIs" dxfId="11250" priority="8263" stopIfTrue="1" operator="lessThanOrEqual">
      <formula>2.5</formula>
    </cfRule>
    <cfRule type="cellIs" dxfId="11249" priority="8264" stopIfTrue="1" operator="between">
      <formula>2.5</formula>
      <formula>7</formula>
    </cfRule>
    <cfRule type="cellIs" dxfId="11248" priority="8265" stopIfTrue="1" operator="greaterThan">
      <formula>7</formula>
    </cfRule>
  </conditionalFormatting>
  <conditionalFormatting sqref="H364">
    <cfRule type="cellIs" dxfId="11247" priority="8260" stopIfTrue="1" operator="lessThanOrEqual">
      <formula>12</formula>
    </cfRule>
    <cfRule type="cellIs" dxfId="11246" priority="8261" stopIfTrue="1" operator="between">
      <formula>12</formula>
      <formula>16</formula>
    </cfRule>
    <cfRule type="cellIs" dxfId="11245" priority="8262" stopIfTrue="1" operator="greaterThan">
      <formula>16</formula>
    </cfRule>
  </conditionalFormatting>
  <conditionalFormatting sqref="J364">
    <cfRule type="cellIs" dxfId="11244" priority="8257" stopIfTrue="1" operator="greaterThan">
      <formula>6.2</formula>
    </cfRule>
    <cfRule type="cellIs" dxfId="11243" priority="8258" stopIfTrue="1" operator="between">
      <formula>5.601</formula>
      <formula>6.2</formula>
    </cfRule>
    <cfRule type="cellIs" dxfId="11242" priority="8259" stopIfTrue="1" operator="lessThanOrEqual">
      <formula>5.6</formula>
    </cfRule>
  </conditionalFormatting>
  <conditionalFormatting sqref="K364">
    <cfRule type="cellIs" dxfId="11241" priority="8256" stopIfTrue="1" operator="lessThanOrEqual">
      <formula>0.02</formula>
    </cfRule>
  </conditionalFormatting>
  <conditionalFormatting sqref="G364">
    <cfRule type="cellIs" dxfId="11240" priority="8253" stopIfTrue="1" operator="lessThanOrEqual">
      <formula>0.12</formula>
    </cfRule>
    <cfRule type="cellIs" dxfId="11239" priority="8254" stopIfTrue="1" operator="between">
      <formula>0.1201</formula>
      <formula>0.2</formula>
    </cfRule>
    <cfRule type="cellIs" dxfId="11238" priority="8255" stopIfTrue="1" operator="greaterThan">
      <formula>0.2</formula>
    </cfRule>
  </conditionalFormatting>
  <conditionalFormatting sqref="N364">
    <cfRule type="cellIs" dxfId="11237" priority="8251" stopIfTrue="1" operator="between">
      <formula>50.1</formula>
      <formula>100</formula>
    </cfRule>
    <cfRule type="cellIs" dxfId="11236" priority="8252" stopIfTrue="1" operator="greaterThan">
      <formula>100</formula>
    </cfRule>
  </conditionalFormatting>
  <conditionalFormatting sqref="M364">
    <cfRule type="cellIs" dxfId="11235" priority="8249" stopIfTrue="1" operator="between">
      <formula>1250.1</formula>
      <formula>5000</formula>
    </cfRule>
    <cfRule type="cellIs" dxfId="11234" priority="8250" stopIfTrue="1" operator="greaterThan">
      <formula>5000</formula>
    </cfRule>
  </conditionalFormatting>
  <conditionalFormatting sqref="F379:G379">
    <cfRule type="cellIs" dxfId="11233" priority="8236" stopIfTrue="1" operator="lessThanOrEqual">
      <formula>60</formula>
    </cfRule>
    <cfRule type="cellIs" dxfId="11232" priority="8237" stopIfTrue="1" operator="between">
      <formula>60</formula>
      <formula>100</formula>
    </cfRule>
    <cfRule type="cellIs" dxfId="11231" priority="8238" stopIfTrue="1" operator="greaterThan">
      <formula>100</formula>
    </cfRule>
  </conditionalFormatting>
  <conditionalFormatting sqref="E379">
    <cfRule type="cellIs" dxfId="11230" priority="8239" stopIfTrue="1" operator="lessThanOrEqual">
      <formula>2.5</formula>
    </cfRule>
    <cfRule type="cellIs" dxfId="11229" priority="8240" stopIfTrue="1" operator="between">
      <formula>2.5</formula>
      <formula>7</formula>
    </cfRule>
    <cfRule type="cellIs" dxfId="11228" priority="8241" stopIfTrue="1" operator="greaterThan">
      <formula>7</formula>
    </cfRule>
  </conditionalFormatting>
  <conditionalFormatting sqref="H379">
    <cfRule type="cellIs" dxfId="11227" priority="8242" stopIfTrue="1" operator="lessThanOrEqual">
      <formula>12</formula>
    </cfRule>
    <cfRule type="cellIs" dxfId="11226" priority="8243" stopIfTrue="1" operator="between">
      <formula>12</formula>
      <formula>16</formula>
    </cfRule>
    <cfRule type="cellIs" dxfId="11225" priority="8244" stopIfTrue="1" operator="greaterThan">
      <formula>16</formula>
    </cfRule>
  </conditionalFormatting>
  <conditionalFormatting sqref="J379">
    <cfRule type="cellIs" dxfId="11224" priority="8245" stopIfTrue="1" operator="greaterThan">
      <formula>6.2</formula>
    </cfRule>
    <cfRule type="cellIs" dxfId="11223" priority="8246" stopIfTrue="1" operator="between">
      <formula>5.601</formula>
      <formula>6.2</formula>
    </cfRule>
    <cfRule type="cellIs" dxfId="11222" priority="8247" stopIfTrue="1" operator="lessThanOrEqual">
      <formula>5.6</formula>
    </cfRule>
  </conditionalFormatting>
  <conditionalFormatting sqref="K379">
    <cfRule type="cellIs" dxfId="11221" priority="8248" stopIfTrue="1" operator="lessThanOrEqual">
      <formula>0.02</formula>
    </cfRule>
  </conditionalFormatting>
  <conditionalFormatting sqref="G379">
    <cfRule type="cellIs" dxfId="11220" priority="8233" stopIfTrue="1" operator="lessThanOrEqual">
      <formula>0.12</formula>
    </cfRule>
    <cfRule type="cellIs" dxfId="11219" priority="8234" stopIfTrue="1" operator="between">
      <formula>0.1201</formula>
      <formula>0.2</formula>
    </cfRule>
    <cfRule type="cellIs" dxfId="11218" priority="8235" stopIfTrue="1" operator="greaterThan">
      <formula>0.2</formula>
    </cfRule>
  </conditionalFormatting>
  <conditionalFormatting sqref="N379">
    <cfRule type="cellIs" dxfId="11217" priority="8230" stopIfTrue="1" operator="between">
      <formula>50.1</formula>
      <formula>100</formula>
    </cfRule>
    <cfRule type="cellIs" dxfId="11216" priority="8232" stopIfTrue="1" operator="greaterThan">
      <formula>100</formula>
    </cfRule>
  </conditionalFormatting>
  <conditionalFormatting sqref="M379">
    <cfRule type="cellIs" dxfId="11215" priority="8229" stopIfTrue="1" operator="between">
      <formula>1250.1</formula>
      <formula>5000</formula>
    </cfRule>
    <cfRule type="cellIs" dxfId="11214" priority="8231" stopIfTrue="1" operator="greaterThan">
      <formula>5000</formula>
    </cfRule>
  </conditionalFormatting>
  <conditionalFormatting sqref="F379:G379">
    <cfRule type="cellIs" dxfId="11213" priority="8226" stopIfTrue="1" operator="lessThanOrEqual">
      <formula>60</formula>
    </cfRule>
    <cfRule type="cellIs" dxfId="11212" priority="8227" stopIfTrue="1" operator="between">
      <formula>60</formula>
      <formula>100</formula>
    </cfRule>
    <cfRule type="cellIs" dxfId="11211" priority="8228" stopIfTrue="1" operator="greaterThan">
      <formula>100</formula>
    </cfRule>
  </conditionalFormatting>
  <conditionalFormatting sqref="E379">
    <cfRule type="cellIs" dxfId="11210" priority="8223" stopIfTrue="1" operator="lessThanOrEqual">
      <formula>2.5</formula>
    </cfRule>
    <cfRule type="cellIs" dxfId="11209" priority="8224" stopIfTrue="1" operator="between">
      <formula>2.5</formula>
      <formula>7</formula>
    </cfRule>
    <cfRule type="cellIs" dxfId="11208" priority="8225" stopIfTrue="1" operator="greaterThan">
      <formula>7</formula>
    </cfRule>
  </conditionalFormatting>
  <conditionalFormatting sqref="H379">
    <cfRule type="cellIs" dxfId="11207" priority="8220" stopIfTrue="1" operator="lessThanOrEqual">
      <formula>12</formula>
    </cfRule>
    <cfRule type="cellIs" dxfId="11206" priority="8221" stopIfTrue="1" operator="between">
      <formula>12</formula>
      <formula>16</formula>
    </cfRule>
    <cfRule type="cellIs" dxfId="11205" priority="8222" stopIfTrue="1" operator="greaterThan">
      <formula>16</formula>
    </cfRule>
  </conditionalFormatting>
  <conditionalFormatting sqref="J379">
    <cfRule type="cellIs" dxfId="11204" priority="8217" stopIfTrue="1" operator="greaterThan">
      <formula>6.2</formula>
    </cfRule>
    <cfRule type="cellIs" dxfId="11203" priority="8218" stopIfTrue="1" operator="between">
      <formula>5.601</formula>
      <formula>6.2</formula>
    </cfRule>
    <cfRule type="cellIs" dxfId="11202" priority="8219" stopIfTrue="1" operator="lessThanOrEqual">
      <formula>5.6</formula>
    </cfRule>
  </conditionalFormatting>
  <conditionalFormatting sqref="K379">
    <cfRule type="cellIs" dxfId="11201" priority="8216" stopIfTrue="1" operator="lessThanOrEqual">
      <formula>0.02</formula>
    </cfRule>
  </conditionalFormatting>
  <conditionalFormatting sqref="G379">
    <cfRule type="cellIs" dxfId="11200" priority="8213" stopIfTrue="1" operator="lessThanOrEqual">
      <formula>0.12</formula>
    </cfRule>
    <cfRule type="cellIs" dxfId="11199" priority="8214" stopIfTrue="1" operator="between">
      <formula>0.1201</formula>
      <formula>0.2</formula>
    </cfRule>
    <cfRule type="cellIs" dxfId="11198" priority="8215" stopIfTrue="1" operator="greaterThan">
      <formula>0.2</formula>
    </cfRule>
  </conditionalFormatting>
  <conditionalFormatting sqref="N379">
    <cfRule type="cellIs" dxfId="11197" priority="8211" stopIfTrue="1" operator="between">
      <formula>50.1</formula>
      <formula>100</formula>
    </cfRule>
    <cfRule type="cellIs" dxfId="11196" priority="8212" stopIfTrue="1" operator="greaterThan">
      <formula>100</formula>
    </cfRule>
  </conditionalFormatting>
  <conditionalFormatting sqref="M379">
    <cfRule type="cellIs" dxfId="11195" priority="8209" stopIfTrue="1" operator="between">
      <formula>1250.1</formula>
      <formula>5000</formula>
    </cfRule>
    <cfRule type="cellIs" dxfId="11194" priority="8210" stopIfTrue="1" operator="greaterThan">
      <formula>5000</formula>
    </cfRule>
  </conditionalFormatting>
  <conditionalFormatting sqref="F391:G391">
    <cfRule type="cellIs" dxfId="11193" priority="8196" stopIfTrue="1" operator="lessThanOrEqual">
      <formula>60</formula>
    </cfRule>
    <cfRule type="cellIs" dxfId="11192" priority="8197" stopIfTrue="1" operator="between">
      <formula>60</formula>
      <formula>100</formula>
    </cfRule>
    <cfRule type="cellIs" dxfId="11191" priority="8198" stopIfTrue="1" operator="greaterThan">
      <formula>100</formula>
    </cfRule>
  </conditionalFormatting>
  <conditionalFormatting sqref="E391">
    <cfRule type="cellIs" dxfId="11190" priority="8199" stopIfTrue="1" operator="lessThanOrEqual">
      <formula>2.5</formula>
    </cfRule>
    <cfRule type="cellIs" dxfId="11189" priority="8200" stopIfTrue="1" operator="between">
      <formula>2.5</formula>
      <formula>7</formula>
    </cfRule>
    <cfRule type="cellIs" dxfId="11188" priority="8201" stopIfTrue="1" operator="greaterThan">
      <formula>7</formula>
    </cfRule>
  </conditionalFormatting>
  <conditionalFormatting sqref="H391">
    <cfRule type="cellIs" dxfId="11187" priority="8202" stopIfTrue="1" operator="lessThanOrEqual">
      <formula>12</formula>
    </cfRule>
    <cfRule type="cellIs" dxfId="11186" priority="8203" stopIfTrue="1" operator="between">
      <formula>12</formula>
      <formula>16</formula>
    </cfRule>
    <cfRule type="cellIs" dxfId="11185" priority="8204" stopIfTrue="1" operator="greaterThan">
      <formula>16</formula>
    </cfRule>
  </conditionalFormatting>
  <conditionalFormatting sqref="J391">
    <cfRule type="cellIs" dxfId="11184" priority="8205" stopIfTrue="1" operator="greaterThan">
      <formula>6.2</formula>
    </cfRule>
    <cfRule type="cellIs" dxfId="11183" priority="8206" stopIfTrue="1" operator="between">
      <formula>5.601</formula>
      <formula>6.2</formula>
    </cfRule>
    <cfRule type="cellIs" dxfId="11182" priority="8207" stopIfTrue="1" operator="lessThanOrEqual">
      <formula>5.6</formula>
    </cfRule>
  </conditionalFormatting>
  <conditionalFormatting sqref="K391">
    <cfRule type="cellIs" dxfId="11181" priority="8208" stopIfTrue="1" operator="lessThanOrEqual">
      <formula>0.02</formula>
    </cfRule>
  </conditionalFormatting>
  <conditionalFormatting sqref="G391">
    <cfRule type="cellIs" dxfId="11180" priority="8193" stopIfTrue="1" operator="lessThanOrEqual">
      <formula>0.12</formula>
    </cfRule>
    <cfRule type="cellIs" dxfId="11179" priority="8194" stopIfTrue="1" operator="between">
      <formula>0.1201</formula>
      <formula>0.2</formula>
    </cfRule>
    <cfRule type="cellIs" dxfId="11178" priority="8195" stopIfTrue="1" operator="greaterThan">
      <formula>0.2</formula>
    </cfRule>
  </conditionalFormatting>
  <conditionalFormatting sqref="N391">
    <cfRule type="cellIs" dxfId="11177" priority="8190" stopIfTrue="1" operator="between">
      <formula>50.1</formula>
      <formula>100</formula>
    </cfRule>
    <cfRule type="cellIs" dxfId="11176" priority="8192" stopIfTrue="1" operator="greaterThan">
      <formula>100</formula>
    </cfRule>
  </conditionalFormatting>
  <conditionalFormatting sqref="M391">
    <cfRule type="cellIs" dxfId="11175" priority="8189" stopIfTrue="1" operator="between">
      <formula>1250.1</formula>
      <formula>5000</formula>
    </cfRule>
    <cfRule type="cellIs" dxfId="11174" priority="8191" stopIfTrue="1" operator="greaterThan">
      <formula>5000</formula>
    </cfRule>
  </conditionalFormatting>
  <conditionalFormatting sqref="F391:G391">
    <cfRule type="cellIs" dxfId="11173" priority="8186" stopIfTrue="1" operator="lessThanOrEqual">
      <formula>60</formula>
    </cfRule>
    <cfRule type="cellIs" dxfId="11172" priority="8187" stopIfTrue="1" operator="between">
      <formula>60</formula>
      <formula>100</formula>
    </cfRule>
    <cfRule type="cellIs" dxfId="11171" priority="8188" stopIfTrue="1" operator="greaterThan">
      <formula>100</formula>
    </cfRule>
  </conditionalFormatting>
  <conditionalFormatting sqref="E391">
    <cfRule type="cellIs" dxfId="11170" priority="8183" stopIfTrue="1" operator="lessThanOrEqual">
      <formula>2.5</formula>
    </cfRule>
    <cfRule type="cellIs" dxfId="11169" priority="8184" stopIfTrue="1" operator="between">
      <formula>2.5</formula>
      <formula>7</formula>
    </cfRule>
    <cfRule type="cellIs" dxfId="11168" priority="8185" stopIfTrue="1" operator="greaterThan">
      <formula>7</formula>
    </cfRule>
  </conditionalFormatting>
  <conditionalFormatting sqref="H391">
    <cfRule type="cellIs" dxfId="11167" priority="8180" stopIfTrue="1" operator="lessThanOrEqual">
      <formula>12</formula>
    </cfRule>
    <cfRule type="cellIs" dxfId="11166" priority="8181" stopIfTrue="1" operator="between">
      <formula>12</formula>
      <formula>16</formula>
    </cfRule>
    <cfRule type="cellIs" dxfId="11165" priority="8182" stopIfTrue="1" operator="greaterThan">
      <formula>16</formula>
    </cfRule>
  </conditionalFormatting>
  <conditionalFormatting sqref="J391">
    <cfRule type="cellIs" dxfId="11164" priority="8177" stopIfTrue="1" operator="greaterThan">
      <formula>6.2</formula>
    </cfRule>
    <cfRule type="cellIs" dxfId="11163" priority="8178" stopIfTrue="1" operator="between">
      <formula>5.601</formula>
      <formula>6.2</formula>
    </cfRule>
    <cfRule type="cellIs" dxfId="11162" priority="8179" stopIfTrue="1" operator="lessThanOrEqual">
      <formula>5.6</formula>
    </cfRule>
  </conditionalFormatting>
  <conditionalFormatting sqref="K391">
    <cfRule type="cellIs" dxfId="11161" priority="8176" stopIfTrue="1" operator="lessThanOrEqual">
      <formula>0.02</formula>
    </cfRule>
  </conditionalFormatting>
  <conditionalFormatting sqref="G391">
    <cfRule type="cellIs" dxfId="11160" priority="8173" stopIfTrue="1" operator="lessThanOrEqual">
      <formula>0.12</formula>
    </cfRule>
    <cfRule type="cellIs" dxfId="11159" priority="8174" stopIfTrue="1" operator="between">
      <formula>0.1201</formula>
      <formula>0.2</formula>
    </cfRule>
    <cfRule type="cellIs" dxfId="11158" priority="8175" stopIfTrue="1" operator="greaterThan">
      <formula>0.2</formula>
    </cfRule>
  </conditionalFormatting>
  <conditionalFormatting sqref="N391">
    <cfRule type="cellIs" dxfId="11157" priority="8171" stopIfTrue="1" operator="between">
      <formula>50.1</formula>
      <formula>100</formula>
    </cfRule>
    <cfRule type="cellIs" dxfId="11156" priority="8172" stopIfTrue="1" operator="greaterThan">
      <formula>100</formula>
    </cfRule>
  </conditionalFormatting>
  <conditionalFormatting sqref="M391">
    <cfRule type="cellIs" dxfId="11155" priority="8169" stopIfTrue="1" operator="between">
      <formula>1250.1</formula>
      <formula>5000</formula>
    </cfRule>
    <cfRule type="cellIs" dxfId="11154" priority="8170" stopIfTrue="1" operator="greaterThan">
      <formula>5000</formula>
    </cfRule>
  </conditionalFormatting>
  <conditionalFormatting sqref="F403:G403">
    <cfRule type="cellIs" dxfId="11153" priority="8156" stopIfTrue="1" operator="lessThanOrEqual">
      <formula>60</formula>
    </cfRule>
    <cfRule type="cellIs" dxfId="11152" priority="8157" stopIfTrue="1" operator="between">
      <formula>60</formula>
      <formula>100</formula>
    </cfRule>
    <cfRule type="cellIs" dxfId="11151" priority="8158" stopIfTrue="1" operator="greaterThan">
      <formula>100</formula>
    </cfRule>
  </conditionalFormatting>
  <conditionalFormatting sqref="E403">
    <cfRule type="cellIs" dxfId="11150" priority="8159" stopIfTrue="1" operator="lessThanOrEqual">
      <formula>2.5</formula>
    </cfRule>
    <cfRule type="cellIs" dxfId="11149" priority="8160" stopIfTrue="1" operator="between">
      <formula>2.5</formula>
      <formula>7</formula>
    </cfRule>
    <cfRule type="cellIs" dxfId="11148" priority="8161" stopIfTrue="1" operator="greaterThan">
      <formula>7</formula>
    </cfRule>
  </conditionalFormatting>
  <conditionalFormatting sqref="H403">
    <cfRule type="cellIs" dxfId="11147" priority="8162" stopIfTrue="1" operator="lessThanOrEqual">
      <formula>12</formula>
    </cfRule>
    <cfRule type="cellIs" dxfId="11146" priority="8163" stopIfTrue="1" operator="between">
      <formula>12</formula>
      <formula>16</formula>
    </cfRule>
    <cfRule type="cellIs" dxfId="11145" priority="8164" stopIfTrue="1" operator="greaterThan">
      <formula>16</formula>
    </cfRule>
  </conditionalFormatting>
  <conditionalFormatting sqref="J403">
    <cfRule type="cellIs" dxfId="11144" priority="8165" stopIfTrue="1" operator="greaterThan">
      <formula>6.2</formula>
    </cfRule>
    <cfRule type="cellIs" dxfId="11143" priority="8166" stopIfTrue="1" operator="between">
      <formula>5.601</formula>
      <formula>6.2</formula>
    </cfRule>
    <cfRule type="cellIs" dxfId="11142" priority="8167" stopIfTrue="1" operator="lessThanOrEqual">
      <formula>5.6</formula>
    </cfRule>
  </conditionalFormatting>
  <conditionalFormatting sqref="K403">
    <cfRule type="cellIs" dxfId="11141" priority="8168" stopIfTrue="1" operator="lessThanOrEqual">
      <formula>0.02</formula>
    </cfRule>
  </conditionalFormatting>
  <conditionalFormatting sqref="G403">
    <cfRule type="cellIs" dxfId="11140" priority="8153" stopIfTrue="1" operator="lessThanOrEqual">
      <formula>0.12</formula>
    </cfRule>
    <cfRule type="cellIs" dxfId="11139" priority="8154" stopIfTrue="1" operator="between">
      <formula>0.1201</formula>
      <formula>0.2</formula>
    </cfRule>
    <cfRule type="cellIs" dxfId="11138" priority="8155" stopIfTrue="1" operator="greaterThan">
      <formula>0.2</formula>
    </cfRule>
  </conditionalFormatting>
  <conditionalFormatting sqref="N403">
    <cfRule type="cellIs" dxfId="11137" priority="8150" stopIfTrue="1" operator="between">
      <formula>50.1</formula>
      <formula>100</formula>
    </cfRule>
    <cfRule type="cellIs" dxfId="11136" priority="8152" stopIfTrue="1" operator="greaterThan">
      <formula>100</formula>
    </cfRule>
  </conditionalFormatting>
  <conditionalFormatting sqref="M403">
    <cfRule type="cellIs" dxfId="11135" priority="8149" stopIfTrue="1" operator="between">
      <formula>1250.1</formula>
      <formula>5000</formula>
    </cfRule>
    <cfRule type="cellIs" dxfId="11134" priority="8151" stopIfTrue="1" operator="greaterThan">
      <formula>5000</formula>
    </cfRule>
  </conditionalFormatting>
  <conditionalFormatting sqref="F403:G403">
    <cfRule type="cellIs" dxfId="11133" priority="8146" stopIfTrue="1" operator="lessThanOrEqual">
      <formula>60</formula>
    </cfRule>
    <cfRule type="cellIs" dxfId="11132" priority="8147" stopIfTrue="1" operator="between">
      <formula>60</formula>
      <formula>100</formula>
    </cfRule>
    <cfRule type="cellIs" dxfId="11131" priority="8148" stopIfTrue="1" operator="greaterThan">
      <formula>100</formula>
    </cfRule>
  </conditionalFormatting>
  <conditionalFormatting sqref="E403">
    <cfRule type="cellIs" dxfId="11130" priority="8143" stopIfTrue="1" operator="lessThanOrEqual">
      <formula>2.5</formula>
    </cfRule>
    <cfRule type="cellIs" dxfId="11129" priority="8144" stopIfTrue="1" operator="between">
      <formula>2.5</formula>
      <formula>7</formula>
    </cfRule>
    <cfRule type="cellIs" dxfId="11128" priority="8145" stopIfTrue="1" operator="greaterThan">
      <formula>7</formula>
    </cfRule>
  </conditionalFormatting>
  <conditionalFormatting sqref="H403">
    <cfRule type="cellIs" dxfId="11127" priority="8140" stopIfTrue="1" operator="lessThanOrEqual">
      <formula>12</formula>
    </cfRule>
    <cfRule type="cellIs" dxfId="11126" priority="8141" stopIfTrue="1" operator="between">
      <formula>12</formula>
      <formula>16</formula>
    </cfRule>
    <cfRule type="cellIs" dxfId="11125" priority="8142" stopIfTrue="1" operator="greaterThan">
      <formula>16</formula>
    </cfRule>
  </conditionalFormatting>
  <conditionalFormatting sqref="J403">
    <cfRule type="cellIs" dxfId="11124" priority="8137" stopIfTrue="1" operator="greaterThan">
      <formula>6.2</formula>
    </cfRule>
    <cfRule type="cellIs" dxfId="11123" priority="8138" stopIfTrue="1" operator="between">
      <formula>5.601</formula>
      <formula>6.2</formula>
    </cfRule>
    <cfRule type="cellIs" dxfId="11122" priority="8139" stopIfTrue="1" operator="lessThanOrEqual">
      <formula>5.6</formula>
    </cfRule>
  </conditionalFormatting>
  <conditionalFormatting sqref="K403">
    <cfRule type="cellIs" dxfId="11121" priority="8136" stopIfTrue="1" operator="lessThanOrEqual">
      <formula>0.02</formula>
    </cfRule>
  </conditionalFormatting>
  <conditionalFormatting sqref="G403">
    <cfRule type="cellIs" dxfId="11120" priority="8133" stopIfTrue="1" operator="lessThanOrEqual">
      <formula>0.12</formula>
    </cfRule>
    <cfRule type="cellIs" dxfId="11119" priority="8134" stopIfTrue="1" operator="between">
      <formula>0.1201</formula>
      <formula>0.2</formula>
    </cfRule>
    <cfRule type="cellIs" dxfId="11118" priority="8135" stopIfTrue="1" operator="greaterThan">
      <formula>0.2</formula>
    </cfRule>
  </conditionalFormatting>
  <conditionalFormatting sqref="N403">
    <cfRule type="cellIs" dxfId="11117" priority="8131" stopIfTrue="1" operator="between">
      <formula>50.1</formula>
      <formula>100</formula>
    </cfRule>
    <cfRule type="cellIs" dxfId="11116" priority="8132" stopIfTrue="1" operator="greaterThan">
      <formula>100</formula>
    </cfRule>
  </conditionalFormatting>
  <conditionalFormatting sqref="M403">
    <cfRule type="cellIs" dxfId="11115" priority="8129" stopIfTrue="1" operator="between">
      <formula>1250.1</formula>
      <formula>5000</formula>
    </cfRule>
    <cfRule type="cellIs" dxfId="11114" priority="8130" stopIfTrue="1" operator="greaterThan">
      <formula>5000</formula>
    </cfRule>
  </conditionalFormatting>
  <conditionalFormatting sqref="F415:G415">
    <cfRule type="cellIs" dxfId="11113" priority="8116" stopIfTrue="1" operator="lessThanOrEqual">
      <formula>60</formula>
    </cfRule>
    <cfRule type="cellIs" dxfId="11112" priority="8117" stopIfTrue="1" operator="between">
      <formula>60</formula>
      <formula>100</formula>
    </cfRule>
    <cfRule type="cellIs" dxfId="11111" priority="8118" stopIfTrue="1" operator="greaterThan">
      <formula>100</formula>
    </cfRule>
  </conditionalFormatting>
  <conditionalFormatting sqref="E415">
    <cfRule type="cellIs" dxfId="11110" priority="8119" stopIfTrue="1" operator="lessThanOrEqual">
      <formula>2.5</formula>
    </cfRule>
    <cfRule type="cellIs" dxfId="11109" priority="8120" stopIfTrue="1" operator="between">
      <formula>2.5</formula>
      <formula>7</formula>
    </cfRule>
    <cfRule type="cellIs" dxfId="11108" priority="8121" stopIfTrue="1" operator="greaterThan">
      <formula>7</formula>
    </cfRule>
  </conditionalFormatting>
  <conditionalFormatting sqref="H415">
    <cfRule type="cellIs" dxfId="11107" priority="8122" stopIfTrue="1" operator="lessThanOrEqual">
      <formula>12</formula>
    </cfRule>
    <cfRule type="cellIs" dxfId="11106" priority="8123" stopIfTrue="1" operator="between">
      <formula>12</formula>
      <formula>16</formula>
    </cfRule>
    <cfRule type="cellIs" dxfId="11105" priority="8124" stopIfTrue="1" operator="greaterThan">
      <formula>16</formula>
    </cfRule>
  </conditionalFormatting>
  <conditionalFormatting sqref="J415">
    <cfRule type="cellIs" dxfId="11104" priority="8125" stopIfTrue="1" operator="greaterThan">
      <formula>6.2</formula>
    </cfRule>
    <cfRule type="cellIs" dxfId="11103" priority="8126" stopIfTrue="1" operator="between">
      <formula>5.601</formula>
      <formula>6.2</formula>
    </cfRule>
    <cfRule type="cellIs" dxfId="11102" priority="8127" stopIfTrue="1" operator="lessThanOrEqual">
      <formula>5.6</formula>
    </cfRule>
  </conditionalFormatting>
  <conditionalFormatting sqref="K415">
    <cfRule type="cellIs" dxfId="11101" priority="8128" stopIfTrue="1" operator="lessThanOrEqual">
      <formula>0.02</formula>
    </cfRule>
  </conditionalFormatting>
  <conditionalFormatting sqref="G415">
    <cfRule type="cellIs" dxfId="11100" priority="8113" stopIfTrue="1" operator="lessThanOrEqual">
      <formula>0.12</formula>
    </cfRule>
    <cfRule type="cellIs" dxfId="11099" priority="8114" stopIfTrue="1" operator="between">
      <formula>0.1201</formula>
      <formula>0.2</formula>
    </cfRule>
    <cfRule type="cellIs" dxfId="11098" priority="8115" stopIfTrue="1" operator="greaterThan">
      <formula>0.2</formula>
    </cfRule>
  </conditionalFormatting>
  <conditionalFormatting sqref="N415">
    <cfRule type="cellIs" dxfId="11097" priority="8110" stopIfTrue="1" operator="between">
      <formula>50.1</formula>
      <formula>100</formula>
    </cfRule>
    <cfRule type="cellIs" dxfId="11096" priority="8112" stopIfTrue="1" operator="greaterThan">
      <formula>100</formula>
    </cfRule>
  </conditionalFormatting>
  <conditionalFormatting sqref="M415">
    <cfRule type="cellIs" dxfId="11095" priority="8109" stopIfTrue="1" operator="between">
      <formula>1250.1</formula>
      <formula>5000</formula>
    </cfRule>
    <cfRule type="cellIs" dxfId="11094" priority="8111" stopIfTrue="1" operator="greaterThan">
      <formula>5000</formula>
    </cfRule>
  </conditionalFormatting>
  <conditionalFormatting sqref="F415:G415">
    <cfRule type="cellIs" dxfId="11093" priority="8106" stopIfTrue="1" operator="lessThanOrEqual">
      <formula>60</formula>
    </cfRule>
    <cfRule type="cellIs" dxfId="11092" priority="8107" stopIfTrue="1" operator="between">
      <formula>60</formula>
      <formula>100</formula>
    </cfRule>
    <cfRule type="cellIs" dxfId="11091" priority="8108" stopIfTrue="1" operator="greaterThan">
      <formula>100</formula>
    </cfRule>
  </conditionalFormatting>
  <conditionalFormatting sqref="E415">
    <cfRule type="cellIs" dxfId="11090" priority="8103" stopIfTrue="1" operator="lessThanOrEqual">
      <formula>2.5</formula>
    </cfRule>
    <cfRule type="cellIs" dxfId="11089" priority="8104" stopIfTrue="1" operator="between">
      <formula>2.5</formula>
      <formula>7</formula>
    </cfRule>
    <cfRule type="cellIs" dxfId="11088" priority="8105" stopIfTrue="1" operator="greaterThan">
      <formula>7</formula>
    </cfRule>
  </conditionalFormatting>
  <conditionalFormatting sqref="H415">
    <cfRule type="cellIs" dxfId="11087" priority="8100" stopIfTrue="1" operator="lessThanOrEqual">
      <formula>12</formula>
    </cfRule>
    <cfRule type="cellIs" dxfId="11086" priority="8101" stopIfTrue="1" operator="between">
      <formula>12</formula>
      <formula>16</formula>
    </cfRule>
    <cfRule type="cellIs" dxfId="11085" priority="8102" stopIfTrue="1" operator="greaterThan">
      <formula>16</formula>
    </cfRule>
  </conditionalFormatting>
  <conditionalFormatting sqref="J415">
    <cfRule type="cellIs" dxfId="11084" priority="8097" stopIfTrue="1" operator="greaterThan">
      <formula>6.2</formula>
    </cfRule>
    <cfRule type="cellIs" dxfId="11083" priority="8098" stopIfTrue="1" operator="between">
      <formula>5.601</formula>
      <formula>6.2</formula>
    </cfRule>
    <cfRule type="cellIs" dxfId="11082" priority="8099" stopIfTrue="1" operator="lessThanOrEqual">
      <formula>5.6</formula>
    </cfRule>
  </conditionalFormatting>
  <conditionalFormatting sqref="K415">
    <cfRule type="cellIs" dxfId="11081" priority="8096" stopIfTrue="1" operator="lessThanOrEqual">
      <formula>0.02</formula>
    </cfRule>
  </conditionalFormatting>
  <conditionalFormatting sqref="G415">
    <cfRule type="cellIs" dxfId="11080" priority="8093" stopIfTrue="1" operator="lessThanOrEqual">
      <formula>0.12</formula>
    </cfRule>
    <cfRule type="cellIs" dxfId="11079" priority="8094" stopIfTrue="1" operator="between">
      <formula>0.1201</formula>
      <formula>0.2</formula>
    </cfRule>
    <cfRule type="cellIs" dxfId="11078" priority="8095" stopIfTrue="1" operator="greaterThan">
      <formula>0.2</formula>
    </cfRule>
  </conditionalFormatting>
  <conditionalFormatting sqref="N415">
    <cfRule type="cellIs" dxfId="11077" priority="8091" stopIfTrue="1" operator="between">
      <formula>50.1</formula>
      <formula>100</formula>
    </cfRule>
    <cfRule type="cellIs" dxfId="11076" priority="8092" stopIfTrue="1" operator="greaterThan">
      <formula>100</formula>
    </cfRule>
  </conditionalFormatting>
  <conditionalFormatting sqref="M415">
    <cfRule type="cellIs" dxfId="11075" priority="8089" stopIfTrue="1" operator="between">
      <formula>1250.1</formula>
      <formula>5000</formula>
    </cfRule>
    <cfRule type="cellIs" dxfId="11074" priority="8090" stopIfTrue="1" operator="greaterThan">
      <formula>5000</formula>
    </cfRule>
  </conditionalFormatting>
  <conditionalFormatting sqref="F427:G427">
    <cfRule type="cellIs" dxfId="11073" priority="8076" stopIfTrue="1" operator="lessThanOrEqual">
      <formula>60</formula>
    </cfRule>
    <cfRule type="cellIs" dxfId="11072" priority="8077" stopIfTrue="1" operator="between">
      <formula>60</formula>
      <formula>100</formula>
    </cfRule>
    <cfRule type="cellIs" dxfId="11071" priority="8078" stopIfTrue="1" operator="greaterThan">
      <formula>100</formula>
    </cfRule>
  </conditionalFormatting>
  <conditionalFormatting sqref="E427">
    <cfRule type="cellIs" dxfId="11070" priority="8079" stopIfTrue="1" operator="lessThanOrEqual">
      <formula>2.5</formula>
    </cfRule>
    <cfRule type="cellIs" dxfId="11069" priority="8080" stopIfTrue="1" operator="between">
      <formula>2.5</formula>
      <formula>7</formula>
    </cfRule>
    <cfRule type="cellIs" dxfId="11068" priority="8081" stopIfTrue="1" operator="greaterThan">
      <formula>7</formula>
    </cfRule>
  </conditionalFormatting>
  <conditionalFormatting sqref="H427">
    <cfRule type="cellIs" dxfId="11067" priority="8082" stopIfTrue="1" operator="lessThanOrEqual">
      <formula>12</formula>
    </cfRule>
    <cfRule type="cellIs" dxfId="11066" priority="8083" stopIfTrue="1" operator="between">
      <formula>12</formula>
      <formula>16</formula>
    </cfRule>
    <cfRule type="cellIs" dxfId="11065" priority="8084" stopIfTrue="1" operator="greaterThan">
      <formula>16</formula>
    </cfRule>
  </conditionalFormatting>
  <conditionalFormatting sqref="J427">
    <cfRule type="cellIs" dxfId="11064" priority="8085" stopIfTrue="1" operator="greaterThan">
      <formula>6.2</formula>
    </cfRule>
    <cfRule type="cellIs" dxfId="11063" priority="8086" stopIfTrue="1" operator="between">
      <formula>5.601</formula>
      <formula>6.2</formula>
    </cfRule>
    <cfRule type="cellIs" dxfId="11062" priority="8087" stopIfTrue="1" operator="lessThanOrEqual">
      <formula>5.6</formula>
    </cfRule>
  </conditionalFormatting>
  <conditionalFormatting sqref="K427">
    <cfRule type="cellIs" dxfId="11061" priority="8088" stopIfTrue="1" operator="lessThanOrEqual">
      <formula>0.02</formula>
    </cfRule>
  </conditionalFormatting>
  <conditionalFormatting sqref="G427">
    <cfRule type="cellIs" dxfId="11060" priority="8073" stopIfTrue="1" operator="lessThanOrEqual">
      <formula>0.12</formula>
    </cfRule>
    <cfRule type="cellIs" dxfId="11059" priority="8074" stopIfTrue="1" operator="between">
      <formula>0.1201</formula>
      <formula>0.2</formula>
    </cfRule>
    <cfRule type="cellIs" dxfId="11058" priority="8075" stopIfTrue="1" operator="greaterThan">
      <formula>0.2</formula>
    </cfRule>
  </conditionalFormatting>
  <conditionalFormatting sqref="N427">
    <cfRule type="cellIs" dxfId="11057" priority="8070" stopIfTrue="1" operator="between">
      <formula>50.1</formula>
      <formula>100</formula>
    </cfRule>
    <cfRule type="cellIs" dxfId="11056" priority="8072" stopIfTrue="1" operator="greaterThan">
      <formula>100</formula>
    </cfRule>
  </conditionalFormatting>
  <conditionalFormatting sqref="M427">
    <cfRule type="cellIs" dxfId="11055" priority="8069" stopIfTrue="1" operator="between">
      <formula>1250.1</formula>
      <formula>5000</formula>
    </cfRule>
    <cfRule type="cellIs" dxfId="11054" priority="8071" stopIfTrue="1" operator="greaterThan">
      <formula>5000</formula>
    </cfRule>
  </conditionalFormatting>
  <conditionalFormatting sqref="F427:G427">
    <cfRule type="cellIs" dxfId="11053" priority="8066" stopIfTrue="1" operator="lessThanOrEqual">
      <formula>60</formula>
    </cfRule>
    <cfRule type="cellIs" dxfId="11052" priority="8067" stopIfTrue="1" operator="between">
      <formula>60</formula>
      <formula>100</formula>
    </cfRule>
    <cfRule type="cellIs" dxfId="11051" priority="8068" stopIfTrue="1" operator="greaterThan">
      <formula>100</formula>
    </cfRule>
  </conditionalFormatting>
  <conditionalFormatting sqref="E427">
    <cfRule type="cellIs" dxfId="11050" priority="8063" stopIfTrue="1" operator="lessThanOrEqual">
      <formula>2.5</formula>
    </cfRule>
    <cfRule type="cellIs" dxfId="11049" priority="8064" stopIfTrue="1" operator="between">
      <formula>2.5</formula>
      <formula>7</formula>
    </cfRule>
    <cfRule type="cellIs" dxfId="11048" priority="8065" stopIfTrue="1" operator="greaterThan">
      <formula>7</formula>
    </cfRule>
  </conditionalFormatting>
  <conditionalFormatting sqref="H427">
    <cfRule type="cellIs" dxfId="11047" priority="8060" stopIfTrue="1" operator="lessThanOrEqual">
      <formula>12</formula>
    </cfRule>
    <cfRule type="cellIs" dxfId="11046" priority="8061" stopIfTrue="1" operator="between">
      <formula>12</formula>
      <formula>16</formula>
    </cfRule>
    <cfRule type="cellIs" dxfId="11045" priority="8062" stopIfTrue="1" operator="greaterThan">
      <formula>16</formula>
    </cfRule>
  </conditionalFormatting>
  <conditionalFormatting sqref="J427">
    <cfRule type="cellIs" dxfId="11044" priority="8057" stopIfTrue="1" operator="greaterThan">
      <formula>6.2</formula>
    </cfRule>
    <cfRule type="cellIs" dxfId="11043" priority="8058" stopIfTrue="1" operator="between">
      <formula>5.601</formula>
      <formula>6.2</formula>
    </cfRule>
    <cfRule type="cellIs" dxfId="11042" priority="8059" stopIfTrue="1" operator="lessThanOrEqual">
      <formula>5.6</formula>
    </cfRule>
  </conditionalFormatting>
  <conditionalFormatting sqref="K427">
    <cfRule type="cellIs" dxfId="11041" priority="8056" stopIfTrue="1" operator="lessThanOrEqual">
      <formula>0.02</formula>
    </cfRule>
  </conditionalFormatting>
  <conditionalFormatting sqref="G427">
    <cfRule type="cellIs" dxfId="11040" priority="8053" stopIfTrue="1" operator="lessThanOrEqual">
      <formula>0.12</formula>
    </cfRule>
    <cfRule type="cellIs" dxfId="11039" priority="8054" stopIfTrue="1" operator="between">
      <formula>0.1201</formula>
      <formula>0.2</formula>
    </cfRule>
    <cfRule type="cellIs" dxfId="11038" priority="8055" stopIfTrue="1" operator="greaterThan">
      <formula>0.2</formula>
    </cfRule>
  </conditionalFormatting>
  <conditionalFormatting sqref="N427">
    <cfRule type="cellIs" dxfId="11037" priority="8051" stopIfTrue="1" operator="between">
      <formula>50.1</formula>
      <formula>100</formula>
    </cfRule>
    <cfRule type="cellIs" dxfId="11036" priority="8052" stopIfTrue="1" operator="greaterThan">
      <formula>100</formula>
    </cfRule>
  </conditionalFormatting>
  <conditionalFormatting sqref="M427">
    <cfRule type="cellIs" dxfId="11035" priority="8049" stopIfTrue="1" operator="between">
      <formula>1250.1</formula>
      <formula>5000</formula>
    </cfRule>
    <cfRule type="cellIs" dxfId="11034" priority="8050" stopIfTrue="1" operator="greaterThan">
      <formula>5000</formula>
    </cfRule>
  </conditionalFormatting>
  <conditionalFormatting sqref="F439:G439">
    <cfRule type="cellIs" dxfId="11033" priority="8036" stopIfTrue="1" operator="lessThanOrEqual">
      <formula>60</formula>
    </cfRule>
    <cfRule type="cellIs" dxfId="11032" priority="8037" stopIfTrue="1" operator="between">
      <formula>60</formula>
      <formula>100</formula>
    </cfRule>
    <cfRule type="cellIs" dxfId="11031" priority="8038" stopIfTrue="1" operator="greaterThan">
      <formula>100</formula>
    </cfRule>
  </conditionalFormatting>
  <conditionalFormatting sqref="E439">
    <cfRule type="cellIs" dxfId="11030" priority="8039" stopIfTrue="1" operator="lessThanOrEqual">
      <formula>2.5</formula>
    </cfRule>
    <cfRule type="cellIs" dxfId="11029" priority="8040" stopIfTrue="1" operator="between">
      <formula>2.5</formula>
      <formula>7</formula>
    </cfRule>
    <cfRule type="cellIs" dxfId="11028" priority="8041" stopIfTrue="1" operator="greaterThan">
      <formula>7</formula>
    </cfRule>
  </conditionalFormatting>
  <conditionalFormatting sqref="H439">
    <cfRule type="cellIs" dxfId="11027" priority="8042" stopIfTrue="1" operator="lessThanOrEqual">
      <formula>12</formula>
    </cfRule>
    <cfRule type="cellIs" dxfId="11026" priority="8043" stopIfTrue="1" operator="between">
      <formula>12</formula>
      <formula>16</formula>
    </cfRule>
    <cfRule type="cellIs" dxfId="11025" priority="8044" stopIfTrue="1" operator="greaterThan">
      <formula>16</formula>
    </cfRule>
  </conditionalFormatting>
  <conditionalFormatting sqref="J439">
    <cfRule type="cellIs" dxfId="11024" priority="8045" stopIfTrue="1" operator="greaterThan">
      <formula>6.2</formula>
    </cfRule>
    <cfRule type="cellIs" dxfId="11023" priority="8046" stopIfTrue="1" operator="between">
      <formula>5.601</formula>
      <formula>6.2</formula>
    </cfRule>
    <cfRule type="cellIs" dxfId="11022" priority="8047" stopIfTrue="1" operator="lessThanOrEqual">
      <formula>5.6</formula>
    </cfRule>
  </conditionalFormatting>
  <conditionalFormatting sqref="K439">
    <cfRule type="cellIs" dxfId="11021" priority="8048" stopIfTrue="1" operator="lessThanOrEqual">
      <formula>0.02</formula>
    </cfRule>
  </conditionalFormatting>
  <conditionalFormatting sqref="G439">
    <cfRule type="cellIs" dxfId="11020" priority="8033" stopIfTrue="1" operator="lessThanOrEqual">
      <formula>0.12</formula>
    </cfRule>
    <cfRule type="cellIs" dxfId="11019" priority="8034" stopIfTrue="1" operator="between">
      <formula>0.1201</formula>
      <formula>0.2</formula>
    </cfRule>
    <cfRule type="cellIs" dxfId="11018" priority="8035" stopIfTrue="1" operator="greaterThan">
      <formula>0.2</formula>
    </cfRule>
  </conditionalFormatting>
  <conditionalFormatting sqref="N439">
    <cfRule type="cellIs" dxfId="11017" priority="8030" stopIfTrue="1" operator="between">
      <formula>50.1</formula>
      <formula>100</formula>
    </cfRule>
    <cfRule type="cellIs" dxfId="11016" priority="8032" stopIfTrue="1" operator="greaterThan">
      <formula>100</formula>
    </cfRule>
  </conditionalFormatting>
  <conditionalFormatting sqref="M439">
    <cfRule type="cellIs" dxfId="11015" priority="8029" stopIfTrue="1" operator="between">
      <formula>1250.1</formula>
      <formula>5000</formula>
    </cfRule>
    <cfRule type="cellIs" dxfId="11014" priority="8031" stopIfTrue="1" operator="greaterThan">
      <formula>5000</formula>
    </cfRule>
  </conditionalFormatting>
  <conditionalFormatting sqref="F439:G439">
    <cfRule type="cellIs" dxfId="11013" priority="8026" stopIfTrue="1" operator="lessThanOrEqual">
      <formula>60</formula>
    </cfRule>
    <cfRule type="cellIs" dxfId="11012" priority="8027" stopIfTrue="1" operator="between">
      <formula>60</formula>
      <formula>100</formula>
    </cfRule>
    <cfRule type="cellIs" dxfId="11011" priority="8028" stopIfTrue="1" operator="greaterThan">
      <formula>100</formula>
    </cfRule>
  </conditionalFormatting>
  <conditionalFormatting sqref="E439">
    <cfRule type="cellIs" dxfId="11010" priority="8023" stopIfTrue="1" operator="lessThanOrEqual">
      <formula>2.5</formula>
    </cfRule>
    <cfRule type="cellIs" dxfId="11009" priority="8024" stopIfTrue="1" operator="between">
      <formula>2.5</formula>
      <formula>7</formula>
    </cfRule>
    <cfRule type="cellIs" dxfId="11008" priority="8025" stopIfTrue="1" operator="greaterThan">
      <formula>7</formula>
    </cfRule>
  </conditionalFormatting>
  <conditionalFormatting sqref="H439">
    <cfRule type="cellIs" dxfId="11007" priority="8020" stopIfTrue="1" operator="lessThanOrEqual">
      <formula>12</formula>
    </cfRule>
    <cfRule type="cellIs" dxfId="11006" priority="8021" stopIfTrue="1" operator="between">
      <formula>12</formula>
      <formula>16</formula>
    </cfRule>
    <cfRule type="cellIs" dxfId="11005" priority="8022" stopIfTrue="1" operator="greaterThan">
      <formula>16</formula>
    </cfRule>
  </conditionalFormatting>
  <conditionalFormatting sqref="J439">
    <cfRule type="cellIs" dxfId="11004" priority="8017" stopIfTrue="1" operator="greaterThan">
      <formula>6.2</formula>
    </cfRule>
    <cfRule type="cellIs" dxfId="11003" priority="8018" stopIfTrue="1" operator="between">
      <formula>5.601</formula>
      <formula>6.2</formula>
    </cfRule>
    <cfRule type="cellIs" dxfId="11002" priority="8019" stopIfTrue="1" operator="lessThanOrEqual">
      <formula>5.6</formula>
    </cfRule>
  </conditionalFormatting>
  <conditionalFormatting sqref="K439">
    <cfRule type="cellIs" dxfId="11001" priority="8016" stopIfTrue="1" operator="lessThanOrEqual">
      <formula>0.02</formula>
    </cfRule>
  </conditionalFormatting>
  <conditionalFormatting sqref="G439">
    <cfRule type="cellIs" dxfId="11000" priority="8013" stopIfTrue="1" operator="lessThanOrEqual">
      <formula>0.12</formula>
    </cfRule>
    <cfRule type="cellIs" dxfId="10999" priority="8014" stopIfTrue="1" operator="between">
      <formula>0.1201</formula>
      <formula>0.2</formula>
    </cfRule>
    <cfRule type="cellIs" dxfId="10998" priority="8015" stopIfTrue="1" operator="greaterThan">
      <formula>0.2</formula>
    </cfRule>
  </conditionalFormatting>
  <conditionalFormatting sqref="N439">
    <cfRule type="cellIs" dxfId="10997" priority="8011" stopIfTrue="1" operator="between">
      <formula>50.1</formula>
      <formula>100</formula>
    </cfRule>
    <cfRule type="cellIs" dxfId="10996" priority="8012" stopIfTrue="1" operator="greaterThan">
      <formula>100</formula>
    </cfRule>
  </conditionalFormatting>
  <conditionalFormatting sqref="M439">
    <cfRule type="cellIs" dxfId="10995" priority="8009" stopIfTrue="1" operator="between">
      <formula>1250.1</formula>
      <formula>5000</formula>
    </cfRule>
    <cfRule type="cellIs" dxfId="10994" priority="8010" stopIfTrue="1" operator="greaterThan">
      <formula>5000</formula>
    </cfRule>
  </conditionalFormatting>
  <conditionalFormatting sqref="F451:G451">
    <cfRule type="cellIs" dxfId="10993" priority="7996" stopIfTrue="1" operator="lessThanOrEqual">
      <formula>60</formula>
    </cfRule>
    <cfRule type="cellIs" dxfId="10992" priority="7997" stopIfTrue="1" operator="between">
      <formula>60</formula>
      <formula>100</formula>
    </cfRule>
    <cfRule type="cellIs" dxfId="10991" priority="7998" stopIfTrue="1" operator="greaterThan">
      <formula>100</formula>
    </cfRule>
  </conditionalFormatting>
  <conditionalFormatting sqref="E451">
    <cfRule type="cellIs" dxfId="10990" priority="7999" stopIfTrue="1" operator="lessThanOrEqual">
      <formula>2.5</formula>
    </cfRule>
    <cfRule type="cellIs" dxfId="10989" priority="8000" stopIfTrue="1" operator="between">
      <formula>2.5</formula>
      <formula>7</formula>
    </cfRule>
    <cfRule type="cellIs" dxfId="10988" priority="8001" stopIfTrue="1" operator="greaterThan">
      <formula>7</formula>
    </cfRule>
  </conditionalFormatting>
  <conditionalFormatting sqref="H451">
    <cfRule type="cellIs" dxfId="10987" priority="8002" stopIfTrue="1" operator="lessThanOrEqual">
      <formula>12</formula>
    </cfRule>
    <cfRule type="cellIs" dxfId="10986" priority="8003" stopIfTrue="1" operator="between">
      <formula>12</formula>
      <formula>16</formula>
    </cfRule>
    <cfRule type="cellIs" dxfId="10985" priority="8004" stopIfTrue="1" operator="greaterThan">
      <formula>16</formula>
    </cfRule>
  </conditionalFormatting>
  <conditionalFormatting sqref="J451">
    <cfRule type="cellIs" dxfId="10984" priority="8005" stopIfTrue="1" operator="greaterThan">
      <formula>6.2</formula>
    </cfRule>
    <cfRule type="cellIs" dxfId="10983" priority="8006" stopIfTrue="1" operator="between">
      <formula>5.601</formula>
      <formula>6.2</formula>
    </cfRule>
    <cfRule type="cellIs" dxfId="10982" priority="8007" stopIfTrue="1" operator="lessThanOrEqual">
      <formula>5.6</formula>
    </cfRule>
  </conditionalFormatting>
  <conditionalFormatting sqref="K451">
    <cfRule type="cellIs" dxfId="10981" priority="8008" stopIfTrue="1" operator="lessThanOrEqual">
      <formula>0.02</formula>
    </cfRule>
  </conditionalFormatting>
  <conditionalFormatting sqref="G451">
    <cfRule type="cellIs" dxfId="10980" priority="7993" stopIfTrue="1" operator="lessThanOrEqual">
      <formula>0.12</formula>
    </cfRule>
    <cfRule type="cellIs" dxfId="10979" priority="7994" stopIfTrue="1" operator="between">
      <formula>0.1201</formula>
      <formula>0.2</formula>
    </cfRule>
    <cfRule type="cellIs" dxfId="10978" priority="7995" stopIfTrue="1" operator="greaterThan">
      <formula>0.2</formula>
    </cfRule>
  </conditionalFormatting>
  <conditionalFormatting sqref="N451">
    <cfRule type="cellIs" dxfId="10977" priority="7990" stopIfTrue="1" operator="between">
      <formula>50.1</formula>
      <formula>100</formula>
    </cfRule>
    <cfRule type="cellIs" dxfId="10976" priority="7992" stopIfTrue="1" operator="greaterThan">
      <formula>100</formula>
    </cfRule>
  </conditionalFormatting>
  <conditionalFormatting sqref="M451">
    <cfRule type="cellIs" dxfId="10975" priority="7989" stopIfTrue="1" operator="between">
      <formula>1250.1</formula>
      <formula>5000</formula>
    </cfRule>
    <cfRule type="cellIs" dxfId="10974" priority="7991" stopIfTrue="1" operator="greaterThan">
      <formula>5000</formula>
    </cfRule>
  </conditionalFormatting>
  <conditionalFormatting sqref="F451:G451">
    <cfRule type="cellIs" dxfId="10973" priority="7986" stopIfTrue="1" operator="lessThanOrEqual">
      <formula>60</formula>
    </cfRule>
    <cfRule type="cellIs" dxfId="10972" priority="7987" stopIfTrue="1" operator="between">
      <formula>60</formula>
      <formula>100</formula>
    </cfRule>
    <cfRule type="cellIs" dxfId="10971" priority="7988" stopIfTrue="1" operator="greaterThan">
      <formula>100</formula>
    </cfRule>
  </conditionalFormatting>
  <conditionalFormatting sqref="E451">
    <cfRule type="cellIs" dxfId="10970" priority="7983" stopIfTrue="1" operator="lessThanOrEqual">
      <formula>2.5</formula>
    </cfRule>
    <cfRule type="cellIs" dxfId="10969" priority="7984" stopIfTrue="1" operator="between">
      <formula>2.5</formula>
      <formula>7</formula>
    </cfRule>
    <cfRule type="cellIs" dxfId="10968" priority="7985" stopIfTrue="1" operator="greaterThan">
      <formula>7</formula>
    </cfRule>
  </conditionalFormatting>
  <conditionalFormatting sqref="H451">
    <cfRule type="cellIs" dxfId="10967" priority="7980" stopIfTrue="1" operator="lessThanOrEqual">
      <formula>12</formula>
    </cfRule>
    <cfRule type="cellIs" dxfId="10966" priority="7981" stopIfTrue="1" operator="between">
      <formula>12</formula>
      <formula>16</formula>
    </cfRule>
    <cfRule type="cellIs" dxfId="10965" priority="7982" stopIfTrue="1" operator="greaterThan">
      <formula>16</formula>
    </cfRule>
  </conditionalFormatting>
  <conditionalFormatting sqref="J451">
    <cfRule type="cellIs" dxfId="10964" priority="7977" stopIfTrue="1" operator="greaterThan">
      <formula>6.2</formula>
    </cfRule>
    <cfRule type="cellIs" dxfId="10963" priority="7978" stopIfTrue="1" operator="between">
      <formula>5.601</formula>
      <formula>6.2</formula>
    </cfRule>
    <cfRule type="cellIs" dxfId="10962" priority="7979" stopIfTrue="1" operator="lessThanOrEqual">
      <formula>5.6</formula>
    </cfRule>
  </conditionalFormatting>
  <conditionalFormatting sqref="K451">
    <cfRule type="cellIs" dxfId="10961" priority="7976" stopIfTrue="1" operator="lessThanOrEqual">
      <formula>0.02</formula>
    </cfRule>
  </conditionalFormatting>
  <conditionalFormatting sqref="G451">
    <cfRule type="cellIs" dxfId="10960" priority="7973" stopIfTrue="1" operator="lessThanOrEqual">
      <formula>0.12</formula>
    </cfRule>
    <cfRule type="cellIs" dxfId="10959" priority="7974" stopIfTrue="1" operator="between">
      <formula>0.1201</formula>
      <formula>0.2</formula>
    </cfRule>
    <cfRule type="cellIs" dxfId="10958" priority="7975" stopIfTrue="1" operator="greaterThan">
      <formula>0.2</formula>
    </cfRule>
  </conditionalFormatting>
  <conditionalFormatting sqref="N451">
    <cfRule type="cellIs" dxfId="10957" priority="7971" stopIfTrue="1" operator="between">
      <formula>50.1</formula>
      <formula>100</formula>
    </cfRule>
    <cfRule type="cellIs" dxfId="10956" priority="7972" stopIfTrue="1" operator="greaterThan">
      <formula>100</formula>
    </cfRule>
  </conditionalFormatting>
  <conditionalFormatting sqref="M451">
    <cfRule type="cellIs" dxfId="10955" priority="7969" stopIfTrue="1" operator="between">
      <formula>1250.1</formula>
      <formula>5000</formula>
    </cfRule>
    <cfRule type="cellIs" dxfId="10954" priority="7970" stopIfTrue="1" operator="greaterThan">
      <formula>5000</formula>
    </cfRule>
  </conditionalFormatting>
  <conditionalFormatting sqref="F463:G463">
    <cfRule type="cellIs" dxfId="10953" priority="7956" stopIfTrue="1" operator="lessThanOrEqual">
      <formula>60</formula>
    </cfRule>
    <cfRule type="cellIs" dxfId="10952" priority="7957" stopIfTrue="1" operator="between">
      <formula>60</formula>
      <formula>100</formula>
    </cfRule>
    <cfRule type="cellIs" dxfId="10951" priority="7958" stopIfTrue="1" operator="greaterThan">
      <formula>100</formula>
    </cfRule>
  </conditionalFormatting>
  <conditionalFormatting sqref="E463">
    <cfRule type="cellIs" dxfId="10950" priority="7959" stopIfTrue="1" operator="lessThanOrEqual">
      <formula>2.5</formula>
    </cfRule>
    <cfRule type="cellIs" dxfId="10949" priority="7960" stopIfTrue="1" operator="between">
      <formula>2.5</formula>
      <formula>7</formula>
    </cfRule>
    <cfRule type="cellIs" dxfId="10948" priority="7961" stopIfTrue="1" operator="greaterThan">
      <formula>7</formula>
    </cfRule>
  </conditionalFormatting>
  <conditionalFormatting sqref="H463">
    <cfRule type="cellIs" dxfId="10947" priority="7962" stopIfTrue="1" operator="lessThanOrEqual">
      <formula>12</formula>
    </cfRule>
    <cfRule type="cellIs" dxfId="10946" priority="7963" stopIfTrue="1" operator="between">
      <formula>12</formula>
      <formula>16</formula>
    </cfRule>
    <cfRule type="cellIs" dxfId="10945" priority="7964" stopIfTrue="1" operator="greaterThan">
      <formula>16</formula>
    </cfRule>
  </conditionalFormatting>
  <conditionalFormatting sqref="J463">
    <cfRule type="cellIs" dxfId="10944" priority="7965" stopIfTrue="1" operator="greaterThan">
      <formula>6.2</formula>
    </cfRule>
    <cfRule type="cellIs" dxfId="10943" priority="7966" stopIfTrue="1" operator="between">
      <formula>5.601</formula>
      <formula>6.2</formula>
    </cfRule>
    <cfRule type="cellIs" dxfId="10942" priority="7967" stopIfTrue="1" operator="lessThanOrEqual">
      <formula>5.6</formula>
    </cfRule>
  </conditionalFormatting>
  <conditionalFormatting sqref="K463">
    <cfRule type="cellIs" dxfId="10941" priority="7968" stopIfTrue="1" operator="lessThanOrEqual">
      <formula>0.02</formula>
    </cfRule>
  </conditionalFormatting>
  <conditionalFormatting sqref="G463">
    <cfRule type="cellIs" dxfId="10940" priority="7953" stopIfTrue="1" operator="lessThanOrEqual">
      <formula>0.12</formula>
    </cfRule>
    <cfRule type="cellIs" dxfId="10939" priority="7954" stopIfTrue="1" operator="between">
      <formula>0.1201</formula>
      <formula>0.2</formula>
    </cfRule>
    <cfRule type="cellIs" dxfId="10938" priority="7955" stopIfTrue="1" operator="greaterThan">
      <formula>0.2</formula>
    </cfRule>
  </conditionalFormatting>
  <conditionalFormatting sqref="N463">
    <cfRule type="cellIs" dxfId="10937" priority="7950" stopIfTrue="1" operator="between">
      <formula>50.1</formula>
      <formula>100</formula>
    </cfRule>
    <cfRule type="cellIs" dxfId="10936" priority="7952" stopIfTrue="1" operator="greaterThan">
      <formula>100</formula>
    </cfRule>
  </conditionalFormatting>
  <conditionalFormatting sqref="M463">
    <cfRule type="cellIs" dxfId="10935" priority="7949" stopIfTrue="1" operator="between">
      <formula>1250.1</formula>
      <formula>5000</formula>
    </cfRule>
    <cfRule type="cellIs" dxfId="10934" priority="7951" stopIfTrue="1" operator="greaterThan">
      <formula>5000</formula>
    </cfRule>
  </conditionalFormatting>
  <conditionalFormatting sqref="F463:G463">
    <cfRule type="cellIs" dxfId="10933" priority="7946" stopIfTrue="1" operator="lessThanOrEqual">
      <formula>60</formula>
    </cfRule>
    <cfRule type="cellIs" dxfId="10932" priority="7947" stopIfTrue="1" operator="between">
      <formula>60</formula>
      <formula>100</formula>
    </cfRule>
    <cfRule type="cellIs" dxfId="10931" priority="7948" stopIfTrue="1" operator="greaterThan">
      <formula>100</formula>
    </cfRule>
  </conditionalFormatting>
  <conditionalFormatting sqref="E463">
    <cfRule type="cellIs" dxfId="10930" priority="7943" stopIfTrue="1" operator="lessThanOrEqual">
      <formula>2.5</formula>
    </cfRule>
    <cfRule type="cellIs" dxfId="10929" priority="7944" stopIfTrue="1" operator="between">
      <formula>2.5</formula>
      <formula>7</formula>
    </cfRule>
    <cfRule type="cellIs" dxfId="10928" priority="7945" stopIfTrue="1" operator="greaterThan">
      <formula>7</formula>
    </cfRule>
  </conditionalFormatting>
  <conditionalFormatting sqref="H463">
    <cfRule type="cellIs" dxfId="10927" priority="7940" stopIfTrue="1" operator="lessThanOrEqual">
      <formula>12</formula>
    </cfRule>
    <cfRule type="cellIs" dxfId="10926" priority="7941" stopIfTrue="1" operator="between">
      <formula>12</formula>
      <formula>16</formula>
    </cfRule>
    <cfRule type="cellIs" dxfId="10925" priority="7942" stopIfTrue="1" operator="greaterThan">
      <formula>16</formula>
    </cfRule>
  </conditionalFormatting>
  <conditionalFormatting sqref="J463">
    <cfRule type="cellIs" dxfId="10924" priority="7937" stopIfTrue="1" operator="greaterThan">
      <formula>6.2</formula>
    </cfRule>
    <cfRule type="cellIs" dxfId="10923" priority="7938" stopIfTrue="1" operator="between">
      <formula>5.601</formula>
      <formula>6.2</formula>
    </cfRule>
    <cfRule type="cellIs" dxfId="10922" priority="7939" stopIfTrue="1" operator="lessThanOrEqual">
      <formula>5.6</formula>
    </cfRule>
  </conditionalFormatting>
  <conditionalFormatting sqref="K463">
    <cfRule type="cellIs" dxfId="10921" priority="7936" stopIfTrue="1" operator="lessThanOrEqual">
      <formula>0.02</formula>
    </cfRule>
  </conditionalFormatting>
  <conditionalFormatting sqref="G463">
    <cfRule type="cellIs" dxfId="10920" priority="7933" stopIfTrue="1" operator="lessThanOrEqual">
      <formula>0.12</formula>
    </cfRule>
    <cfRule type="cellIs" dxfId="10919" priority="7934" stopIfTrue="1" operator="between">
      <formula>0.1201</formula>
      <formula>0.2</formula>
    </cfRule>
    <cfRule type="cellIs" dxfId="10918" priority="7935" stopIfTrue="1" operator="greaterThan">
      <formula>0.2</formula>
    </cfRule>
  </conditionalFormatting>
  <conditionalFormatting sqref="N463">
    <cfRule type="cellIs" dxfId="10917" priority="7931" stopIfTrue="1" operator="between">
      <formula>50.1</formula>
      <formula>100</formula>
    </cfRule>
    <cfRule type="cellIs" dxfId="10916" priority="7932" stopIfTrue="1" operator="greaterThan">
      <formula>100</formula>
    </cfRule>
  </conditionalFormatting>
  <conditionalFormatting sqref="M463">
    <cfRule type="cellIs" dxfId="10915" priority="7929" stopIfTrue="1" operator="between">
      <formula>1250.1</formula>
      <formula>5000</formula>
    </cfRule>
    <cfRule type="cellIs" dxfId="10914" priority="7930" stopIfTrue="1" operator="greaterThan">
      <formula>5000</formula>
    </cfRule>
  </conditionalFormatting>
  <conditionalFormatting sqref="F475:G475">
    <cfRule type="cellIs" dxfId="10913" priority="7916" stopIfTrue="1" operator="lessThanOrEqual">
      <formula>60</formula>
    </cfRule>
    <cfRule type="cellIs" dxfId="10912" priority="7917" stopIfTrue="1" operator="between">
      <formula>60</formula>
      <formula>100</formula>
    </cfRule>
    <cfRule type="cellIs" dxfId="10911" priority="7918" stopIfTrue="1" operator="greaterThan">
      <formula>100</formula>
    </cfRule>
  </conditionalFormatting>
  <conditionalFormatting sqref="E475">
    <cfRule type="cellIs" dxfId="10910" priority="7919" stopIfTrue="1" operator="lessThanOrEqual">
      <formula>2.5</formula>
    </cfRule>
    <cfRule type="cellIs" dxfId="10909" priority="7920" stopIfTrue="1" operator="between">
      <formula>2.5</formula>
      <formula>7</formula>
    </cfRule>
    <cfRule type="cellIs" dxfId="10908" priority="7921" stopIfTrue="1" operator="greaterThan">
      <formula>7</formula>
    </cfRule>
  </conditionalFormatting>
  <conditionalFormatting sqref="H475">
    <cfRule type="cellIs" dxfId="10907" priority="7922" stopIfTrue="1" operator="lessThanOrEqual">
      <formula>12</formula>
    </cfRule>
    <cfRule type="cellIs" dxfId="10906" priority="7923" stopIfTrue="1" operator="between">
      <formula>12</formula>
      <formula>16</formula>
    </cfRule>
    <cfRule type="cellIs" dxfId="10905" priority="7924" stopIfTrue="1" operator="greaterThan">
      <formula>16</formula>
    </cfRule>
  </conditionalFormatting>
  <conditionalFormatting sqref="J475">
    <cfRule type="cellIs" dxfId="10904" priority="7925" stopIfTrue="1" operator="greaterThan">
      <formula>6.2</formula>
    </cfRule>
    <cfRule type="cellIs" dxfId="10903" priority="7926" stopIfTrue="1" operator="between">
      <formula>5.601</formula>
      <formula>6.2</formula>
    </cfRule>
    <cfRule type="cellIs" dxfId="10902" priority="7927" stopIfTrue="1" operator="lessThanOrEqual">
      <formula>5.6</formula>
    </cfRule>
  </conditionalFormatting>
  <conditionalFormatting sqref="K475">
    <cfRule type="cellIs" dxfId="10901" priority="7928" stopIfTrue="1" operator="lessThanOrEqual">
      <formula>0.02</formula>
    </cfRule>
  </conditionalFormatting>
  <conditionalFormatting sqref="G475">
    <cfRule type="cellIs" dxfId="10900" priority="7913" stopIfTrue="1" operator="lessThanOrEqual">
      <formula>0.12</formula>
    </cfRule>
    <cfRule type="cellIs" dxfId="10899" priority="7914" stopIfTrue="1" operator="between">
      <formula>0.1201</formula>
      <formula>0.2</formula>
    </cfRule>
    <cfRule type="cellIs" dxfId="10898" priority="7915" stopIfTrue="1" operator="greaterThan">
      <formula>0.2</formula>
    </cfRule>
  </conditionalFormatting>
  <conditionalFormatting sqref="N475">
    <cfRule type="cellIs" dxfId="10897" priority="7910" stopIfTrue="1" operator="between">
      <formula>50.1</formula>
      <formula>100</formula>
    </cfRule>
    <cfRule type="cellIs" dxfId="10896" priority="7912" stopIfTrue="1" operator="greaterThan">
      <formula>100</formula>
    </cfRule>
  </conditionalFormatting>
  <conditionalFormatting sqref="M475">
    <cfRule type="cellIs" dxfId="10895" priority="7909" stopIfTrue="1" operator="between">
      <formula>1250.1</formula>
      <formula>5000</formula>
    </cfRule>
    <cfRule type="cellIs" dxfId="10894" priority="7911" stopIfTrue="1" operator="greaterThan">
      <formula>5000</formula>
    </cfRule>
  </conditionalFormatting>
  <conditionalFormatting sqref="F475:G475">
    <cfRule type="cellIs" dxfId="10893" priority="7906" stopIfTrue="1" operator="lessThanOrEqual">
      <formula>60</formula>
    </cfRule>
    <cfRule type="cellIs" dxfId="10892" priority="7907" stopIfTrue="1" operator="between">
      <formula>60</formula>
      <formula>100</formula>
    </cfRule>
    <cfRule type="cellIs" dxfId="10891" priority="7908" stopIfTrue="1" operator="greaterThan">
      <formula>100</formula>
    </cfRule>
  </conditionalFormatting>
  <conditionalFormatting sqref="E475">
    <cfRule type="cellIs" dxfId="10890" priority="7903" stopIfTrue="1" operator="lessThanOrEqual">
      <formula>2.5</formula>
    </cfRule>
    <cfRule type="cellIs" dxfId="10889" priority="7904" stopIfTrue="1" operator="between">
      <formula>2.5</formula>
      <formula>7</formula>
    </cfRule>
    <cfRule type="cellIs" dxfId="10888" priority="7905" stopIfTrue="1" operator="greaterThan">
      <formula>7</formula>
    </cfRule>
  </conditionalFormatting>
  <conditionalFormatting sqref="H475">
    <cfRule type="cellIs" dxfId="10887" priority="7900" stopIfTrue="1" operator="lessThanOrEqual">
      <formula>12</formula>
    </cfRule>
    <cfRule type="cellIs" dxfId="10886" priority="7901" stopIfTrue="1" operator="between">
      <formula>12</formula>
      <formula>16</formula>
    </cfRule>
    <cfRule type="cellIs" dxfId="10885" priority="7902" stopIfTrue="1" operator="greaterThan">
      <formula>16</formula>
    </cfRule>
  </conditionalFormatting>
  <conditionalFormatting sqref="J475">
    <cfRule type="cellIs" dxfId="10884" priority="7897" stopIfTrue="1" operator="greaterThan">
      <formula>6.2</formula>
    </cfRule>
    <cfRule type="cellIs" dxfId="10883" priority="7898" stopIfTrue="1" operator="between">
      <formula>5.601</formula>
      <formula>6.2</formula>
    </cfRule>
    <cfRule type="cellIs" dxfId="10882" priority="7899" stopIfTrue="1" operator="lessThanOrEqual">
      <formula>5.6</formula>
    </cfRule>
  </conditionalFormatting>
  <conditionalFormatting sqref="K475">
    <cfRule type="cellIs" dxfId="10881" priority="7896" stopIfTrue="1" operator="lessThanOrEqual">
      <formula>0.02</formula>
    </cfRule>
  </conditionalFormatting>
  <conditionalFormatting sqref="G475">
    <cfRule type="cellIs" dxfId="10880" priority="7893" stopIfTrue="1" operator="lessThanOrEqual">
      <formula>0.12</formula>
    </cfRule>
    <cfRule type="cellIs" dxfId="10879" priority="7894" stopIfTrue="1" operator="between">
      <formula>0.1201</formula>
      <formula>0.2</formula>
    </cfRule>
    <cfRule type="cellIs" dxfId="10878" priority="7895" stopIfTrue="1" operator="greaterThan">
      <formula>0.2</formula>
    </cfRule>
  </conditionalFormatting>
  <conditionalFormatting sqref="N475">
    <cfRule type="cellIs" dxfId="10877" priority="7891" stopIfTrue="1" operator="between">
      <formula>50.1</formula>
      <formula>100</formula>
    </cfRule>
    <cfRule type="cellIs" dxfId="10876" priority="7892" stopIfTrue="1" operator="greaterThan">
      <formula>100</formula>
    </cfRule>
  </conditionalFormatting>
  <conditionalFormatting sqref="M475">
    <cfRule type="cellIs" dxfId="10875" priority="7889" stopIfTrue="1" operator="between">
      <formula>1250.1</formula>
      <formula>5000</formula>
    </cfRule>
    <cfRule type="cellIs" dxfId="10874" priority="7890" stopIfTrue="1" operator="greaterThan">
      <formula>5000</formula>
    </cfRule>
  </conditionalFormatting>
  <conditionalFormatting sqref="F487:G487">
    <cfRule type="cellIs" dxfId="10873" priority="7876" stopIfTrue="1" operator="lessThanOrEqual">
      <formula>60</formula>
    </cfRule>
    <cfRule type="cellIs" dxfId="10872" priority="7877" stopIfTrue="1" operator="between">
      <formula>60</formula>
      <formula>100</formula>
    </cfRule>
    <cfRule type="cellIs" dxfId="10871" priority="7878" stopIfTrue="1" operator="greaterThan">
      <formula>100</formula>
    </cfRule>
  </conditionalFormatting>
  <conditionalFormatting sqref="E487">
    <cfRule type="cellIs" dxfId="10870" priority="7879" stopIfTrue="1" operator="lessThanOrEqual">
      <formula>2.5</formula>
    </cfRule>
    <cfRule type="cellIs" dxfId="10869" priority="7880" stopIfTrue="1" operator="between">
      <formula>2.5</formula>
      <formula>7</formula>
    </cfRule>
    <cfRule type="cellIs" dxfId="10868" priority="7881" stopIfTrue="1" operator="greaterThan">
      <formula>7</formula>
    </cfRule>
  </conditionalFormatting>
  <conditionalFormatting sqref="H487">
    <cfRule type="cellIs" dxfId="10867" priority="7882" stopIfTrue="1" operator="lessThanOrEqual">
      <formula>12</formula>
    </cfRule>
    <cfRule type="cellIs" dxfId="10866" priority="7883" stopIfTrue="1" operator="between">
      <formula>12</formula>
      <formula>16</formula>
    </cfRule>
    <cfRule type="cellIs" dxfId="10865" priority="7884" stopIfTrue="1" operator="greaterThan">
      <formula>16</formula>
    </cfRule>
  </conditionalFormatting>
  <conditionalFormatting sqref="J487">
    <cfRule type="cellIs" dxfId="10864" priority="7885" stopIfTrue="1" operator="greaterThan">
      <formula>6.2</formula>
    </cfRule>
    <cfRule type="cellIs" dxfId="10863" priority="7886" stopIfTrue="1" operator="between">
      <formula>5.601</formula>
      <formula>6.2</formula>
    </cfRule>
    <cfRule type="cellIs" dxfId="10862" priority="7887" stopIfTrue="1" operator="lessThanOrEqual">
      <formula>5.6</formula>
    </cfRule>
  </conditionalFormatting>
  <conditionalFormatting sqref="K487">
    <cfRule type="cellIs" dxfId="10861" priority="7888" stopIfTrue="1" operator="lessThanOrEqual">
      <formula>0.02</formula>
    </cfRule>
  </conditionalFormatting>
  <conditionalFormatting sqref="G487">
    <cfRule type="cellIs" dxfId="10860" priority="7873" stopIfTrue="1" operator="lessThanOrEqual">
      <formula>0.12</formula>
    </cfRule>
    <cfRule type="cellIs" dxfId="10859" priority="7874" stopIfTrue="1" operator="between">
      <formula>0.1201</formula>
      <formula>0.2</formula>
    </cfRule>
    <cfRule type="cellIs" dxfId="10858" priority="7875" stopIfTrue="1" operator="greaterThan">
      <formula>0.2</formula>
    </cfRule>
  </conditionalFormatting>
  <conditionalFormatting sqref="N487">
    <cfRule type="cellIs" dxfId="10857" priority="7870" stopIfTrue="1" operator="between">
      <formula>50.1</formula>
      <formula>100</formula>
    </cfRule>
    <cfRule type="cellIs" dxfId="10856" priority="7872" stopIfTrue="1" operator="greaterThan">
      <formula>100</formula>
    </cfRule>
  </conditionalFormatting>
  <conditionalFormatting sqref="M487">
    <cfRule type="cellIs" dxfId="10855" priority="7869" stopIfTrue="1" operator="between">
      <formula>1250.1</formula>
      <formula>5000</formula>
    </cfRule>
    <cfRule type="cellIs" dxfId="10854" priority="7871" stopIfTrue="1" operator="greaterThan">
      <formula>5000</formula>
    </cfRule>
  </conditionalFormatting>
  <conditionalFormatting sqref="F487:G487">
    <cfRule type="cellIs" dxfId="10853" priority="7866" stopIfTrue="1" operator="lessThanOrEqual">
      <formula>60</formula>
    </cfRule>
    <cfRule type="cellIs" dxfId="10852" priority="7867" stopIfTrue="1" operator="between">
      <formula>60</formula>
      <formula>100</formula>
    </cfRule>
    <cfRule type="cellIs" dxfId="10851" priority="7868" stopIfTrue="1" operator="greaterThan">
      <formula>100</formula>
    </cfRule>
  </conditionalFormatting>
  <conditionalFormatting sqref="E487">
    <cfRule type="cellIs" dxfId="10850" priority="7863" stopIfTrue="1" operator="lessThanOrEqual">
      <formula>2.5</formula>
    </cfRule>
    <cfRule type="cellIs" dxfId="10849" priority="7864" stopIfTrue="1" operator="between">
      <formula>2.5</formula>
      <formula>7</formula>
    </cfRule>
    <cfRule type="cellIs" dxfId="10848" priority="7865" stopIfTrue="1" operator="greaterThan">
      <formula>7</formula>
    </cfRule>
  </conditionalFormatting>
  <conditionalFormatting sqref="H487">
    <cfRule type="cellIs" dxfId="10847" priority="7860" stopIfTrue="1" operator="lessThanOrEqual">
      <formula>12</formula>
    </cfRule>
    <cfRule type="cellIs" dxfId="10846" priority="7861" stopIfTrue="1" operator="between">
      <formula>12</formula>
      <formula>16</formula>
    </cfRule>
    <cfRule type="cellIs" dxfId="10845" priority="7862" stopIfTrue="1" operator="greaterThan">
      <formula>16</formula>
    </cfRule>
  </conditionalFormatting>
  <conditionalFormatting sqref="J487">
    <cfRule type="cellIs" dxfId="10844" priority="7857" stopIfTrue="1" operator="greaterThan">
      <formula>6.2</formula>
    </cfRule>
    <cfRule type="cellIs" dxfId="10843" priority="7858" stopIfTrue="1" operator="between">
      <formula>5.601</formula>
      <formula>6.2</formula>
    </cfRule>
    <cfRule type="cellIs" dxfId="10842" priority="7859" stopIfTrue="1" operator="lessThanOrEqual">
      <formula>5.6</formula>
    </cfRule>
  </conditionalFormatting>
  <conditionalFormatting sqref="K487">
    <cfRule type="cellIs" dxfId="10841" priority="7856" stopIfTrue="1" operator="lessThanOrEqual">
      <formula>0.02</formula>
    </cfRule>
  </conditionalFormatting>
  <conditionalFormatting sqref="G487">
    <cfRule type="cellIs" dxfId="10840" priority="7853" stopIfTrue="1" operator="lessThanOrEqual">
      <formula>0.12</formula>
    </cfRule>
    <cfRule type="cellIs" dxfId="10839" priority="7854" stopIfTrue="1" operator="between">
      <formula>0.1201</formula>
      <formula>0.2</formula>
    </cfRule>
    <cfRule type="cellIs" dxfId="10838" priority="7855" stopIfTrue="1" operator="greaterThan">
      <formula>0.2</formula>
    </cfRule>
  </conditionalFormatting>
  <conditionalFormatting sqref="N487">
    <cfRule type="cellIs" dxfId="10837" priority="7851" stopIfTrue="1" operator="between">
      <formula>50.1</formula>
      <formula>100</formula>
    </cfRule>
    <cfRule type="cellIs" dxfId="10836" priority="7852" stopIfTrue="1" operator="greaterThan">
      <formula>100</formula>
    </cfRule>
  </conditionalFormatting>
  <conditionalFormatting sqref="M487">
    <cfRule type="cellIs" dxfId="10835" priority="7849" stopIfTrue="1" operator="between">
      <formula>1250.1</formula>
      <formula>5000</formula>
    </cfRule>
    <cfRule type="cellIs" dxfId="10834" priority="7850" stopIfTrue="1" operator="greaterThan">
      <formula>5000</formula>
    </cfRule>
  </conditionalFormatting>
  <conditionalFormatting sqref="F499:G499">
    <cfRule type="cellIs" dxfId="10833" priority="7836" stopIfTrue="1" operator="lessThanOrEqual">
      <formula>60</formula>
    </cfRule>
    <cfRule type="cellIs" dxfId="10832" priority="7837" stopIfTrue="1" operator="between">
      <formula>60</formula>
      <formula>100</formula>
    </cfRule>
    <cfRule type="cellIs" dxfId="10831" priority="7838" stopIfTrue="1" operator="greaterThan">
      <formula>100</formula>
    </cfRule>
  </conditionalFormatting>
  <conditionalFormatting sqref="E499">
    <cfRule type="cellIs" dxfId="10830" priority="7839" stopIfTrue="1" operator="lessThanOrEqual">
      <formula>2.5</formula>
    </cfRule>
    <cfRule type="cellIs" dxfId="10829" priority="7840" stopIfTrue="1" operator="between">
      <formula>2.5</formula>
      <formula>7</formula>
    </cfRule>
    <cfRule type="cellIs" dxfId="10828" priority="7841" stopIfTrue="1" operator="greaterThan">
      <formula>7</formula>
    </cfRule>
  </conditionalFormatting>
  <conditionalFormatting sqref="H499">
    <cfRule type="cellIs" dxfId="10827" priority="7842" stopIfTrue="1" operator="lessThanOrEqual">
      <formula>12</formula>
    </cfRule>
    <cfRule type="cellIs" dxfId="10826" priority="7843" stopIfTrue="1" operator="between">
      <formula>12</formula>
      <formula>16</formula>
    </cfRule>
    <cfRule type="cellIs" dxfId="10825" priority="7844" stopIfTrue="1" operator="greaterThan">
      <formula>16</formula>
    </cfRule>
  </conditionalFormatting>
  <conditionalFormatting sqref="J499">
    <cfRule type="cellIs" dxfId="10824" priority="7845" stopIfTrue="1" operator="greaterThan">
      <formula>6.2</formula>
    </cfRule>
    <cfRule type="cellIs" dxfId="10823" priority="7846" stopIfTrue="1" operator="between">
      <formula>5.601</formula>
      <formula>6.2</formula>
    </cfRule>
    <cfRule type="cellIs" dxfId="10822" priority="7847" stopIfTrue="1" operator="lessThanOrEqual">
      <formula>5.6</formula>
    </cfRule>
  </conditionalFormatting>
  <conditionalFormatting sqref="K499">
    <cfRule type="cellIs" dxfId="10821" priority="7848" stopIfTrue="1" operator="lessThanOrEqual">
      <formula>0.02</formula>
    </cfRule>
  </conditionalFormatting>
  <conditionalFormatting sqref="G499">
    <cfRule type="cellIs" dxfId="10820" priority="7833" stopIfTrue="1" operator="lessThanOrEqual">
      <formula>0.12</formula>
    </cfRule>
    <cfRule type="cellIs" dxfId="10819" priority="7834" stopIfTrue="1" operator="between">
      <formula>0.1201</formula>
      <formula>0.2</formula>
    </cfRule>
    <cfRule type="cellIs" dxfId="10818" priority="7835" stopIfTrue="1" operator="greaterThan">
      <formula>0.2</formula>
    </cfRule>
  </conditionalFormatting>
  <conditionalFormatting sqref="N499">
    <cfRule type="cellIs" dxfId="10817" priority="7830" stopIfTrue="1" operator="between">
      <formula>50.1</formula>
      <formula>100</formula>
    </cfRule>
    <cfRule type="cellIs" dxfId="10816" priority="7832" stopIfTrue="1" operator="greaterThan">
      <formula>100</formula>
    </cfRule>
  </conditionalFormatting>
  <conditionalFormatting sqref="M499">
    <cfRule type="cellIs" dxfId="10815" priority="7829" stopIfTrue="1" operator="between">
      <formula>1250.1</formula>
      <formula>5000</formula>
    </cfRule>
    <cfRule type="cellIs" dxfId="10814" priority="7831" stopIfTrue="1" operator="greaterThan">
      <formula>5000</formula>
    </cfRule>
  </conditionalFormatting>
  <conditionalFormatting sqref="F499:G499">
    <cfRule type="cellIs" dxfId="10813" priority="7826" stopIfTrue="1" operator="lessThanOrEqual">
      <formula>60</formula>
    </cfRule>
    <cfRule type="cellIs" dxfId="10812" priority="7827" stopIfTrue="1" operator="between">
      <formula>60</formula>
      <formula>100</formula>
    </cfRule>
    <cfRule type="cellIs" dxfId="10811" priority="7828" stopIfTrue="1" operator="greaterThan">
      <formula>100</formula>
    </cfRule>
  </conditionalFormatting>
  <conditionalFormatting sqref="E499">
    <cfRule type="cellIs" dxfId="10810" priority="7823" stopIfTrue="1" operator="lessThanOrEqual">
      <formula>2.5</formula>
    </cfRule>
    <cfRule type="cellIs" dxfId="10809" priority="7824" stopIfTrue="1" operator="between">
      <formula>2.5</formula>
      <formula>7</formula>
    </cfRule>
    <cfRule type="cellIs" dxfId="10808" priority="7825" stopIfTrue="1" operator="greaterThan">
      <formula>7</formula>
    </cfRule>
  </conditionalFormatting>
  <conditionalFormatting sqref="H499">
    <cfRule type="cellIs" dxfId="10807" priority="7820" stopIfTrue="1" operator="lessThanOrEqual">
      <formula>12</formula>
    </cfRule>
    <cfRule type="cellIs" dxfId="10806" priority="7821" stopIfTrue="1" operator="between">
      <formula>12</formula>
      <formula>16</formula>
    </cfRule>
    <cfRule type="cellIs" dxfId="10805" priority="7822" stopIfTrue="1" operator="greaterThan">
      <formula>16</formula>
    </cfRule>
  </conditionalFormatting>
  <conditionalFormatting sqref="J499">
    <cfRule type="cellIs" dxfId="10804" priority="7817" stopIfTrue="1" operator="greaterThan">
      <formula>6.2</formula>
    </cfRule>
    <cfRule type="cellIs" dxfId="10803" priority="7818" stopIfTrue="1" operator="between">
      <formula>5.601</formula>
      <formula>6.2</formula>
    </cfRule>
    <cfRule type="cellIs" dxfId="10802" priority="7819" stopIfTrue="1" operator="lessThanOrEqual">
      <formula>5.6</formula>
    </cfRule>
  </conditionalFormatting>
  <conditionalFormatting sqref="K499">
    <cfRule type="cellIs" dxfId="10801" priority="7816" stopIfTrue="1" operator="lessThanOrEqual">
      <formula>0.02</formula>
    </cfRule>
  </conditionalFormatting>
  <conditionalFormatting sqref="G499">
    <cfRule type="cellIs" dxfId="10800" priority="7813" stopIfTrue="1" operator="lessThanOrEqual">
      <formula>0.12</formula>
    </cfRule>
    <cfRule type="cellIs" dxfId="10799" priority="7814" stopIfTrue="1" operator="between">
      <formula>0.1201</formula>
      <formula>0.2</formula>
    </cfRule>
    <cfRule type="cellIs" dxfId="10798" priority="7815" stopIfTrue="1" operator="greaterThan">
      <formula>0.2</formula>
    </cfRule>
  </conditionalFormatting>
  <conditionalFormatting sqref="N499">
    <cfRule type="cellIs" dxfId="10797" priority="7811" stopIfTrue="1" operator="between">
      <formula>50.1</formula>
      <formula>100</formula>
    </cfRule>
    <cfRule type="cellIs" dxfId="10796" priority="7812" stopIfTrue="1" operator="greaterThan">
      <formula>100</formula>
    </cfRule>
  </conditionalFormatting>
  <conditionalFormatting sqref="M499">
    <cfRule type="cellIs" dxfId="10795" priority="7809" stopIfTrue="1" operator="between">
      <formula>1250.1</formula>
      <formula>5000</formula>
    </cfRule>
    <cfRule type="cellIs" dxfId="10794" priority="7810" stopIfTrue="1" operator="greaterThan">
      <formula>5000</formula>
    </cfRule>
  </conditionalFormatting>
  <conditionalFormatting sqref="F511:G511">
    <cfRule type="cellIs" dxfId="10793" priority="7796" stopIfTrue="1" operator="lessThanOrEqual">
      <formula>60</formula>
    </cfRule>
    <cfRule type="cellIs" dxfId="10792" priority="7797" stopIfTrue="1" operator="between">
      <formula>60</formula>
      <formula>100</formula>
    </cfRule>
    <cfRule type="cellIs" dxfId="10791" priority="7798" stopIfTrue="1" operator="greaterThan">
      <formula>100</formula>
    </cfRule>
  </conditionalFormatting>
  <conditionalFormatting sqref="E511">
    <cfRule type="cellIs" dxfId="10790" priority="7799" stopIfTrue="1" operator="lessThanOrEqual">
      <formula>2.5</formula>
    </cfRule>
    <cfRule type="cellIs" dxfId="10789" priority="7800" stopIfTrue="1" operator="between">
      <formula>2.5</formula>
      <formula>7</formula>
    </cfRule>
    <cfRule type="cellIs" dxfId="10788" priority="7801" stopIfTrue="1" operator="greaterThan">
      <formula>7</formula>
    </cfRule>
  </conditionalFormatting>
  <conditionalFormatting sqref="H511">
    <cfRule type="cellIs" dxfId="10787" priority="7802" stopIfTrue="1" operator="lessThanOrEqual">
      <formula>12</formula>
    </cfRule>
    <cfRule type="cellIs" dxfId="10786" priority="7803" stopIfTrue="1" operator="between">
      <formula>12</formula>
      <formula>16</formula>
    </cfRule>
    <cfRule type="cellIs" dxfId="10785" priority="7804" stopIfTrue="1" operator="greaterThan">
      <formula>16</formula>
    </cfRule>
  </conditionalFormatting>
  <conditionalFormatting sqref="J511">
    <cfRule type="cellIs" dxfId="10784" priority="7805" stopIfTrue="1" operator="greaterThan">
      <formula>6.2</formula>
    </cfRule>
    <cfRule type="cellIs" dxfId="10783" priority="7806" stopIfTrue="1" operator="between">
      <formula>5.601</formula>
      <formula>6.2</formula>
    </cfRule>
    <cfRule type="cellIs" dxfId="10782" priority="7807" stopIfTrue="1" operator="lessThanOrEqual">
      <formula>5.6</formula>
    </cfRule>
  </conditionalFormatting>
  <conditionalFormatting sqref="K511">
    <cfRule type="cellIs" dxfId="10781" priority="7808" stopIfTrue="1" operator="lessThanOrEqual">
      <formula>0.02</formula>
    </cfRule>
  </conditionalFormatting>
  <conditionalFormatting sqref="G511">
    <cfRule type="cellIs" dxfId="10780" priority="7793" stopIfTrue="1" operator="lessThanOrEqual">
      <formula>0.12</formula>
    </cfRule>
    <cfRule type="cellIs" dxfId="10779" priority="7794" stopIfTrue="1" operator="between">
      <formula>0.1201</formula>
      <formula>0.2</formula>
    </cfRule>
    <cfRule type="cellIs" dxfId="10778" priority="7795" stopIfTrue="1" operator="greaterThan">
      <formula>0.2</formula>
    </cfRule>
  </conditionalFormatting>
  <conditionalFormatting sqref="N511">
    <cfRule type="cellIs" dxfId="10777" priority="7790" stopIfTrue="1" operator="between">
      <formula>50.1</formula>
      <formula>100</formula>
    </cfRule>
    <cfRule type="cellIs" dxfId="10776" priority="7792" stopIfTrue="1" operator="greaterThan">
      <formula>100</formula>
    </cfRule>
  </conditionalFormatting>
  <conditionalFormatting sqref="M511">
    <cfRule type="cellIs" dxfId="10775" priority="7789" stopIfTrue="1" operator="between">
      <formula>1250.1</formula>
      <formula>5000</formula>
    </cfRule>
    <cfRule type="cellIs" dxfId="10774" priority="7791" stopIfTrue="1" operator="greaterThan">
      <formula>5000</formula>
    </cfRule>
  </conditionalFormatting>
  <conditionalFormatting sqref="F511:G511">
    <cfRule type="cellIs" dxfId="10773" priority="7786" stopIfTrue="1" operator="lessThanOrEqual">
      <formula>60</formula>
    </cfRule>
    <cfRule type="cellIs" dxfId="10772" priority="7787" stopIfTrue="1" operator="between">
      <formula>60</formula>
      <formula>100</formula>
    </cfRule>
    <cfRule type="cellIs" dxfId="10771" priority="7788" stopIfTrue="1" operator="greaterThan">
      <formula>100</formula>
    </cfRule>
  </conditionalFormatting>
  <conditionalFormatting sqref="E511">
    <cfRule type="cellIs" dxfId="10770" priority="7783" stopIfTrue="1" operator="lessThanOrEqual">
      <formula>2.5</formula>
    </cfRule>
    <cfRule type="cellIs" dxfId="10769" priority="7784" stopIfTrue="1" operator="between">
      <formula>2.5</formula>
      <formula>7</formula>
    </cfRule>
    <cfRule type="cellIs" dxfId="10768" priority="7785" stopIfTrue="1" operator="greaterThan">
      <formula>7</formula>
    </cfRule>
  </conditionalFormatting>
  <conditionalFormatting sqref="H511">
    <cfRule type="cellIs" dxfId="10767" priority="7780" stopIfTrue="1" operator="lessThanOrEqual">
      <formula>12</formula>
    </cfRule>
    <cfRule type="cellIs" dxfId="10766" priority="7781" stopIfTrue="1" operator="between">
      <formula>12</formula>
      <formula>16</formula>
    </cfRule>
    <cfRule type="cellIs" dxfId="10765" priority="7782" stopIfTrue="1" operator="greaterThan">
      <formula>16</formula>
    </cfRule>
  </conditionalFormatting>
  <conditionalFormatting sqref="J511">
    <cfRule type="cellIs" dxfId="10764" priority="7777" stopIfTrue="1" operator="greaterThan">
      <formula>6.2</formula>
    </cfRule>
    <cfRule type="cellIs" dxfId="10763" priority="7778" stopIfTrue="1" operator="between">
      <formula>5.601</formula>
      <formula>6.2</formula>
    </cfRule>
    <cfRule type="cellIs" dxfId="10762" priority="7779" stopIfTrue="1" operator="lessThanOrEqual">
      <formula>5.6</formula>
    </cfRule>
  </conditionalFormatting>
  <conditionalFormatting sqref="K511">
    <cfRule type="cellIs" dxfId="10761" priority="7776" stopIfTrue="1" operator="lessThanOrEqual">
      <formula>0.02</formula>
    </cfRule>
  </conditionalFormatting>
  <conditionalFormatting sqref="G511">
    <cfRule type="cellIs" dxfId="10760" priority="7773" stopIfTrue="1" operator="lessThanOrEqual">
      <formula>0.12</formula>
    </cfRule>
    <cfRule type="cellIs" dxfId="10759" priority="7774" stopIfTrue="1" operator="between">
      <formula>0.1201</formula>
      <formula>0.2</formula>
    </cfRule>
    <cfRule type="cellIs" dxfId="10758" priority="7775" stopIfTrue="1" operator="greaterThan">
      <formula>0.2</formula>
    </cfRule>
  </conditionalFormatting>
  <conditionalFormatting sqref="N511">
    <cfRule type="cellIs" dxfId="10757" priority="7771" stopIfTrue="1" operator="between">
      <formula>50.1</formula>
      <formula>100</formula>
    </cfRule>
    <cfRule type="cellIs" dxfId="10756" priority="7772" stopIfTrue="1" operator="greaterThan">
      <formula>100</formula>
    </cfRule>
  </conditionalFormatting>
  <conditionalFormatting sqref="M511">
    <cfRule type="cellIs" dxfId="10755" priority="7769" stopIfTrue="1" operator="between">
      <formula>1250.1</formula>
      <formula>5000</formula>
    </cfRule>
    <cfRule type="cellIs" dxfId="10754" priority="7770" stopIfTrue="1" operator="greaterThan">
      <formula>5000</formula>
    </cfRule>
  </conditionalFormatting>
  <conditionalFormatting sqref="F523:G523">
    <cfRule type="cellIs" dxfId="10753" priority="7756" stopIfTrue="1" operator="lessThanOrEqual">
      <formula>60</formula>
    </cfRule>
    <cfRule type="cellIs" dxfId="10752" priority="7757" stopIfTrue="1" operator="between">
      <formula>60</formula>
      <formula>100</formula>
    </cfRule>
    <cfRule type="cellIs" dxfId="10751" priority="7758" stopIfTrue="1" operator="greaterThan">
      <formula>100</formula>
    </cfRule>
  </conditionalFormatting>
  <conditionalFormatting sqref="E523">
    <cfRule type="cellIs" dxfId="10750" priority="7759" stopIfTrue="1" operator="lessThanOrEqual">
      <formula>2.5</formula>
    </cfRule>
    <cfRule type="cellIs" dxfId="10749" priority="7760" stopIfTrue="1" operator="between">
      <formula>2.5</formula>
      <formula>7</formula>
    </cfRule>
    <cfRule type="cellIs" dxfId="10748" priority="7761" stopIfTrue="1" operator="greaterThan">
      <formula>7</formula>
    </cfRule>
  </conditionalFormatting>
  <conditionalFormatting sqref="H523">
    <cfRule type="cellIs" dxfId="10747" priority="7762" stopIfTrue="1" operator="lessThanOrEqual">
      <formula>12</formula>
    </cfRule>
    <cfRule type="cellIs" dxfId="10746" priority="7763" stopIfTrue="1" operator="between">
      <formula>12</formula>
      <formula>16</formula>
    </cfRule>
    <cfRule type="cellIs" dxfId="10745" priority="7764" stopIfTrue="1" operator="greaterThan">
      <formula>16</formula>
    </cfRule>
  </conditionalFormatting>
  <conditionalFormatting sqref="J523">
    <cfRule type="cellIs" dxfId="10744" priority="7765" stopIfTrue="1" operator="greaterThan">
      <formula>6.2</formula>
    </cfRule>
    <cfRule type="cellIs" dxfId="10743" priority="7766" stopIfTrue="1" operator="between">
      <formula>5.601</formula>
      <formula>6.2</formula>
    </cfRule>
    <cfRule type="cellIs" dxfId="10742" priority="7767" stopIfTrue="1" operator="lessThanOrEqual">
      <formula>5.6</formula>
    </cfRule>
  </conditionalFormatting>
  <conditionalFormatting sqref="K523">
    <cfRule type="cellIs" dxfId="10741" priority="7768" stopIfTrue="1" operator="lessThanOrEqual">
      <formula>0.02</formula>
    </cfRule>
  </conditionalFormatting>
  <conditionalFormatting sqref="G523">
    <cfRule type="cellIs" dxfId="10740" priority="7753" stopIfTrue="1" operator="lessThanOrEqual">
      <formula>0.12</formula>
    </cfRule>
    <cfRule type="cellIs" dxfId="10739" priority="7754" stopIfTrue="1" operator="between">
      <formula>0.1201</formula>
      <formula>0.2</formula>
    </cfRule>
    <cfRule type="cellIs" dxfId="10738" priority="7755" stopIfTrue="1" operator="greaterThan">
      <formula>0.2</formula>
    </cfRule>
  </conditionalFormatting>
  <conditionalFormatting sqref="N523">
    <cfRule type="cellIs" dxfId="10737" priority="7750" stopIfTrue="1" operator="between">
      <formula>50.1</formula>
      <formula>100</formula>
    </cfRule>
    <cfRule type="cellIs" dxfId="10736" priority="7752" stopIfTrue="1" operator="greaterThan">
      <formula>100</formula>
    </cfRule>
  </conditionalFormatting>
  <conditionalFormatting sqref="M523">
    <cfRule type="cellIs" dxfId="10735" priority="7749" stopIfTrue="1" operator="between">
      <formula>1250.1</formula>
      <formula>5000</formula>
    </cfRule>
    <cfRule type="cellIs" dxfId="10734" priority="7751" stopIfTrue="1" operator="greaterThan">
      <formula>5000</formula>
    </cfRule>
  </conditionalFormatting>
  <conditionalFormatting sqref="F523:G523">
    <cfRule type="cellIs" dxfId="10733" priority="7746" stopIfTrue="1" operator="lessThanOrEqual">
      <formula>60</formula>
    </cfRule>
    <cfRule type="cellIs" dxfId="10732" priority="7747" stopIfTrue="1" operator="between">
      <formula>60</formula>
      <formula>100</formula>
    </cfRule>
    <cfRule type="cellIs" dxfId="10731" priority="7748" stopIfTrue="1" operator="greaterThan">
      <formula>100</formula>
    </cfRule>
  </conditionalFormatting>
  <conditionalFormatting sqref="E523">
    <cfRule type="cellIs" dxfId="10730" priority="7743" stopIfTrue="1" operator="lessThanOrEqual">
      <formula>2.5</formula>
    </cfRule>
    <cfRule type="cellIs" dxfId="10729" priority="7744" stopIfTrue="1" operator="between">
      <formula>2.5</formula>
      <formula>7</formula>
    </cfRule>
    <cfRule type="cellIs" dxfId="10728" priority="7745" stopIfTrue="1" operator="greaterThan">
      <formula>7</formula>
    </cfRule>
  </conditionalFormatting>
  <conditionalFormatting sqref="H523">
    <cfRule type="cellIs" dxfId="10727" priority="7740" stopIfTrue="1" operator="lessThanOrEqual">
      <formula>12</formula>
    </cfRule>
    <cfRule type="cellIs" dxfId="10726" priority="7741" stopIfTrue="1" operator="between">
      <formula>12</formula>
      <formula>16</formula>
    </cfRule>
    <cfRule type="cellIs" dxfId="10725" priority="7742" stopIfTrue="1" operator="greaterThan">
      <formula>16</formula>
    </cfRule>
  </conditionalFormatting>
  <conditionalFormatting sqref="J523">
    <cfRule type="cellIs" dxfId="10724" priority="7737" stopIfTrue="1" operator="greaterThan">
      <formula>6.2</formula>
    </cfRule>
    <cfRule type="cellIs" dxfId="10723" priority="7738" stopIfTrue="1" operator="between">
      <formula>5.601</formula>
      <formula>6.2</formula>
    </cfRule>
    <cfRule type="cellIs" dxfId="10722" priority="7739" stopIfTrue="1" operator="lessThanOrEqual">
      <formula>5.6</formula>
    </cfRule>
  </conditionalFormatting>
  <conditionalFormatting sqref="K523">
    <cfRule type="cellIs" dxfId="10721" priority="7736" stopIfTrue="1" operator="lessThanOrEqual">
      <formula>0.02</formula>
    </cfRule>
  </conditionalFormatting>
  <conditionalFormatting sqref="G523">
    <cfRule type="cellIs" dxfId="10720" priority="7733" stopIfTrue="1" operator="lessThanOrEqual">
      <formula>0.12</formula>
    </cfRule>
    <cfRule type="cellIs" dxfId="10719" priority="7734" stopIfTrue="1" operator="between">
      <formula>0.1201</formula>
      <formula>0.2</formula>
    </cfRule>
    <cfRule type="cellIs" dxfId="10718" priority="7735" stopIfTrue="1" operator="greaterThan">
      <formula>0.2</formula>
    </cfRule>
  </conditionalFormatting>
  <conditionalFormatting sqref="N523">
    <cfRule type="cellIs" dxfId="10717" priority="7731" stopIfTrue="1" operator="between">
      <formula>50.1</formula>
      <formula>100</formula>
    </cfRule>
    <cfRule type="cellIs" dxfId="10716" priority="7732" stopIfTrue="1" operator="greaterThan">
      <formula>100</formula>
    </cfRule>
  </conditionalFormatting>
  <conditionalFormatting sqref="M523">
    <cfRule type="cellIs" dxfId="10715" priority="7729" stopIfTrue="1" operator="between">
      <formula>1250.1</formula>
      <formula>5000</formula>
    </cfRule>
    <cfRule type="cellIs" dxfId="10714" priority="7730" stopIfTrue="1" operator="greaterThan">
      <formula>5000</formula>
    </cfRule>
  </conditionalFormatting>
  <conditionalFormatting sqref="F535:G535">
    <cfRule type="cellIs" dxfId="10713" priority="7716" stopIfTrue="1" operator="lessThanOrEqual">
      <formula>60</formula>
    </cfRule>
    <cfRule type="cellIs" dxfId="10712" priority="7717" stopIfTrue="1" operator="between">
      <formula>60</formula>
      <formula>100</formula>
    </cfRule>
    <cfRule type="cellIs" dxfId="10711" priority="7718" stopIfTrue="1" operator="greaterThan">
      <formula>100</formula>
    </cfRule>
  </conditionalFormatting>
  <conditionalFormatting sqref="E535">
    <cfRule type="cellIs" dxfId="10710" priority="7719" stopIfTrue="1" operator="lessThanOrEqual">
      <formula>2.5</formula>
    </cfRule>
    <cfRule type="cellIs" dxfId="10709" priority="7720" stopIfTrue="1" operator="between">
      <formula>2.5</formula>
      <formula>7</formula>
    </cfRule>
    <cfRule type="cellIs" dxfId="10708" priority="7721" stopIfTrue="1" operator="greaterThan">
      <formula>7</formula>
    </cfRule>
  </conditionalFormatting>
  <conditionalFormatting sqref="H535">
    <cfRule type="cellIs" dxfId="10707" priority="7722" stopIfTrue="1" operator="lessThanOrEqual">
      <formula>12</formula>
    </cfRule>
    <cfRule type="cellIs" dxfId="10706" priority="7723" stopIfTrue="1" operator="between">
      <formula>12</formula>
      <formula>16</formula>
    </cfRule>
    <cfRule type="cellIs" dxfId="10705" priority="7724" stopIfTrue="1" operator="greaterThan">
      <formula>16</formula>
    </cfRule>
  </conditionalFormatting>
  <conditionalFormatting sqref="J535">
    <cfRule type="cellIs" dxfId="10704" priority="7725" stopIfTrue="1" operator="greaterThan">
      <formula>6.2</formula>
    </cfRule>
    <cfRule type="cellIs" dxfId="10703" priority="7726" stopIfTrue="1" operator="between">
      <formula>5.601</formula>
      <formula>6.2</formula>
    </cfRule>
    <cfRule type="cellIs" dxfId="10702" priority="7727" stopIfTrue="1" operator="lessThanOrEqual">
      <formula>5.6</formula>
    </cfRule>
  </conditionalFormatting>
  <conditionalFormatting sqref="K535">
    <cfRule type="cellIs" dxfId="10701" priority="7728" stopIfTrue="1" operator="lessThanOrEqual">
      <formula>0.02</formula>
    </cfRule>
  </conditionalFormatting>
  <conditionalFormatting sqref="G535">
    <cfRule type="cellIs" dxfId="10700" priority="7713" stopIfTrue="1" operator="lessThanOrEqual">
      <formula>0.12</formula>
    </cfRule>
    <cfRule type="cellIs" dxfId="10699" priority="7714" stopIfTrue="1" operator="between">
      <formula>0.1201</formula>
      <formula>0.2</formula>
    </cfRule>
    <cfRule type="cellIs" dxfId="10698" priority="7715" stopIfTrue="1" operator="greaterThan">
      <formula>0.2</formula>
    </cfRule>
  </conditionalFormatting>
  <conditionalFormatting sqref="N535">
    <cfRule type="cellIs" dxfId="10697" priority="7710" stopIfTrue="1" operator="between">
      <formula>50.1</formula>
      <formula>100</formula>
    </cfRule>
    <cfRule type="cellIs" dxfId="10696" priority="7712" stopIfTrue="1" operator="greaterThan">
      <formula>100</formula>
    </cfRule>
  </conditionalFormatting>
  <conditionalFormatting sqref="M535">
    <cfRule type="cellIs" dxfId="10695" priority="7709" stopIfTrue="1" operator="between">
      <formula>1250.1</formula>
      <formula>5000</formula>
    </cfRule>
    <cfRule type="cellIs" dxfId="10694" priority="7711" stopIfTrue="1" operator="greaterThan">
      <formula>5000</formula>
    </cfRule>
  </conditionalFormatting>
  <conditionalFormatting sqref="F535:G535">
    <cfRule type="cellIs" dxfId="10693" priority="7706" stopIfTrue="1" operator="lessThanOrEqual">
      <formula>60</formula>
    </cfRule>
    <cfRule type="cellIs" dxfId="10692" priority="7707" stopIfTrue="1" operator="between">
      <formula>60</formula>
      <formula>100</formula>
    </cfRule>
    <cfRule type="cellIs" dxfId="10691" priority="7708" stopIfTrue="1" operator="greaterThan">
      <formula>100</formula>
    </cfRule>
  </conditionalFormatting>
  <conditionalFormatting sqref="E535">
    <cfRule type="cellIs" dxfId="10690" priority="7703" stopIfTrue="1" operator="lessThanOrEqual">
      <formula>2.5</formula>
    </cfRule>
    <cfRule type="cellIs" dxfId="10689" priority="7704" stopIfTrue="1" operator="between">
      <formula>2.5</formula>
      <formula>7</formula>
    </cfRule>
    <cfRule type="cellIs" dxfId="10688" priority="7705" stopIfTrue="1" operator="greaterThan">
      <formula>7</formula>
    </cfRule>
  </conditionalFormatting>
  <conditionalFormatting sqref="H535">
    <cfRule type="cellIs" dxfId="10687" priority="7700" stopIfTrue="1" operator="lessThanOrEqual">
      <formula>12</formula>
    </cfRule>
    <cfRule type="cellIs" dxfId="10686" priority="7701" stopIfTrue="1" operator="between">
      <formula>12</formula>
      <formula>16</formula>
    </cfRule>
    <cfRule type="cellIs" dxfId="10685" priority="7702" stopIfTrue="1" operator="greaterThan">
      <formula>16</formula>
    </cfRule>
  </conditionalFormatting>
  <conditionalFormatting sqref="J535">
    <cfRule type="cellIs" dxfId="10684" priority="7697" stopIfTrue="1" operator="greaterThan">
      <formula>6.2</formula>
    </cfRule>
    <cfRule type="cellIs" dxfId="10683" priority="7698" stopIfTrue="1" operator="between">
      <formula>5.601</formula>
      <formula>6.2</formula>
    </cfRule>
    <cfRule type="cellIs" dxfId="10682" priority="7699" stopIfTrue="1" operator="lessThanOrEqual">
      <formula>5.6</formula>
    </cfRule>
  </conditionalFormatting>
  <conditionalFormatting sqref="K535">
    <cfRule type="cellIs" dxfId="10681" priority="7696" stopIfTrue="1" operator="lessThanOrEqual">
      <formula>0.02</formula>
    </cfRule>
  </conditionalFormatting>
  <conditionalFormatting sqref="G535">
    <cfRule type="cellIs" dxfId="10680" priority="7693" stopIfTrue="1" operator="lessThanOrEqual">
      <formula>0.12</formula>
    </cfRule>
    <cfRule type="cellIs" dxfId="10679" priority="7694" stopIfTrue="1" operator="between">
      <formula>0.1201</formula>
      <formula>0.2</formula>
    </cfRule>
    <cfRule type="cellIs" dxfId="10678" priority="7695" stopIfTrue="1" operator="greaterThan">
      <formula>0.2</formula>
    </cfRule>
  </conditionalFormatting>
  <conditionalFormatting sqref="N535">
    <cfRule type="cellIs" dxfId="10677" priority="7691" stopIfTrue="1" operator="between">
      <formula>50.1</formula>
      <formula>100</formula>
    </cfRule>
    <cfRule type="cellIs" dxfId="10676" priority="7692" stopIfTrue="1" operator="greaterThan">
      <formula>100</formula>
    </cfRule>
  </conditionalFormatting>
  <conditionalFormatting sqref="M535">
    <cfRule type="cellIs" dxfId="10675" priority="7689" stopIfTrue="1" operator="between">
      <formula>1250.1</formula>
      <formula>5000</formula>
    </cfRule>
    <cfRule type="cellIs" dxfId="10674" priority="7690" stopIfTrue="1" operator="greaterThan">
      <formula>5000</formula>
    </cfRule>
  </conditionalFormatting>
  <conditionalFormatting sqref="F547:G547">
    <cfRule type="cellIs" dxfId="10673" priority="7676" stopIfTrue="1" operator="lessThanOrEqual">
      <formula>60</formula>
    </cfRule>
    <cfRule type="cellIs" dxfId="10672" priority="7677" stopIfTrue="1" operator="between">
      <formula>60</formula>
      <formula>100</formula>
    </cfRule>
    <cfRule type="cellIs" dxfId="10671" priority="7678" stopIfTrue="1" operator="greaterThan">
      <formula>100</formula>
    </cfRule>
  </conditionalFormatting>
  <conditionalFormatting sqref="E547">
    <cfRule type="cellIs" dxfId="10670" priority="7679" stopIfTrue="1" operator="lessThanOrEqual">
      <formula>2.5</formula>
    </cfRule>
    <cfRule type="cellIs" dxfId="10669" priority="7680" stopIfTrue="1" operator="between">
      <formula>2.5</formula>
      <formula>7</formula>
    </cfRule>
    <cfRule type="cellIs" dxfId="10668" priority="7681" stopIfTrue="1" operator="greaterThan">
      <formula>7</formula>
    </cfRule>
  </conditionalFormatting>
  <conditionalFormatting sqref="H547">
    <cfRule type="cellIs" dxfId="10667" priority="7682" stopIfTrue="1" operator="lessThanOrEqual">
      <formula>12</formula>
    </cfRule>
    <cfRule type="cellIs" dxfId="10666" priority="7683" stopIfTrue="1" operator="between">
      <formula>12</formula>
      <formula>16</formula>
    </cfRule>
    <cfRule type="cellIs" dxfId="10665" priority="7684" stopIfTrue="1" operator="greaterThan">
      <formula>16</formula>
    </cfRule>
  </conditionalFormatting>
  <conditionalFormatting sqref="J547">
    <cfRule type="cellIs" dxfId="10664" priority="7685" stopIfTrue="1" operator="greaterThan">
      <formula>6.2</formula>
    </cfRule>
    <cfRule type="cellIs" dxfId="10663" priority="7686" stopIfTrue="1" operator="between">
      <formula>5.601</formula>
      <formula>6.2</formula>
    </cfRule>
    <cfRule type="cellIs" dxfId="10662" priority="7687" stopIfTrue="1" operator="lessThanOrEqual">
      <formula>5.6</formula>
    </cfRule>
  </conditionalFormatting>
  <conditionalFormatting sqref="K547">
    <cfRule type="cellIs" dxfId="10661" priority="7688" stopIfTrue="1" operator="lessThanOrEqual">
      <formula>0.02</formula>
    </cfRule>
  </conditionalFormatting>
  <conditionalFormatting sqref="G547">
    <cfRule type="cellIs" dxfId="10660" priority="7673" stopIfTrue="1" operator="lessThanOrEqual">
      <formula>0.12</formula>
    </cfRule>
    <cfRule type="cellIs" dxfId="10659" priority="7674" stopIfTrue="1" operator="between">
      <formula>0.1201</formula>
      <formula>0.2</formula>
    </cfRule>
    <cfRule type="cellIs" dxfId="10658" priority="7675" stopIfTrue="1" operator="greaterThan">
      <formula>0.2</formula>
    </cfRule>
  </conditionalFormatting>
  <conditionalFormatting sqref="N547">
    <cfRule type="cellIs" dxfId="10657" priority="7670" stopIfTrue="1" operator="between">
      <formula>50.1</formula>
      <formula>100</formula>
    </cfRule>
    <cfRule type="cellIs" dxfId="10656" priority="7672" stopIfTrue="1" operator="greaterThan">
      <formula>100</formula>
    </cfRule>
  </conditionalFormatting>
  <conditionalFormatting sqref="M547">
    <cfRule type="cellIs" dxfId="10655" priority="7669" stopIfTrue="1" operator="between">
      <formula>1250.1</formula>
      <formula>5000</formula>
    </cfRule>
    <cfRule type="cellIs" dxfId="10654" priority="7671" stopIfTrue="1" operator="greaterThan">
      <formula>5000</formula>
    </cfRule>
  </conditionalFormatting>
  <conditionalFormatting sqref="F547:G547">
    <cfRule type="cellIs" dxfId="10653" priority="7666" stopIfTrue="1" operator="lessThanOrEqual">
      <formula>60</formula>
    </cfRule>
    <cfRule type="cellIs" dxfId="10652" priority="7667" stopIfTrue="1" operator="between">
      <formula>60</formula>
      <formula>100</formula>
    </cfRule>
    <cfRule type="cellIs" dxfId="10651" priority="7668" stopIfTrue="1" operator="greaterThan">
      <formula>100</formula>
    </cfRule>
  </conditionalFormatting>
  <conditionalFormatting sqref="E547">
    <cfRule type="cellIs" dxfId="10650" priority="7663" stopIfTrue="1" operator="lessThanOrEqual">
      <formula>2.5</formula>
    </cfRule>
    <cfRule type="cellIs" dxfId="10649" priority="7664" stopIfTrue="1" operator="between">
      <formula>2.5</formula>
      <formula>7</formula>
    </cfRule>
    <cfRule type="cellIs" dxfId="10648" priority="7665" stopIfTrue="1" operator="greaterThan">
      <formula>7</formula>
    </cfRule>
  </conditionalFormatting>
  <conditionalFormatting sqref="H547">
    <cfRule type="cellIs" dxfId="10647" priority="7660" stopIfTrue="1" operator="lessThanOrEqual">
      <formula>12</formula>
    </cfRule>
    <cfRule type="cellIs" dxfId="10646" priority="7661" stopIfTrue="1" operator="between">
      <formula>12</formula>
      <formula>16</formula>
    </cfRule>
    <cfRule type="cellIs" dxfId="10645" priority="7662" stopIfTrue="1" operator="greaterThan">
      <formula>16</formula>
    </cfRule>
  </conditionalFormatting>
  <conditionalFormatting sqref="J547">
    <cfRule type="cellIs" dxfId="10644" priority="7657" stopIfTrue="1" operator="greaterThan">
      <formula>6.2</formula>
    </cfRule>
    <cfRule type="cellIs" dxfId="10643" priority="7658" stopIfTrue="1" operator="between">
      <formula>5.601</formula>
      <formula>6.2</formula>
    </cfRule>
    <cfRule type="cellIs" dxfId="10642" priority="7659" stopIfTrue="1" operator="lessThanOrEqual">
      <formula>5.6</formula>
    </cfRule>
  </conditionalFormatting>
  <conditionalFormatting sqref="K547">
    <cfRule type="cellIs" dxfId="10641" priority="7656" stopIfTrue="1" operator="lessThanOrEqual">
      <formula>0.02</formula>
    </cfRule>
  </conditionalFormatting>
  <conditionalFormatting sqref="G547">
    <cfRule type="cellIs" dxfId="10640" priority="7653" stopIfTrue="1" operator="lessThanOrEqual">
      <formula>0.12</formula>
    </cfRule>
    <cfRule type="cellIs" dxfId="10639" priority="7654" stopIfTrue="1" operator="between">
      <formula>0.1201</formula>
      <formula>0.2</formula>
    </cfRule>
    <cfRule type="cellIs" dxfId="10638" priority="7655" stopIfTrue="1" operator="greaterThan">
      <formula>0.2</formula>
    </cfRule>
  </conditionalFormatting>
  <conditionalFormatting sqref="N547">
    <cfRule type="cellIs" dxfId="10637" priority="7651" stopIfTrue="1" operator="between">
      <formula>50.1</formula>
      <formula>100</formula>
    </cfRule>
    <cfRule type="cellIs" dxfId="10636" priority="7652" stopIfTrue="1" operator="greaterThan">
      <formula>100</formula>
    </cfRule>
  </conditionalFormatting>
  <conditionalFormatting sqref="M547">
    <cfRule type="cellIs" dxfId="10635" priority="7649" stopIfTrue="1" operator="between">
      <formula>1250.1</formula>
      <formula>5000</formula>
    </cfRule>
    <cfRule type="cellIs" dxfId="10634" priority="7650" stopIfTrue="1" operator="greaterThan">
      <formula>5000</formula>
    </cfRule>
  </conditionalFormatting>
  <conditionalFormatting sqref="F559:G559">
    <cfRule type="cellIs" dxfId="10633" priority="7636" stopIfTrue="1" operator="lessThanOrEqual">
      <formula>60</formula>
    </cfRule>
    <cfRule type="cellIs" dxfId="10632" priority="7637" stopIfTrue="1" operator="between">
      <formula>60</formula>
      <formula>100</formula>
    </cfRule>
    <cfRule type="cellIs" dxfId="10631" priority="7638" stopIfTrue="1" operator="greaterThan">
      <formula>100</formula>
    </cfRule>
  </conditionalFormatting>
  <conditionalFormatting sqref="E559">
    <cfRule type="cellIs" dxfId="10630" priority="7639" stopIfTrue="1" operator="lessThanOrEqual">
      <formula>2.5</formula>
    </cfRule>
    <cfRule type="cellIs" dxfId="10629" priority="7640" stopIfTrue="1" operator="between">
      <formula>2.5</formula>
      <formula>7</formula>
    </cfRule>
    <cfRule type="cellIs" dxfId="10628" priority="7641" stopIfTrue="1" operator="greaterThan">
      <formula>7</formula>
    </cfRule>
  </conditionalFormatting>
  <conditionalFormatting sqref="H559">
    <cfRule type="cellIs" dxfId="10627" priority="7642" stopIfTrue="1" operator="lessThanOrEqual">
      <formula>12</formula>
    </cfRule>
    <cfRule type="cellIs" dxfId="10626" priority="7643" stopIfTrue="1" operator="between">
      <formula>12</formula>
      <formula>16</formula>
    </cfRule>
    <cfRule type="cellIs" dxfId="10625" priority="7644" stopIfTrue="1" operator="greaterThan">
      <formula>16</formula>
    </cfRule>
  </conditionalFormatting>
  <conditionalFormatting sqref="J559">
    <cfRule type="cellIs" dxfId="10624" priority="7645" stopIfTrue="1" operator="greaterThan">
      <formula>6.2</formula>
    </cfRule>
    <cfRule type="cellIs" dxfId="10623" priority="7646" stopIfTrue="1" operator="between">
      <formula>5.601</formula>
      <formula>6.2</formula>
    </cfRule>
    <cfRule type="cellIs" dxfId="10622" priority="7647" stopIfTrue="1" operator="lessThanOrEqual">
      <formula>5.6</formula>
    </cfRule>
  </conditionalFormatting>
  <conditionalFormatting sqref="K559">
    <cfRule type="cellIs" dxfId="10621" priority="7648" stopIfTrue="1" operator="lessThanOrEqual">
      <formula>0.02</formula>
    </cfRule>
  </conditionalFormatting>
  <conditionalFormatting sqref="G559">
    <cfRule type="cellIs" dxfId="10620" priority="7633" stopIfTrue="1" operator="lessThanOrEqual">
      <formula>0.12</formula>
    </cfRule>
    <cfRule type="cellIs" dxfId="10619" priority="7634" stopIfTrue="1" operator="between">
      <formula>0.1201</formula>
      <formula>0.2</formula>
    </cfRule>
    <cfRule type="cellIs" dxfId="10618" priority="7635" stopIfTrue="1" operator="greaterThan">
      <formula>0.2</formula>
    </cfRule>
  </conditionalFormatting>
  <conditionalFormatting sqref="N559">
    <cfRule type="cellIs" dxfId="10617" priority="7630" stopIfTrue="1" operator="between">
      <formula>50.1</formula>
      <formula>100</formula>
    </cfRule>
    <cfRule type="cellIs" dxfId="10616" priority="7632" stopIfTrue="1" operator="greaterThan">
      <formula>100</formula>
    </cfRule>
  </conditionalFormatting>
  <conditionalFormatting sqref="M559">
    <cfRule type="cellIs" dxfId="10615" priority="7629" stopIfTrue="1" operator="between">
      <formula>1250.1</formula>
      <formula>5000</formula>
    </cfRule>
    <cfRule type="cellIs" dxfId="10614" priority="7631" stopIfTrue="1" operator="greaterThan">
      <formula>5000</formula>
    </cfRule>
  </conditionalFormatting>
  <conditionalFormatting sqref="F559:G559">
    <cfRule type="cellIs" dxfId="10613" priority="7626" stopIfTrue="1" operator="lessThanOrEqual">
      <formula>60</formula>
    </cfRule>
    <cfRule type="cellIs" dxfId="10612" priority="7627" stopIfTrue="1" operator="between">
      <formula>60</formula>
      <formula>100</formula>
    </cfRule>
    <cfRule type="cellIs" dxfId="10611" priority="7628" stopIfTrue="1" operator="greaterThan">
      <formula>100</formula>
    </cfRule>
  </conditionalFormatting>
  <conditionalFormatting sqref="E559">
    <cfRule type="cellIs" dxfId="10610" priority="7623" stopIfTrue="1" operator="lessThanOrEqual">
      <formula>2.5</formula>
    </cfRule>
    <cfRule type="cellIs" dxfId="10609" priority="7624" stopIfTrue="1" operator="between">
      <formula>2.5</formula>
      <formula>7</formula>
    </cfRule>
    <cfRule type="cellIs" dxfId="10608" priority="7625" stopIfTrue="1" operator="greaterThan">
      <formula>7</formula>
    </cfRule>
  </conditionalFormatting>
  <conditionalFormatting sqref="H559">
    <cfRule type="cellIs" dxfId="10607" priority="7620" stopIfTrue="1" operator="lessThanOrEqual">
      <formula>12</formula>
    </cfRule>
    <cfRule type="cellIs" dxfId="10606" priority="7621" stopIfTrue="1" operator="between">
      <formula>12</formula>
      <formula>16</formula>
    </cfRule>
    <cfRule type="cellIs" dxfId="10605" priority="7622" stopIfTrue="1" operator="greaterThan">
      <formula>16</formula>
    </cfRule>
  </conditionalFormatting>
  <conditionalFormatting sqref="J559">
    <cfRule type="cellIs" dxfId="10604" priority="7617" stopIfTrue="1" operator="greaterThan">
      <formula>6.2</formula>
    </cfRule>
    <cfRule type="cellIs" dxfId="10603" priority="7618" stopIfTrue="1" operator="between">
      <formula>5.601</formula>
      <formula>6.2</formula>
    </cfRule>
    <cfRule type="cellIs" dxfId="10602" priority="7619" stopIfTrue="1" operator="lessThanOrEqual">
      <formula>5.6</formula>
    </cfRule>
  </conditionalFormatting>
  <conditionalFormatting sqref="K559">
    <cfRule type="cellIs" dxfId="10601" priority="7616" stopIfTrue="1" operator="lessThanOrEqual">
      <formula>0.02</formula>
    </cfRule>
  </conditionalFormatting>
  <conditionalFormatting sqref="G559">
    <cfRule type="cellIs" dxfId="10600" priority="7613" stopIfTrue="1" operator="lessThanOrEqual">
      <formula>0.12</formula>
    </cfRule>
    <cfRule type="cellIs" dxfId="10599" priority="7614" stopIfTrue="1" operator="between">
      <formula>0.1201</formula>
      <formula>0.2</formula>
    </cfRule>
    <cfRule type="cellIs" dxfId="10598" priority="7615" stopIfTrue="1" operator="greaterThan">
      <formula>0.2</formula>
    </cfRule>
  </conditionalFormatting>
  <conditionalFormatting sqref="N559">
    <cfRule type="cellIs" dxfId="10597" priority="7611" stopIfTrue="1" operator="between">
      <formula>50.1</formula>
      <formula>100</formula>
    </cfRule>
    <cfRule type="cellIs" dxfId="10596" priority="7612" stopIfTrue="1" operator="greaterThan">
      <formula>100</formula>
    </cfRule>
  </conditionalFormatting>
  <conditionalFormatting sqref="M559">
    <cfRule type="cellIs" dxfId="10595" priority="7609" stopIfTrue="1" operator="between">
      <formula>1250.1</formula>
      <formula>5000</formula>
    </cfRule>
    <cfRule type="cellIs" dxfId="10594" priority="7610" stopIfTrue="1" operator="greaterThan">
      <formula>5000</formula>
    </cfRule>
  </conditionalFormatting>
  <conditionalFormatting sqref="F571:G571">
    <cfRule type="cellIs" dxfId="10593" priority="7596" stopIfTrue="1" operator="lessThanOrEqual">
      <formula>60</formula>
    </cfRule>
    <cfRule type="cellIs" dxfId="10592" priority="7597" stopIfTrue="1" operator="between">
      <formula>60</formula>
      <formula>100</formula>
    </cfRule>
    <cfRule type="cellIs" dxfId="10591" priority="7598" stopIfTrue="1" operator="greaterThan">
      <formula>100</formula>
    </cfRule>
  </conditionalFormatting>
  <conditionalFormatting sqref="E571">
    <cfRule type="cellIs" dxfId="10590" priority="7599" stopIfTrue="1" operator="lessThanOrEqual">
      <formula>2.5</formula>
    </cfRule>
    <cfRule type="cellIs" dxfId="10589" priority="7600" stopIfTrue="1" operator="between">
      <formula>2.5</formula>
      <formula>7</formula>
    </cfRule>
    <cfRule type="cellIs" dxfId="10588" priority="7601" stopIfTrue="1" operator="greaterThan">
      <formula>7</formula>
    </cfRule>
  </conditionalFormatting>
  <conditionalFormatting sqref="H571">
    <cfRule type="cellIs" dxfId="10587" priority="7602" stopIfTrue="1" operator="lessThanOrEqual">
      <formula>12</formula>
    </cfRule>
    <cfRule type="cellIs" dxfId="10586" priority="7603" stopIfTrue="1" operator="between">
      <formula>12</formula>
      <formula>16</formula>
    </cfRule>
    <cfRule type="cellIs" dxfId="10585" priority="7604" stopIfTrue="1" operator="greaterThan">
      <formula>16</formula>
    </cfRule>
  </conditionalFormatting>
  <conditionalFormatting sqref="J571">
    <cfRule type="cellIs" dxfId="10584" priority="7605" stopIfTrue="1" operator="greaterThan">
      <formula>6.2</formula>
    </cfRule>
    <cfRule type="cellIs" dxfId="10583" priority="7606" stopIfTrue="1" operator="between">
      <formula>5.601</formula>
      <formula>6.2</formula>
    </cfRule>
    <cfRule type="cellIs" dxfId="10582" priority="7607" stopIfTrue="1" operator="lessThanOrEqual">
      <formula>5.6</formula>
    </cfRule>
  </conditionalFormatting>
  <conditionalFormatting sqref="K571">
    <cfRule type="cellIs" dxfId="10581" priority="7608" stopIfTrue="1" operator="lessThanOrEqual">
      <formula>0.02</formula>
    </cfRule>
  </conditionalFormatting>
  <conditionalFormatting sqref="G571">
    <cfRule type="cellIs" dxfId="10580" priority="7593" stopIfTrue="1" operator="lessThanOrEqual">
      <formula>0.12</formula>
    </cfRule>
    <cfRule type="cellIs" dxfId="10579" priority="7594" stopIfTrue="1" operator="between">
      <formula>0.1201</formula>
      <formula>0.2</formula>
    </cfRule>
    <cfRule type="cellIs" dxfId="10578" priority="7595" stopIfTrue="1" operator="greaterThan">
      <formula>0.2</formula>
    </cfRule>
  </conditionalFormatting>
  <conditionalFormatting sqref="N571">
    <cfRule type="cellIs" dxfId="10577" priority="7590" stopIfTrue="1" operator="between">
      <formula>50.1</formula>
      <formula>100</formula>
    </cfRule>
    <cfRule type="cellIs" dxfId="10576" priority="7592" stopIfTrue="1" operator="greaterThan">
      <formula>100</formula>
    </cfRule>
  </conditionalFormatting>
  <conditionalFormatting sqref="M571">
    <cfRule type="cellIs" dxfId="10575" priority="7589" stopIfTrue="1" operator="between">
      <formula>1250.1</formula>
      <formula>5000</formula>
    </cfRule>
    <cfRule type="cellIs" dxfId="10574" priority="7591" stopIfTrue="1" operator="greaterThan">
      <formula>5000</formula>
    </cfRule>
  </conditionalFormatting>
  <conditionalFormatting sqref="F571:G571">
    <cfRule type="cellIs" dxfId="10573" priority="7586" stopIfTrue="1" operator="lessThanOrEqual">
      <formula>60</formula>
    </cfRule>
    <cfRule type="cellIs" dxfId="10572" priority="7587" stopIfTrue="1" operator="between">
      <formula>60</formula>
      <formula>100</formula>
    </cfRule>
    <cfRule type="cellIs" dxfId="10571" priority="7588" stopIfTrue="1" operator="greaterThan">
      <formula>100</formula>
    </cfRule>
  </conditionalFormatting>
  <conditionalFormatting sqref="E571">
    <cfRule type="cellIs" dxfId="10570" priority="7583" stopIfTrue="1" operator="lessThanOrEqual">
      <formula>2.5</formula>
    </cfRule>
    <cfRule type="cellIs" dxfId="10569" priority="7584" stopIfTrue="1" operator="between">
      <formula>2.5</formula>
      <formula>7</formula>
    </cfRule>
    <cfRule type="cellIs" dxfId="10568" priority="7585" stopIfTrue="1" operator="greaterThan">
      <formula>7</formula>
    </cfRule>
  </conditionalFormatting>
  <conditionalFormatting sqref="H571">
    <cfRule type="cellIs" dxfId="10567" priority="7580" stopIfTrue="1" operator="lessThanOrEqual">
      <formula>12</formula>
    </cfRule>
    <cfRule type="cellIs" dxfId="10566" priority="7581" stopIfTrue="1" operator="between">
      <formula>12</formula>
      <formula>16</formula>
    </cfRule>
    <cfRule type="cellIs" dxfId="10565" priority="7582" stopIfTrue="1" operator="greaterThan">
      <formula>16</formula>
    </cfRule>
  </conditionalFormatting>
  <conditionalFormatting sqref="J571">
    <cfRule type="cellIs" dxfId="10564" priority="7577" stopIfTrue="1" operator="greaterThan">
      <formula>6.2</formula>
    </cfRule>
    <cfRule type="cellIs" dxfId="10563" priority="7578" stopIfTrue="1" operator="between">
      <formula>5.601</formula>
      <formula>6.2</formula>
    </cfRule>
    <cfRule type="cellIs" dxfId="10562" priority="7579" stopIfTrue="1" operator="lessThanOrEqual">
      <formula>5.6</formula>
    </cfRule>
  </conditionalFormatting>
  <conditionalFormatting sqref="K571">
    <cfRule type="cellIs" dxfId="10561" priority="7576" stopIfTrue="1" operator="lessThanOrEqual">
      <formula>0.02</formula>
    </cfRule>
  </conditionalFormatting>
  <conditionalFormatting sqref="G571">
    <cfRule type="cellIs" dxfId="10560" priority="7573" stopIfTrue="1" operator="lessThanOrEqual">
      <formula>0.12</formula>
    </cfRule>
    <cfRule type="cellIs" dxfId="10559" priority="7574" stopIfTrue="1" operator="between">
      <formula>0.1201</formula>
      <formula>0.2</formula>
    </cfRule>
    <cfRule type="cellIs" dxfId="10558" priority="7575" stopIfTrue="1" operator="greaterThan">
      <formula>0.2</formula>
    </cfRule>
  </conditionalFormatting>
  <conditionalFormatting sqref="N571">
    <cfRule type="cellIs" dxfId="10557" priority="7571" stopIfTrue="1" operator="between">
      <formula>50.1</formula>
      <formula>100</formula>
    </cfRule>
    <cfRule type="cellIs" dxfId="10556" priority="7572" stopIfTrue="1" operator="greaterThan">
      <formula>100</formula>
    </cfRule>
  </conditionalFormatting>
  <conditionalFormatting sqref="M571">
    <cfRule type="cellIs" dxfId="10555" priority="7569" stopIfTrue="1" operator="between">
      <formula>1250.1</formula>
      <formula>5000</formula>
    </cfRule>
    <cfRule type="cellIs" dxfId="10554" priority="7570" stopIfTrue="1" operator="greaterThan">
      <formula>5000</formula>
    </cfRule>
  </conditionalFormatting>
  <conditionalFormatting sqref="F583:G583">
    <cfRule type="cellIs" dxfId="10553" priority="7556" stopIfTrue="1" operator="lessThanOrEqual">
      <formula>60</formula>
    </cfRule>
    <cfRule type="cellIs" dxfId="10552" priority="7557" stopIfTrue="1" operator="between">
      <formula>60</formula>
      <formula>100</formula>
    </cfRule>
    <cfRule type="cellIs" dxfId="10551" priority="7558" stopIfTrue="1" operator="greaterThan">
      <formula>100</formula>
    </cfRule>
  </conditionalFormatting>
  <conditionalFormatting sqref="E583">
    <cfRule type="cellIs" dxfId="10550" priority="7559" stopIfTrue="1" operator="lessThanOrEqual">
      <formula>2.5</formula>
    </cfRule>
    <cfRule type="cellIs" dxfId="10549" priority="7560" stopIfTrue="1" operator="between">
      <formula>2.5</formula>
      <formula>7</formula>
    </cfRule>
    <cfRule type="cellIs" dxfId="10548" priority="7561" stopIfTrue="1" operator="greaterThan">
      <formula>7</formula>
    </cfRule>
  </conditionalFormatting>
  <conditionalFormatting sqref="H583">
    <cfRule type="cellIs" dxfId="10547" priority="7562" stopIfTrue="1" operator="lessThanOrEqual">
      <formula>12</formula>
    </cfRule>
    <cfRule type="cellIs" dxfId="10546" priority="7563" stopIfTrue="1" operator="between">
      <formula>12</formula>
      <formula>16</formula>
    </cfRule>
    <cfRule type="cellIs" dxfId="10545" priority="7564" stopIfTrue="1" operator="greaterThan">
      <formula>16</formula>
    </cfRule>
  </conditionalFormatting>
  <conditionalFormatting sqref="J583">
    <cfRule type="cellIs" dxfId="10544" priority="7565" stopIfTrue="1" operator="greaterThan">
      <formula>6.2</formula>
    </cfRule>
    <cfRule type="cellIs" dxfId="10543" priority="7566" stopIfTrue="1" operator="between">
      <formula>5.601</formula>
      <formula>6.2</formula>
    </cfRule>
    <cfRule type="cellIs" dxfId="10542" priority="7567" stopIfTrue="1" operator="lessThanOrEqual">
      <formula>5.6</formula>
    </cfRule>
  </conditionalFormatting>
  <conditionalFormatting sqref="K583">
    <cfRule type="cellIs" dxfId="10541" priority="7568" stopIfTrue="1" operator="lessThanOrEqual">
      <formula>0.02</formula>
    </cfRule>
  </conditionalFormatting>
  <conditionalFormatting sqref="G583">
    <cfRule type="cellIs" dxfId="10540" priority="7553" stopIfTrue="1" operator="lessThanOrEqual">
      <formula>0.12</formula>
    </cfRule>
    <cfRule type="cellIs" dxfId="10539" priority="7554" stopIfTrue="1" operator="between">
      <formula>0.1201</formula>
      <formula>0.2</formula>
    </cfRule>
    <cfRule type="cellIs" dxfId="10538" priority="7555" stopIfTrue="1" operator="greaterThan">
      <formula>0.2</formula>
    </cfRule>
  </conditionalFormatting>
  <conditionalFormatting sqref="N583">
    <cfRule type="cellIs" dxfId="10537" priority="7550" stopIfTrue="1" operator="between">
      <formula>50.1</formula>
      <formula>100</formula>
    </cfRule>
    <cfRule type="cellIs" dxfId="10536" priority="7552" stopIfTrue="1" operator="greaterThan">
      <formula>100</formula>
    </cfRule>
  </conditionalFormatting>
  <conditionalFormatting sqref="M583">
    <cfRule type="cellIs" dxfId="10535" priority="7549" stopIfTrue="1" operator="between">
      <formula>1250.1</formula>
      <formula>5000</formula>
    </cfRule>
    <cfRule type="cellIs" dxfId="10534" priority="7551" stopIfTrue="1" operator="greaterThan">
      <formula>5000</formula>
    </cfRule>
  </conditionalFormatting>
  <conditionalFormatting sqref="F583:G583">
    <cfRule type="cellIs" dxfId="10533" priority="7546" stopIfTrue="1" operator="lessThanOrEqual">
      <formula>60</formula>
    </cfRule>
    <cfRule type="cellIs" dxfId="10532" priority="7547" stopIfTrue="1" operator="between">
      <formula>60</formula>
      <formula>100</formula>
    </cfRule>
    <cfRule type="cellIs" dxfId="10531" priority="7548" stopIfTrue="1" operator="greaterThan">
      <formula>100</formula>
    </cfRule>
  </conditionalFormatting>
  <conditionalFormatting sqref="E583">
    <cfRule type="cellIs" dxfId="10530" priority="7543" stopIfTrue="1" operator="lessThanOrEqual">
      <formula>2.5</formula>
    </cfRule>
    <cfRule type="cellIs" dxfId="10529" priority="7544" stopIfTrue="1" operator="between">
      <formula>2.5</formula>
      <formula>7</formula>
    </cfRule>
    <cfRule type="cellIs" dxfId="10528" priority="7545" stopIfTrue="1" operator="greaterThan">
      <formula>7</formula>
    </cfRule>
  </conditionalFormatting>
  <conditionalFormatting sqref="H583">
    <cfRule type="cellIs" dxfId="10527" priority="7540" stopIfTrue="1" operator="lessThanOrEqual">
      <formula>12</formula>
    </cfRule>
    <cfRule type="cellIs" dxfId="10526" priority="7541" stopIfTrue="1" operator="between">
      <formula>12</formula>
      <formula>16</formula>
    </cfRule>
    <cfRule type="cellIs" dxfId="10525" priority="7542" stopIfTrue="1" operator="greaterThan">
      <formula>16</formula>
    </cfRule>
  </conditionalFormatting>
  <conditionalFormatting sqref="J583">
    <cfRule type="cellIs" dxfId="10524" priority="7537" stopIfTrue="1" operator="greaterThan">
      <formula>6.2</formula>
    </cfRule>
    <cfRule type="cellIs" dxfId="10523" priority="7538" stopIfTrue="1" operator="between">
      <formula>5.601</formula>
      <formula>6.2</formula>
    </cfRule>
    <cfRule type="cellIs" dxfId="10522" priority="7539" stopIfTrue="1" operator="lessThanOrEqual">
      <formula>5.6</formula>
    </cfRule>
  </conditionalFormatting>
  <conditionalFormatting sqref="K583">
    <cfRule type="cellIs" dxfId="10521" priority="7536" stopIfTrue="1" operator="lessThanOrEqual">
      <formula>0.02</formula>
    </cfRule>
  </conditionalFormatting>
  <conditionalFormatting sqref="G583">
    <cfRule type="cellIs" dxfId="10520" priority="7533" stopIfTrue="1" operator="lessThanOrEqual">
      <formula>0.12</formula>
    </cfRule>
    <cfRule type="cellIs" dxfId="10519" priority="7534" stopIfTrue="1" operator="between">
      <formula>0.1201</formula>
      <formula>0.2</formula>
    </cfRule>
    <cfRule type="cellIs" dxfId="10518" priority="7535" stopIfTrue="1" operator="greaterThan">
      <formula>0.2</formula>
    </cfRule>
  </conditionalFormatting>
  <conditionalFormatting sqref="N583">
    <cfRule type="cellIs" dxfId="10517" priority="7531" stopIfTrue="1" operator="between">
      <formula>50.1</formula>
      <formula>100</formula>
    </cfRule>
    <cfRule type="cellIs" dxfId="10516" priority="7532" stopIfTrue="1" operator="greaterThan">
      <formula>100</formula>
    </cfRule>
  </conditionalFormatting>
  <conditionalFormatting sqref="M583">
    <cfRule type="cellIs" dxfId="10515" priority="7529" stopIfTrue="1" operator="between">
      <formula>1250.1</formula>
      <formula>5000</formula>
    </cfRule>
    <cfRule type="cellIs" dxfId="10514" priority="7530" stopIfTrue="1" operator="greaterThan">
      <formula>5000</formula>
    </cfRule>
  </conditionalFormatting>
  <conditionalFormatting sqref="F595:G595">
    <cfRule type="cellIs" dxfId="10513" priority="7516" stopIfTrue="1" operator="lessThanOrEqual">
      <formula>60</formula>
    </cfRule>
    <cfRule type="cellIs" dxfId="10512" priority="7517" stopIfTrue="1" operator="between">
      <formula>60</formula>
      <formula>100</formula>
    </cfRule>
    <cfRule type="cellIs" dxfId="10511" priority="7518" stopIfTrue="1" operator="greaterThan">
      <formula>100</formula>
    </cfRule>
  </conditionalFormatting>
  <conditionalFormatting sqref="E595">
    <cfRule type="cellIs" dxfId="10510" priority="7519" stopIfTrue="1" operator="lessThanOrEqual">
      <formula>2.5</formula>
    </cfRule>
    <cfRule type="cellIs" dxfId="10509" priority="7520" stopIfTrue="1" operator="between">
      <formula>2.5</formula>
      <formula>7</formula>
    </cfRule>
    <cfRule type="cellIs" dxfId="10508" priority="7521" stopIfTrue="1" operator="greaterThan">
      <formula>7</formula>
    </cfRule>
  </conditionalFormatting>
  <conditionalFormatting sqref="H595">
    <cfRule type="cellIs" dxfId="10507" priority="7522" stopIfTrue="1" operator="lessThanOrEqual">
      <formula>12</formula>
    </cfRule>
    <cfRule type="cellIs" dxfId="10506" priority="7523" stopIfTrue="1" operator="between">
      <formula>12</formula>
      <formula>16</formula>
    </cfRule>
    <cfRule type="cellIs" dxfId="10505" priority="7524" stopIfTrue="1" operator="greaterThan">
      <formula>16</formula>
    </cfRule>
  </conditionalFormatting>
  <conditionalFormatting sqref="J595">
    <cfRule type="cellIs" dxfId="10504" priority="7525" stopIfTrue="1" operator="greaterThan">
      <formula>6.2</formula>
    </cfRule>
    <cfRule type="cellIs" dxfId="10503" priority="7526" stopIfTrue="1" operator="between">
      <formula>5.601</formula>
      <formula>6.2</formula>
    </cfRule>
    <cfRule type="cellIs" dxfId="10502" priority="7527" stopIfTrue="1" operator="lessThanOrEqual">
      <formula>5.6</formula>
    </cfRule>
  </conditionalFormatting>
  <conditionalFormatting sqref="K595">
    <cfRule type="cellIs" dxfId="10501" priority="7528" stopIfTrue="1" operator="lessThanOrEqual">
      <formula>0.02</formula>
    </cfRule>
  </conditionalFormatting>
  <conditionalFormatting sqref="G595">
    <cfRule type="cellIs" dxfId="10500" priority="7513" stopIfTrue="1" operator="lessThanOrEqual">
      <formula>0.12</formula>
    </cfRule>
    <cfRule type="cellIs" dxfId="10499" priority="7514" stopIfTrue="1" operator="between">
      <formula>0.1201</formula>
      <formula>0.2</formula>
    </cfRule>
    <cfRule type="cellIs" dxfId="10498" priority="7515" stopIfTrue="1" operator="greaterThan">
      <formula>0.2</formula>
    </cfRule>
  </conditionalFormatting>
  <conditionalFormatting sqref="N595">
    <cfRule type="cellIs" dxfId="10497" priority="7510" stopIfTrue="1" operator="between">
      <formula>50.1</formula>
      <formula>100</formula>
    </cfRule>
    <cfRule type="cellIs" dxfId="10496" priority="7512" stopIfTrue="1" operator="greaterThan">
      <formula>100</formula>
    </cfRule>
  </conditionalFormatting>
  <conditionalFormatting sqref="M595">
    <cfRule type="cellIs" dxfId="10495" priority="7509" stopIfTrue="1" operator="between">
      <formula>1250.1</formula>
      <formula>5000</formula>
    </cfRule>
    <cfRule type="cellIs" dxfId="10494" priority="7511" stopIfTrue="1" operator="greaterThan">
      <formula>5000</formula>
    </cfRule>
  </conditionalFormatting>
  <conditionalFormatting sqref="F595:G595">
    <cfRule type="cellIs" dxfId="10493" priority="7506" stopIfTrue="1" operator="lessThanOrEqual">
      <formula>60</formula>
    </cfRule>
    <cfRule type="cellIs" dxfId="10492" priority="7507" stopIfTrue="1" operator="between">
      <formula>60</formula>
      <formula>100</formula>
    </cfRule>
    <cfRule type="cellIs" dxfId="10491" priority="7508" stopIfTrue="1" operator="greaterThan">
      <formula>100</formula>
    </cfRule>
  </conditionalFormatting>
  <conditionalFormatting sqref="E595">
    <cfRule type="cellIs" dxfId="10490" priority="7503" stopIfTrue="1" operator="lessThanOrEqual">
      <formula>2.5</formula>
    </cfRule>
    <cfRule type="cellIs" dxfId="10489" priority="7504" stopIfTrue="1" operator="between">
      <formula>2.5</formula>
      <formula>7</formula>
    </cfRule>
    <cfRule type="cellIs" dxfId="10488" priority="7505" stopIfTrue="1" operator="greaterThan">
      <formula>7</formula>
    </cfRule>
  </conditionalFormatting>
  <conditionalFormatting sqref="H595">
    <cfRule type="cellIs" dxfId="10487" priority="7500" stopIfTrue="1" operator="lessThanOrEqual">
      <formula>12</formula>
    </cfRule>
    <cfRule type="cellIs" dxfId="10486" priority="7501" stopIfTrue="1" operator="between">
      <formula>12</formula>
      <formula>16</formula>
    </cfRule>
    <cfRule type="cellIs" dxfId="10485" priority="7502" stopIfTrue="1" operator="greaterThan">
      <formula>16</formula>
    </cfRule>
  </conditionalFormatting>
  <conditionalFormatting sqref="J595">
    <cfRule type="cellIs" dxfId="10484" priority="7497" stopIfTrue="1" operator="greaterThan">
      <formula>6.2</formula>
    </cfRule>
    <cfRule type="cellIs" dxfId="10483" priority="7498" stopIfTrue="1" operator="between">
      <formula>5.601</formula>
      <formula>6.2</formula>
    </cfRule>
    <cfRule type="cellIs" dxfId="10482" priority="7499" stopIfTrue="1" operator="lessThanOrEqual">
      <formula>5.6</formula>
    </cfRule>
  </conditionalFormatting>
  <conditionalFormatting sqref="K595">
    <cfRule type="cellIs" dxfId="10481" priority="7496" stopIfTrue="1" operator="lessThanOrEqual">
      <formula>0.02</formula>
    </cfRule>
  </conditionalFormatting>
  <conditionalFormatting sqref="G595">
    <cfRule type="cellIs" dxfId="10480" priority="7493" stopIfTrue="1" operator="lessThanOrEqual">
      <formula>0.12</formula>
    </cfRule>
    <cfRule type="cellIs" dxfId="10479" priority="7494" stopIfTrue="1" operator="between">
      <formula>0.1201</formula>
      <formula>0.2</formula>
    </cfRule>
    <cfRule type="cellIs" dxfId="10478" priority="7495" stopIfTrue="1" operator="greaterThan">
      <formula>0.2</formula>
    </cfRule>
  </conditionalFormatting>
  <conditionalFormatting sqref="N595">
    <cfRule type="cellIs" dxfId="10477" priority="7491" stopIfTrue="1" operator="between">
      <formula>50.1</formula>
      <formula>100</formula>
    </cfRule>
    <cfRule type="cellIs" dxfId="10476" priority="7492" stopIfTrue="1" operator="greaterThan">
      <formula>100</formula>
    </cfRule>
  </conditionalFormatting>
  <conditionalFormatting sqref="M595">
    <cfRule type="cellIs" dxfId="10475" priority="7489" stopIfTrue="1" operator="between">
      <formula>1250.1</formula>
      <formula>5000</formula>
    </cfRule>
    <cfRule type="cellIs" dxfId="10474" priority="7490" stopIfTrue="1" operator="greaterThan">
      <formula>5000</formula>
    </cfRule>
  </conditionalFormatting>
  <conditionalFormatting sqref="F610:G610">
    <cfRule type="cellIs" dxfId="10473" priority="7476" stopIfTrue="1" operator="lessThanOrEqual">
      <formula>60</formula>
    </cfRule>
    <cfRule type="cellIs" dxfId="10472" priority="7477" stopIfTrue="1" operator="between">
      <formula>60</formula>
      <formula>100</formula>
    </cfRule>
    <cfRule type="cellIs" dxfId="10471" priority="7478" stopIfTrue="1" operator="greaterThan">
      <formula>100</formula>
    </cfRule>
  </conditionalFormatting>
  <conditionalFormatting sqref="E610">
    <cfRule type="cellIs" dxfId="10470" priority="7479" stopIfTrue="1" operator="lessThanOrEqual">
      <formula>2.5</formula>
    </cfRule>
    <cfRule type="cellIs" dxfId="10469" priority="7480" stopIfTrue="1" operator="between">
      <formula>2.5</formula>
      <formula>7</formula>
    </cfRule>
    <cfRule type="cellIs" dxfId="10468" priority="7481" stopIfTrue="1" operator="greaterThan">
      <formula>7</formula>
    </cfRule>
  </conditionalFormatting>
  <conditionalFormatting sqref="H610">
    <cfRule type="cellIs" dxfId="10467" priority="7482" stopIfTrue="1" operator="lessThanOrEqual">
      <formula>12</formula>
    </cfRule>
    <cfRule type="cellIs" dxfId="10466" priority="7483" stopIfTrue="1" operator="between">
      <formula>12</formula>
      <formula>16</formula>
    </cfRule>
    <cfRule type="cellIs" dxfId="10465" priority="7484" stopIfTrue="1" operator="greaterThan">
      <formula>16</formula>
    </cfRule>
  </conditionalFormatting>
  <conditionalFormatting sqref="J610">
    <cfRule type="cellIs" dxfId="10464" priority="7485" stopIfTrue="1" operator="greaterThan">
      <formula>6.2</formula>
    </cfRule>
    <cfRule type="cellIs" dxfId="10463" priority="7486" stopIfTrue="1" operator="between">
      <formula>5.601</formula>
      <formula>6.2</formula>
    </cfRule>
    <cfRule type="cellIs" dxfId="10462" priority="7487" stopIfTrue="1" operator="lessThanOrEqual">
      <formula>5.6</formula>
    </cfRule>
  </conditionalFormatting>
  <conditionalFormatting sqref="K610">
    <cfRule type="cellIs" dxfId="10461" priority="7488" stopIfTrue="1" operator="lessThanOrEqual">
      <formula>0.02</formula>
    </cfRule>
  </conditionalFormatting>
  <conditionalFormatting sqref="G610">
    <cfRule type="cellIs" dxfId="10460" priority="7473" stopIfTrue="1" operator="lessThanOrEqual">
      <formula>0.12</formula>
    </cfRule>
    <cfRule type="cellIs" dxfId="10459" priority="7474" stopIfTrue="1" operator="between">
      <formula>0.1201</formula>
      <formula>0.2</formula>
    </cfRule>
    <cfRule type="cellIs" dxfId="10458" priority="7475" stopIfTrue="1" operator="greaterThan">
      <formula>0.2</formula>
    </cfRule>
  </conditionalFormatting>
  <conditionalFormatting sqref="N610">
    <cfRule type="cellIs" dxfId="10457" priority="7470" stopIfTrue="1" operator="between">
      <formula>50.1</formula>
      <formula>100</formula>
    </cfRule>
    <cfRule type="cellIs" dxfId="10456" priority="7472" stopIfTrue="1" operator="greaterThan">
      <formula>100</formula>
    </cfRule>
  </conditionalFormatting>
  <conditionalFormatting sqref="M610">
    <cfRule type="cellIs" dxfId="10455" priority="7469" stopIfTrue="1" operator="between">
      <formula>1250.1</formula>
      <formula>5000</formula>
    </cfRule>
    <cfRule type="cellIs" dxfId="10454" priority="7471" stopIfTrue="1" operator="greaterThan">
      <formula>5000</formula>
    </cfRule>
  </conditionalFormatting>
  <conditionalFormatting sqref="F610:G610">
    <cfRule type="cellIs" dxfId="10453" priority="7466" stopIfTrue="1" operator="lessThanOrEqual">
      <formula>60</formula>
    </cfRule>
    <cfRule type="cellIs" dxfId="10452" priority="7467" stopIfTrue="1" operator="between">
      <formula>60</formula>
      <formula>100</formula>
    </cfRule>
    <cfRule type="cellIs" dxfId="10451" priority="7468" stopIfTrue="1" operator="greaterThan">
      <formula>100</formula>
    </cfRule>
  </conditionalFormatting>
  <conditionalFormatting sqref="E610">
    <cfRule type="cellIs" dxfId="10450" priority="7463" stopIfTrue="1" operator="lessThanOrEqual">
      <formula>2.5</formula>
    </cfRule>
    <cfRule type="cellIs" dxfId="10449" priority="7464" stopIfTrue="1" operator="between">
      <formula>2.5</formula>
      <formula>7</formula>
    </cfRule>
    <cfRule type="cellIs" dxfId="10448" priority="7465" stopIfTrue="1" operator="greaterThan">
      <formula>7</formula>
    </cfRule>
  </conditionalFormatting>
  <conditionalFormatting sqref="H610">
    <cfRule type="cellIs" dxfId="10447" priority="7460" stopIfTrue="1" operator="lessThanOrEqual">
      <formula>12</formula>
    </cfRule>
    <cfRule type="cellIs" dxfId="10446" priority="7461" stopIfTrue="1" operator="between">
      <formula>12</formula>
      <formula>16</formula>
    </cfRule>
    <cfRule type="cellIs" dxfId="10445" priority="7462" stopIfTrue="1" operator="greaterThan">
      <formula>16</formula>
    </cfRule>
  </conditionalFormatting>
  <conditionalFormatting sqref="J610">
    <cfRule type="cellIs" dxfId="10444" priority="7457" stopIfTrue="1" operator="greaterThan">
      <formula>6.2</formula>
    </cfRule>
    <cfRule type="cellIs" dxfId="10443" priority="7458" stopIfTrue="1" operator="between">
      <formula>5.601</formula>
      <formula>6.2</formula>
    </cfRule>
    <cfRule type="cellIs" dxfId="10442" priority="7459" stopIfTrue="1" operator="lessThanOrEqual">
      <formula>5.6</formula>
    </cfRule>
  </conditionalFormatting>
  <conditionalFormatting sqref="K610">
    <cfRule type="cellIs" dxfId="10441" priority="7456" stopIfTrue="1" operator="lessThanOrEqual">
      <formula>0.02</formula>
    </cfRule>
  </conditionalFormatting>
  <conditionalFormatting sqref="G610">
    <cfRule type="cellIs" dxfId="10440" priority="7453" stopIfTrue="1" operator="lessThanOrEqual">
      <formula>0.12</formula>
    </cfRule>
    <cfRule type="cellIs" dxfId="10439" priority="7454" stopIfTrue="1" operator="between">
      <formula>0.1201</formula>
      <formula>0.2</formula>
    </cfRule>
    <cfRule type="cellIs" dxfId="10438" priority="7455" stopIfTrue="1" operator="greaterThan">
      <formula>0.2</formula>
    </cfRule>
  </conditionalFormatting>
  <conditionalFormatting sqref="N610">
    <cfRule type="cellIs" dxfId="10437" priority="7451" stopIfTrue="1" operator="between">
      <formula>50.1</formula>
      <formula>100</formula>
    </cfRule>
    <cfRule type="cellIs" dxfId="10436" priority="7452" stopIfTrue="1" operator="greaterThan">
      <formula>100</formula>
    </cfRule>
  </conditionalFormatting>
  <conditionalFormatting sqref="M610">
    <cfRule type="cellIs" dxfId="10435" priority="7449" stopIfTrue="1" operator="between">
      <formula>1250.1</formula>
      <formula>5000</formula>
    </cfRule>
    <cfRule type="cellIs" dxfId="10434" priority="7450" stopIfTrue="1" operator="greaterThan">
      <formula>5000</formula>
    </cfRule>
  </conditionalFormatting>
  <conditionalFormatting sqref="F625:G625">
    <cfRule type="cellIs" dxfId="10433" priority="7436" stopIfTrue="1" operator="lessThanOrEqual">
      <formula>60</formula>
    </cfRule>
    <cfRule type="cellIs" dxfId="10432" priority="7437" stopIfTrue="1" operator="between">
      <formula>60</formula>
      <formula>100</formula>
    </cfRule>
    <cfRule type="cellIs" dxfId="10431" priority="7438" stopIfTrue="1" operator="greaterThan">
      <formula>100</formula>
    </cfRule>
  </conditionalFormatting>
  <conditionalFormatting sqref="E625">
    <cfRule type="cellIs" dxfId="10430" priority="7439" stopIfTrue="1" operator="lessThanOrEqual">
      <formula>2.5</formula>
    </cfRule>
    <cfRule type="cellIs" dxfId="10429" priority="7440" stopIfTrue="1" operator="between">
      <formula>2.5</formula>
      <formula>7</formula>
    </cfRule>
    <cfRule type="cellIs" dxfId="10428" priority="7441" stopIfTrue="1" operator="greaterThan">
      <formula>7</formula>
    </cfRule>
  </conditionalFormatting>
  <conditionalFormatting sqref="H625">
    <cfRule type="cellIs" dxfId="10427" priority="7442" stopIfTrue="1" operator="lessThanOrEqual">
      <formula>12</formula>
    </cfRule>
    <cfRule type="cellIs" dxfId="10426" priority="7443" stopIfTrue="1" operator="between">
      <formula>12</formula>
      <formula>16</formula>
    </cfRule>
    <cfRule type="cellIs" dxfId="10425" priority="7444" stopIfTrue="1" operator="greaterThan">
      <formula>16</formula>
    </cfRule>
  </conditionalFormatting>
  <conditionalFormatting sqref="J625">
    <cfRule type="cellIs" dxfId="10424" priority="7445" stopIfTrue="1" operator="greaterThan">
      <formula>6.2</formula>
    </cfRule>
    <cfRule type="cellIs" dxfId="10423" priority="7446" stopIfTrue="1" operator="between">
      <formula>5.601</formula>
      <formula>6.2</formula>
    </cfRule>
    <cfRule type="cellIs" dxfId="10422" priority="7447" stopIfTrue="1" operator="lessThanOrEqual">
      <formula>5.6</formula>
    </cfRule>
  </conditionalFormatting>
  <conditionalFormatting sqref="K625">
    <cfRule type="cellIs" dxfId="10421" priority="7448" stopIfTrue="1" operator="lessThanOrEqual">
      <formula>0.02</formula>
    </cfRule>
  </conditionalFormatting>
  <conditionalFormatting sqref="G625">
    <cfRule type="cellIs" dxfId="10420" priority="7433" stopIfTrue="1" operator="lessThanOrEqual">
      <formula>0.12</formula>
    </cfRule>
    <cfRule type="cellIs" dxfId="10419" priority="7434" stopIfTrue="1" operator="between">
      <formula>0.1201</formula>
      <formula>0.2</formula>
    </cfRule>
    <cfRule type="cellIs" dxfId="10418" priority="7435" stopIfTrue="1" operator="greaterThan">
      <formula>0.2</formula>
    </cfRule>
  </conditionalFormatting>
  <conditionalFormatting sqref="N625">
    <cfRule type="cellIs" dxfId="10417" priority="7430" stopIfTrue="1" operator="between">
      <formula>50.1</formula>
      <formula>100</formula>
    </cfRule>
    <cfRule type="cellIs" dxfId="10416" priority="7432" stopIfTrue="1" operator="greaterThan">
      <formula>100</formula>
    </cfRule>
  </conditionalFormatting>
  <conditionalFormatting sqref="M625">
    <cfRule type="cellIs" dxfId="10415" priority="7429" stopIfTrue="1" operator="between">
      <formula>1250.1</formula>
      <formula>5000</formula>
    </cfRule>
    <cfRule type="cellIs" dxfId="10414" priority="7431" stopIfTrue="1" operator="greaterThan">
      <formula>5000</formula>
    </cfRule>
  </conditionalFormatting>
  <conditionalFormatting sqref="F625:G625">
    <cfRule type="cellIs" dxfId="10413" priority="7426" stopIfTrue="1" operator="lessThanOrEqual">
      <formula>60</formula>
    </cfRule>
    <cfRule type="cellIs" dxfId="10412" priority="7427" stopIfTrue="1" operator="between">
      <formula>60</formula>
      <formula>100</formula>
    </cfRule>
    <cfRule type="cellIs" dxfId="10411" priority="7428" stopIfTrue="1" operator="greaterThan">
      <formula>100</formula>
    </cfRule>
  </conditionalFormatting>
  <conditionalFormatting sqref="E625">
    <cfRule type="cellIs" dxfId="10410" priority="7423" stopIfTrue="1" operator="lessThanOrEqual">
      <formula>2.5</formula>
    </cfRule>
    <cfRule type="cellIs" dxfId="10409" priority="7424" stopIfTrue="1" operator="between">
      <formula>2.5</formula>
      <formula>7</formula>
    </cfRule>
    <cfRule type="cellIs" dxfId="10408" priority="7425" stopIfTrue="1" operator="greaterThan">
      <formula>7</formula>
    </cfRule>
  </conditionalFormatting>
  <conditionalFormatting sqref="H625">
    <cfRule type="cellIs" dxfId="10407" priority="7420" stopIfTrue="1" operator="lessThanOrEqual">
      <formula>12</formula>
    </cfRule>
    <cfRule type="cellIs" dxfId="10406" priority="7421" stopIfTrue="1" operator="between">
      <formula>12</formula>
      <formula>16</formula>
    </cfRule>
    <cfRule type="cellIs" dxfId="10405" priority="7422" stopIfTrue="1" operator="greaterThan">
      <formula>16</formula>
    </cfRule>
  </conditionalFormatting>
  <conditionalFormatting sqref="J625">
    <cfRule type="cellIs" dxfId="10404" priority="7417" stopIfTrue="1" operator="greaterThan">
      <formula>6.2</formula>
    </cfRule>
    <cfRule type="cellIs" dxfId="10403" priority="7418" stopIfTrue="1" operator="between">
      <formula>5.601</formula>
      <formula>6.2</formula>
    </cfRule>
    <cfRule type="cellIs" dxfId="10402" priority="7419" stopIfTrue="1" operator="lessThanOrEqual">
      <formula>5.6</formula>
    </cfRule>
  </conditionalFormatting>
  <conditionalFormatting sqref="K625">
    <cfRule type="cellIs" dxfId="10401" priority="7416" stopIfTrue="1" operator="lessThanOrEqual">
      <formula>0.02</formula>
    </cfRule>
  </conditionalFormatting>
  <conditionalFormatting sqref="G625">
    <cfRule type="cellIs" dxfId="10400" priority="7413" stopIfTrue="1" operator="lessThanOrEqual">
      <formula>0.12</formula>
    </cfRule>
    <cfRule type="cellIs" dxfId="10399" priority="7414" stopIfTrue="1" operator="between">
      <formula>0.1201</formula>
      <formula>0.2</formula>
    </cfRule>
    <cfRule type="cellIs" dxfId="10398" priority="7415" stopIfTrue="1" operator="greaterThan">
      <formula>0.2</formula>
    </cfRule>
  </conditionalFormatting>
  <conditionalFormatting sqref="N625">
    <cfRule type="cellIs" dxfId="10397" priority="7411" stopIfTrue="1" operator="between">
      <formula>50.1</formula>
      <formula>100</formula>
    </cfRule>
    <cfRule type="cellIs" dxfId="10396" priority="7412" stopIfTrue="1" operator="greaterThan">
      <formula>100</formula>
    </cfRule>
  </conditionalFormatting>
  <conditionalFormatting sqref="M625">
    <cfRule type="cellIs" dxfId="10395" priority="7409" stopIfTrue="1" operator="between">
      <formula>1250.1</formula>
      <formula>5000</formula>
    </cfRule>
    <cfRule type="cellIs" dxfId="10394" priority="7410" stopIfTrue="1" operator="greaterThan">
      <formula>5000</formula>
    </cfRule>
  </conditionalFormatting>
  <conditionalFormatting sqref="F637:G637">
    <cfRule type="cellIs" dxfId="10393" priority="7396" stopIfTrue="1" operator="lessThanOrEqual">
      <formula>60</formula>
    </cfRule>
    <cfRule type="cellIs" dxfId="10392" priority="7397" stopIfTrue="1" operator="between">
      <formula>60</formula>
      <formula>100</formula>
    </cfRule>
    <cfRule type="cellIs" dxfId="10391" priority="7398" stopIfTrue="1" operator="greaterThan">
      <formula>100</formula>
    </cfRule>
  </conditionalFormatting>
  <conditionalFormatting sqref="E637">
    <cfRule type="cellIs" dxfId="10390" priority="7399" stopIfTrue="1" operator="lessThanOrEqual">
      <formula>2.5</formula>
    </cfRule>
    <cfRule type="cellIs" dxfId="10389" priority="7400" stopIfTrue="1" operator="between">
      <formula>2.5</formula>
      <formula>7</formula>
    </cfRule>
    <cfRule type="cellIs" dxfId="10388" priority="7401" stopIfTrue="1" operator="greaterThan">
      <formula>7</formula>
    </cfRule>
  </conditionalFormatting>
  <conditionalFormatting sqref="H637">
    <cfRule type="cellIs" dxfId="10387" priority="7402" stopIfTrue="1" operator="lessThanOrEqual">
      <formula>12</formula>
    </cfRule>
    <cfRule type="cellIs" dxfId="10386" priority="7403" stopIfTrue="1" operator="between">
      <formula>12</formula>
      <formula>16</formula>
    </cfRule>
    <cfRule type="cellIs" dxfId="10385" priority="7404" stopIfTrue="1" operator="greaterThan">
      <formula>16</formula>
    </cfRule>
  </conditionalFormatting>
  <conditionalFormatting sqref="J637">
    <cfRule type="cellIs" dxfId="10384" priority="7405" stopIfTrue="1" operator="greaterThan">
      <formula>6.2</formula>
    </cfRule>
    <cfRule type="cellIs" dxfId="10383" priority="7406" stopIfTrue="1" operator="between">
      <formula>5.601</formula>
      <formula>6.2</formula>
    </cfRule>
    <cfRule type="cellIs" dxfId="10382" priority="7407" stopIfTrue="1" operator="lessThanOrEqual">
      <formula>5.6</formula>
    </cfRule>
  </conditionalFormatting>
  <conditionalFormatting sqref="K637">
    <cfRule type="cellIs" dxfId="10381" priority="7408" stopIfTrue="1" operator="lessThanOrEqual">
      <formula>0.02</formula>
    </cfRule>
  </conditionalFormatting>
  <conditionalFormatting sqref="G637">
    <cfRule type="cellIs" dxfId="10380" priority="7393" stopIfTrue="1" operator="lessThanOrEqual">
      <formula>0.12</formula>
    </cfRule>
    <cfRule type="cellIs" dxfId="10379" priority="7394" stopIfTrue="1" operator="between">
      <formula>0.1201</formula>
      <formula>0.2</formula>
    </cfRule>
    <cfRule type="cellIs" dxfId="10378" priority="7395" stopIfTrue="1" operator="greaterThan">
      <formula>0.2</formula>
    </cfRule>
  </conditionalFormatting>
  <conditionalFormatting sqref="N637">
    <cfRule type="cellIs" dxfId="10377" priority="7390" stopIfTrue="1" operator="between">
      <formula>50.1</formula>
      <formula>100</formula>
    </cfRule>
    <cfRule type="cellIs" dxfId="10376" priority="7392" stopIfTrue="1" operator="greaterThan">
      <formula>100</formula>
    </cfRule>
  </conditionalFormatting>
  <conditionalFormatting sqref="M637">
    <cfRule type="cellIs" dxfId="10375" priority="7389" stopIfTrue="1" operator="between">
      <formula>1250.1</formula>
      <formula>5000</formula>
    </cfRule>
    <cfRule type="cellIs" dxfId="10374" priority="7391" stopIfTrue="1" operator="greaterThan">
      <formula>5000</formula>
    </cfRule>
  </conditionalFormatting>
  <conditionalFormatting sqref="F637:G637">
    <cfRule type="cellIs" dxfId="10373" priority="7386" stopIfTrue="1" operator="lessThanOrEqual">
      <formula>60</formula>
    </cfRule>
    <cfRule type="cellIs" dxfId="10372" priority="7387" stopIfTrue="1" operator="between">
      <formula>60</formula>
      <formula>100</formula>
    </cfRule>
    <cfRule type="cellIs" dxfId="10371" priority="7388" stopIfTrue="1" operator="greaterThan">
      <formula>100</formula>
    </cfRule>
  </conditionalFormatting>
  <conditionalFormatting sqref="E637">
    <cfRule type="cellIs" dxfId="10370" priority="7383" stopIfTrue="1" operator="lessThanOrEqual">
      <formula>2.5</formula>
    </cfRule>
    <cfRule type="cellIs" dxfId="10369" priority="7384" stopIfTrue="1" operator="between">
      <formula>2.5</formula>
      <formula>7</formula>
    </cfRule>
    <cfRule type="cellIs" dxfId="10368" priority="7385" stopIfTrue="1" operator="greaterThan">
      <formula>7</formula>
    </cfRule>
  </conditionalFormatting>
  <conditionalFormatting sqref="H637">
    <cfRule type="cellIs" dxfId="10367" priority="7380" stopIfTrue="1" operator="lessThanOrEqual">
      <formula>12</formula>
    </cfRule>
    <cfRule type="cellIs" dxfId="10366" priority="7381" stopIfTrue="1" operator="between">
      <formula>12</formula>
      <formula>16</formula>
    </cfRule>
    <cfRule type="cellIs" dxfId="10365" priority="7382" stopIfTrue="1" operator="greaterThan">
      <formula>16</formula>
    </cfRule>
  </conditionalFormatting>
  <conditionalFormatting sqref="J637">
    <cfRule type="cellIs" dxfId="10364" priority="7377" stopIfTrue="1" operator="greaterThan">
      <formula>6.2</formula>
    </cfRule>
    <cfRule type="cellIs" dxfId="10363" priority="7378" stopIfTrue="1" operator="between">
      <formula>5.601</formula>
      <formula>6.2</formula>
    </cfRule>
    <cfRule type="cellIs" dxfId="10362" priority="7379" stopIfTrue="1" operator="lessThanOrEqual">
      <formula>5.6</formula>
    </cfRule>
  </conditionalFormatting>
  <conditionalFormatting sqref="K637">
    <cfRule type="cellIs" dxfId="10361" priority="7376" stopIfTrue="1" operator="lessThanOrEqual">
      <formula>0.02</formula>
    </cfRule>
  </conditionalFormatting>
  <conditionalFormatting sqref="G637">
    <cfRule type="cellIs" dxfId="10360" priority="7373" stopIfTrue="1" operator="lessThanOrEqual">
      <formula>0.12</formula>
    </cfRule>
    <cfRule type="cellIs" dxfId="10359" priority="7374" stopIfTrue="1" operator="between">
      <formula>0.1201</formula>
      <formula>0.2</formula>
    </cfRule>
    <cfRule type="cellIs" dxfId="10358" priority="7375" stopIfTrue="1" operator="greaterThan">
      <formula>0.2</formula>
    </cfRule>
  </conditionalFormatting>
  <conditionalFormatting sqref="N637">
    <cfRule type="cellIs" dxfId="10357" priority="7371" stopIfTrue="1" operator="between">
      <formula>50.1</formula>
      <formula>100</formula>
    </cfRule>
    <cfRule type="cellIs" dxfId="10356" priority="7372" stopIfTrue="1" operator="greaterThan">
      <formula>100</formula>
    </cfRule>
  </conditionalFormatting>
  <conditionalFormatting sqref="M637">
    <cfRule type="cellIs" dxfId="10355" priority="7369" stopIfTrue="1" operator="between">
      <formula>1250.1</formula>
      <formula>5000</formula>
    </cfRule>
    <cfRule type="cellIs" dxfId="10354" priority="7370" stopIfTrue="1" operator="greaterThan">
      <formula>5000</formula>
    </cfRule>
  </conditionalFormatting>
  <conditionalFormatting sqref="F649:G649">
    <cfRule type="cellIs" dxfId="10353" priority="7356" stopIfTrue="1" operator="lessThanOrEqual">
      <formula>60</formula>
    </cfRule>
    <cfRule type="cellIs" dxfId="10352" priority="7357" stopIfTrue="1" operator="between">
      <formula>60</formula>
      <formula>100</formula>
    </cfRule>
    <cfRule type="cellIs" dxfId="10351" priority="7358" stopIfTrue="1" operator="greaterThan">
      <formula>100</formula>
    </cfRule>
  </conditionalFormatting>
  <conditionalFormatting sqref="E649">
    <cfRule type="cellIs" dxfId="10350" priority="7359" stopIfTrue="1" operator="lessThanOrEqual">
      <formula>2.5</formula>
    </cfRule>
    <cfRule type="cellIs" dxfId="10349" priority="7360" stopIfTrue="1" operator="between">
      <formula>2.5</formula>
      <formula>7</formula>
    </cfRule>
    <cfRule type="cellIs" dxfId="10348" priority="7361" stopIfTrue="1" operator="greaterThan">
      <formula>7</formula>
    </cfRule>
  </conditionalFormatting>
  <conditionalFormatting sqref="H649">
    <cfRule type="cellIs" dxfId="10347" priority="7362" stopIfTrue="1" operator="lessThanOrEqual">
      <formula>12</formula>
    </cfRule>
    <cfRule type="cellIs" dxfId="10346" priority="7363" stopIfTrue="1" operator="between">
      <formula>12</formula>
      <formula>16</formula>
    </cfRule>
    <cfRule type="cellIs" dxfId="10345" priority="7364" stopIfTrue="1" operator="greaterThan">
      <formula>16</formula>
    </cfRule>
  </conditionalFormatting>
  <conditionalFormatting sqref="J649">
    <cfRule type="cellIs" dxfId="10344" priority="7365" stopIfTrue="1" operator="greaterThan">
      <formula>6.2</formula>
    </cfRule>
    <cfRule type="cellIs" dxfId="10343" priority="7366" stopIfTrue="1" operator="between">
      <formula>5.601</formula>
      <formula>6.2</formula>
    </cfRule>
    <cfRule type="cellIs" dxfId="10342" priority="7367" stopIfTrue="1" operator="lessThanOrEqual">
      <formula>5.6</formula>
    </cfRule>
  </conditionalFormatting>
  <conditionalFormatting sqref="K649">
    <cfRule type="cellIs" dxfId="10341" priority="7368" stopIfTrue="1" operator="lessThanOrEqual">
      <formula>0.02</formula>
    </cfRule>
  </conditionalFormatting>
  <conditionalFormatting sqref="G649">
    <cfRule type="cellIs" dxfId="10340" priority="7353" stopIfTrue="1" operator="lessThanOrEqual">
      <formula>0.12</formula>
    </cfRule>
    <cfRule type="cellIs" dxfId="10339" priority="7354" stopIfTrue="1" operator="between">
      <formula>0.1201</formula>
      <formula>0.2</formula>
    </cfRule>
    <cfRule type="cellIs" dxfId="10338" priority="7355" stopIfTrue="1" operator="greaterThan">
      <formula>0.2</formula>
    </cfRule>
  </conditionalFormatting>
  <conditionalFormatting sqref="N649">
    <cfRule type="cellIs" dxfId="10337" priority="7350" stopIfTrue="1" operator="between">
      <formula>50.1</formula>
      <formula>100</formula>
    </cfRule>
    <cfRule type="cellIs" dxfId="10336" priority="7352" stopIfTrue="1" operator="greaterThan">
      <formula>100</formula>
    </cfRule>
  </conditionalFormatting>
  <conditionalFormatting sqref="M649">
    <cfRule type="cellIs" dxfId="10335" priority="7349" stopIfTrue="1" operator="between">
      <formula>1250.1</formula>
      <formula>5000</formula>
    </cfRule>
    <cfRule type="cellIs" dxfId="10334" priority="7351" stopIfTrue="1" operator="greaterThan">
      <formula>5000</formula>
    </cfRule>
  </conditionalFormatting>
  <conditionalFormatting sqref="F649:G649">
    <cfRule type="cellIs" dxfId="10333" priority="7346" stopIfTrue="1" operator="lessThanOrEqual">
      <formula>60</formula>
    </cfRule>
    <cfRule type="cellIs" dxfId="10332" priority="7347" stopIfTrue="1" operator="between">
      <formula>60</formula>
      <formula>100</formula>
    </cfRule>
    <cfRule type="cellIs" dxfId="10331" priority="7348" stopIfTrue="1" operator="greaterThan">
      <formula>100</formula>
    </cfRule>
  </conditionalFormatting>
  <conditionalFormatting sqref="E649">
    <cfRule type="cellIs" dxfId="10330" priority="7343" stopIfTrue="1" operator="lessThanOrEqual">
      <formula>2.5</formula>
    </cfRule>
    <cfRule type="cellIs" dxfId="10329" priority="7344" stopIfTrue="1" operator="between">
      <formula>2.5</formula>
      <formula>7</formula>
    </cfRule>
    <cfRule type="cellIs" dxfId="10328" priority="7345" stopIfTrue="1" operator="greaterThan">
      <formula>7</formula>
    </cfRule>
  </conditionalFormatting>
  <conditionalFormatting sqref="H649">
    <cfRule type="cellIs" dxfId="10327" priority="7340" stopIfTrue="1" operator="lessThanOrEqual">
      <formula>12</formula>
    </cfRule>
    <cfRule type="cellIs" dxfId="10326" priority="7341" stopIfTrue="1" operator="between">
      <formula>12</formula>
      <formula>16</formula>
    </cfRule>
    <cfRule type="cellIs" dxfId="10325" priority="7342" stopIfTrue="1" operator="greaterThan">
      <formula>16</formula>
    </cfRule>
  </conditionalFormatting>
  <conditionalFormatting sqref="J649">
    <cfRule type="cellIs" dxfId="10324" priority="7337" stopIfTrue="1" operator="greaterThan">
      <formula>6.2</formula>
    </cfRule>
    <cfRule type="cellIs" dxfId="10323" priority="7338" stopIfTrue="1" operator="between">
      <formula>5.601</formula>
      <formula>6.2</formula>
    </cfRule>
    <cfRule type="cellIs" dxfId="10322" priority="7339" stopIfTrue="1" operator="lessThanOrEqual">
      <formula>5.6</formula>
    </cfRule>
  </conditionalFormatting>
  <conditionalFormatting sqref="K649">
    <cfRule type="cellIs" dxfId="10321" priority="7336" stopIfTrue="1" operator="lessThanOrEqual">
      <formula>0.02</formula>
    </cfRule>
  </conditionalFormatting>
  <conditionalFormatting sqref="G649">
    <cfRule type="cellIs" dxfId="10320" priority="7333" stopIfTrue="1" operator="lessThanOrEqual">
      <formula>0.12</formula>
    </cfRule>
    <cfRule type="cellIs" dxfId="10319" priority="7334" stopIfTrue="1" operator="between">
      <formula>0.1201</formula>
      <formula>0.2</formula>
    </cfRule>
    <cfRule type="cellIs" dxfId="10318" priority="7335" stopIfTrue="1" operator="greaterThan">
      <formula>0.2</formula>
    </cfRule>
  </conditionalFormatting>
  <conditionalFormatting sqref="N649">
    <cfRule type="cellIs" dxfId="10317" priority="7331" stopIfTrue="1" operator="between">
      <formula>50.1</formula>
      <formula>100</formula>
    </cfRule>
    <cfRule type="cellIs" dxfId="10316" priority="7332" stopIfTrue="1" operator="greaterThan">
      <formula>100</formula>
    </cfRule>
  </conditionalFormatting>
  <conditionalFormatting sqref="M649">
    <cfRule type="cellIs" dxfId="10315" priority="7329" stopIfTrue="1" operator="between">
      <formula>1250.1</formula>
      <formula>5000</formula>
    </cfRule>
    <cfRule type="cellIs" dxfId="10314" priority="7330" stopIfTrue="1" operator="greaterThan">
      <formula>5000</formula>
    </cfRule>
  </conditionalFormatting>
  <conditionalFormatting sqref="F661:G661">
    <cfRule type="cellIs" dxfId="10313" priority="7316" stopIfTrue="1" operator="lessThanOrEqual">
      <formula>60</formula>
    </cfRule>
    <cfRule type="cellIs" dxfId="10312" priority="7317" stopIfTrue="1" operator="between">
      <formula>60</formula>
      <formula>100</formula>
    </cfRule>
    <cfRule type="cellIs" dxfId="10311" priority="7318" stopIfTrue="1" operator="greaterThan">
      <formula>100</formula>
    </cfRule>
  </conditionalFormatting>
  <conditionalFormatting sqref="E661">
    <cfRule type="cellIs" dxfId="10310" priority="7319" stopIfTrue="1" operator="lessThanOrEqual">
      <formula>2.5</formula>
    </cfRule>
    <cfRule type="cellIs" dxfId="10309" priority="7320" stopIfTrue="1" operator="between">
      <formula>2.5</formula>
      <formula>7</formula>
    </cfRule>
    <cfRule type="cellIs" dxfId="10308" priority="7321" stopIfTrue="1" operator="greaterThan">
      <formula>7</formula>
    </cfRule>
  </conditionalFormatting>
  <conditionalFormatting sqref="H661">
    <cfRule type="cellIs" dxfId="10307" priority="7322" stopIfTrue="1" operator="lessThanOrEqual">
      <formula>12</formula>
    </cfRule>
    <cfRule type="cellIs" dxfId="10306" priority="7323" stopIfTrue="1" operator="between">
      <formula>12</formula>
      <formula>16</formula>
    </cfRule>
    <cfRule type="cellIs" dxfId="10305" priority="7324" stopIfTrue="1" operator="greaterThan">
      <formula>16</formula>
    </cfRule>
  </conditionalFormatting>
  <conditionalFormatting sqref="J661">
    <cfRule type="cellIs" dxfId="10304" priority="7325" stopIfTrue="1" operator="greaterThan">
      <formula>6.2</formula>
    </cfRule>
    <cfRule type="cellIs" dxfId="10303" priority="7326" stopIfTrue="1" operator="between">
      <formula>5.601</formula>
      <formula>6.2</formula>
    </cfRule>
    <cfRule type="cellIs" dxfId="10302" priority="7327" stopIfTrue="1" operator="lessThanOrEqual">
      <formula>5.6</formula>
    </cfRule>
  </conditionalFormatting>
  <conditionalFormatting sqref="K661">
    <cfRule type="cellIs" dxfId="10301" priority="7328" stopIfTrue="1" operator="lessThanOrEqual">
      <formula>0.02</formula>
    </cfRule>
  </conditionalFormatting>
  <conditionalFormatting sqref="G661">
    <cfRule type="cellIs" dxfId="10300" priority="7313" stopIfTrue="1" operator="lessThanOrEqual">
      <formula>0.12</formula>
    </cfRule>
    <cfRule type="cellIs" dxfId="10299" priority="7314" stopIfTrue="1" operator="between">
      <formula>0.1201</formula>
      <formula>0.2</formula>
    </cfRule>
    <cfRule type="cellIs" dxfId="10298" priority="7315" stopIfTrue="1" operator="greaterThan">
      <formula>0.2</formula>
    </cfRule>
  </conditionalFormatting>
  <conditionalFormatting sqref="N661">
    <cfRule type="cellIs" dxfId="10297" priority="7310" stopIfTrue="1" operator="between">
      <formula>50.1</formula>
      <formula>100</formula>
    </cfRule>
    <cfRule type="cellIs" dxfId="10296" priority="7312" stopIfTrue="1" operator="greaterThan">
      <formula>100</formula>
    </cfRule>
  </conditionalFormatting>
  <conditionalFormatting sqref="M661">
    <cfRule type="cellIs" dxfId="10295" priority="7309" stopIfTrue="1" operator="between">
      <formula>1250.1</formula>
      <formula>5000</formula>
    </cfRule>
    <cfRule type="cellIs" dxfId="10294" priority="7311" stopIfTrue="1" operator="greaterThan">
      <formula>5000</formula>
    </cfRule>
  </conditionalFormatting>
  <conditionalFormatting sqref="F661:G661">
    <cfRule type="cellIs" dxfId="10293" priority="7306" stopIfTrue="1" operator="lessThanOrEqual">
      <formula>60</formula>
    </cfRule>
    <cfRule type="cellIs" dxfId="10292" priority="7307" stopIfTrue="1" operator="between">
      <formula>60</formula>
      <formula>100</formula>
    </cfRule>
    <cfRule type="cellIs" dxfId="10291" priority="7308" stopIfTrue="1" operator="greaterThan">
      <formula>100</formula>
    </cfRule>
  </conditionalFormatting>
  <conditionalFormatting sqref="E661">
    <cfRule type="cellIs" dxfId="10290" priority="7303" stopIfTrue="1" operator="lessThanOrEqual">
      <formula>2.5</formula>
    </cfRule>
    <cfRule type="cellIs" dxfId="10289" priority="7304" stopIfTrue="1" operator="between">
      <formula>2.5</formula>
      <formula>7</formula>
    </cfRule>
    <cfRule type="cellIs" dxfId="10288" priority="7305" stopIfTrue="1" operator="greaterThan">
      <formula>7</formula>
    </cfRule>
  </conditionalFormatting>
  <conditionalFormatting sqref="H661">
    <cfRule type="cellIs" dxfId="10287" priority="7300" stopIfTrue="1" operator="lessThanOrEqual">
      <formula>12</formula>
    </cfRule>
    <cfRule type="cellIs" dxfId="10286" priority="7301" stopIfTrue="1" operator="between">
      <formula>12</formula>
      <formula>16</formula>
    </cfRule>
    <cfRule type="cellIs" dxfId="10285" priority="7302" stopIfTrue="1" operator="greaterThan">
      <formula>16</formula>
    </cfRule>
  </conditionalFormatting>
  <conditionalFormatting sqref="J661">
    <cfRule type="cellIs" dxfId="10284" priority="7297" stopIfTrue="1" operator="greaterThan">
      <formula>6.2</formula>
    </cfRule>
    <cfRule type="cellIs" dxfId="10283" priority="7298" stopIfTrue="1" operator="between">
      <formula>5.601</formula>
      <formula>6.2</formula>
    </cfRule>
    <cfRule type="cellIs" dxfId="10282" priority="7299" stopIfTrue="1" operator="lessThanOrEqual">
      <formula>5.6</formula>
    </cfRule>
  </conditionalFormatting>
  <conditionalFormatting sqref="K661">
    <cfRule type="cellIs" dxfId="10281" priority="7296" stopIfTrue="1" operator="lessThanOrEqual">
      <formula>0.02</formula>
    </cfRule>
  </conditionalFormatting>
  <conditionalFormatting sqref="G661">
    <cfRule type="cellIs" dxfId="10280" priority="7293" stopIfTrue="1" operator="lessThanOrEqual">
      <formula>0.12</formula>
    </cfRule>
    <cfRule type="cellIs" dxfId="10279" priority="7294" stopIfTrue="1" operator="between">
      <formula>0.1201</formula>
      <formula>0.2</formula>
    </cfRule>
    <cfRule type="cellIs" dxfId="10278" priority="7295" stopIfTrue="1" operator="greaterThan">
      <formula>0.2</formula>
    </cfRule>
  </conditionalFormatting>
  <conditionalFormatting sqref="N661">
    <cfRule type="cellIs" dxfId="10277" priority="7291" stopIfTrue="1" operator="between">
      <formula>50.1</formula>
      <formula>100</formula>
    </cfRule>
    <cfRule type="cellIs" dxfId="10276" priority="7292" stopIfTrue="1" operator="greaterThan">
      <formula>100</formula>
    </cfRule>
  </conditionalFormatting>
  <conditionalFormatting sqref="M661">
    <cfRule type="cellIs" dxfId="10275" priority="7289" stopIfTrue="1" operator="between">
      <formula>1250.1</formula>
      <formula>5000</formula>
    </cfRule>
    <cfRule type="cellIs" dxfId="10274" priority="7290" stopIfTrue="1" operator="greaterThan">
      <formula>5000</formula>
    </cfRule>
  </conditionalFormatting>
  <conditionalFormatting sqref="F676:G676">
    <cfRule type="cellIs" dxfId="10273" priority="7276" stopIfTrue="1" operator="lessThanOrEqual">
      <formula>60</formula>
    </cfRule>
    <cfRule type="cellIs" dxfId="10272" priority="7277" stopIfTrue="1" operator="between">
      <formula>60</formula>
      <formula>100</formula>
    </cfRule>
    <cfRule type="cellIs" dxfId="10271" priority="7278" stopIfTrue="1" operator="greaterThan">
      <formula>100</formula>
    </cfRule>
  </conditionalFormatting>
  <conditionalFormatting sqref="E676">
    <cfRule type="cellIs" dxfId="10270" priority="7279" stopIfTrue="1" operator="lessThanOrEqual">
      <formula>2.5</formula>
    </cfRule>
    <cfRule type="cellIs" dxfId="10269" priority="7280" stopIfTrue="1" operator="between">
      <formula>2.5</formula>
      <formula>7</formula>
    </cfRule>
    <cfRule type="cellIs" dxfId="10268" priority="7281" stopIfTrue="1" operator="greaterThan">
      <formula>7</formula>
    </cfRule>
  </conditionalFormatting>
  <conditionalFormatting sqref="H676">
    <cfRule type="cellIs" dxfId="10267" priority="7282" stopIfTrue="1" operator="lessThanOrEqual">
      <formula>12</formula>
    </cfRule>
    <cfRule type="cellIs" dxfId="10266" priority="7283" stopIfTrue="1" operator="between">
      <formula>12</formula>
      <formula>16</formula>
    </cfRule>
    <cfRule type="cellIs" dxfId="10265" priority="7284" stopIfTrue="1" operator="greaterThan">
      <formula>16</formula>
    </cfRule>
  </conditionalFormatting>
  <conditionalFormatting sqref="J676">
    <cfRule type="cellIs" dxfId="10264" priority="7285" stopIfTrue="1" operator="greaterThan">
      <formula>6.2</formula>
    </cfRule>
    <cfRule type="cellIs" dxfId="10263" priority="7286" stopIfTrue="1" operator="between">
      <formula>5.601</formula>
      <formula>6.2</formula>
    </cfRule>
    <cfRule type="cellIs" dxfId="10262" priority="7287" stopIfTrue="1" operator="lessThanOrEqual">
      <formula>5.6</formula>
    </cfRule>
  </conditionalFormatting>
  <conditionalFormatting sqref="K676">
    <cfRule type="cellIs" dxfId="10261" priority="7288" stopIfTrue="1" operator="lessThanOrEqual">
      <formula>0.02</formula>
    </cfRule>
  </conditionalFormatting>
  <conditionalFormatting sqref="G676">
    <cfRule type="cellIs" dxfId="10260" priority="7273" stopIfTrue="1" operator="lessThanOrEqual">
      <formula>0.12</formula>
    </cfRule>
    <cfRule type="cellIs" dxfId="10259" priority="7274" stopIfTrue="1" operator="between">
      <formula>0.1201</formula>
      <formula>0.2</formula>
    </cfRule>
    <cfRule type="cellIs" dxfId="10258" priority="7275" stopIfTrue="1" operator="greaterThan">
      <formula>0.2</formula>
    </cfRule>
  </conditionalFormatting>
  <conditionalFormatting sqref="N676">
    <cfRule type="cellIs" dxfId="10257" priority="7270" stopIfTrue="1" operator="between">
      <formula>50.1</formula>
      <formula>100</formula>
    </cfRule>
    <cfRule type="cellIs" dxfId="10256" priority="7272" stopIfTrue="1" operator="greaterThan">
      <formula>100</formula>
    </cfRule>
  </conditionalFormatting>
  <conditionalFormatting sqref="M676">
    <cfRule type="cellIs" dxfId="10255" priority="7269" stopIfTrue="1" operator="between">
      <formula>1250.1</formula>
      <formula>5000</formula>
    </cfRule>
    <cfRule type="cellIs" dxfId="10254" priority="7271" stopIfTrue="1" operator="greaterThan">
      <formula>5000</formula>
    </cfRule>
  </conditionalFormatting>
  <conditionalFormatting sqref="F676:G676">
    <cfRule type="cellIs" dxfId="10253" priority="7266" stopIfTrue="1" operator="lessThanOrEqual">
      <formula>60</formula>
    </cfRule>
    <cfRule type="cellIs" dxfId="10252" priority="7267" stopIfTrue="1" operator="between">
      <formula>60</formula>
      <formula>100</formula>
    </cfRule>
    <cfRule type="cellIs" dxfId="10251" priority="7268" stopIfTrue="1" operator="greaterThan">
      <formula>100</formula>
    </cfRule>
  </conditionalFormatting>
  <conditionalFormatting sqref="E676">
    <cfRule type="cellIs" dxfId="10250" priority="7263" stopIfTrue="1" operator="lessThanOrEqual">
      <formula>2.5</formula>
    </cfRule>
    <cfRule type="cellIs" dxfId="10249" priority="7264" stopIfTrue="1" operator="between">
      <formula>2.5</formula>
      <formula>7</formula>
    </cfRule>
    <cfRule type="cellIs" dxfId="10248" priority="7265" stopIfTrue="1" operator="greaterThan">
      <formula>7</formula>
    </cfRule>
  </conditionalFormatting>
  <conditionalFormatting sqref="H676">
    <cfRule type="cellIs" dxfId="10247" priority="7260" stopIfTrue="1" operator="lessThanOrEqual">
      <formula>12</formula>
    </cfRule>
    <cfRule type="cellIs" dxfId="10246" priority="7261" stopIfTrue="1" operator="between">
      <formula>12</formula>
      <formula>16</formula>
    </cfRule>
    <cfRule type="cellIs" dxfId="10245" priority="7262" stopIfTrue="1" operator="greaterThan">
      <formula>16</formula>
    </cfRule>
  </conditionalFormatting>
  <conditionalFormatting sqref="J676">
    <cfRule type="cellIs" dxfId="10244" priority="7257" stopIfTrue="1" operator="greaterThan">
      <formula>6.2</formula>
    </cfRule>
    <cfRule type="cellIs" dxfId="10243" priority="7258" stopIfTrue="1" operator="between">
      <formula>5.601</formula>
      <formula>6.2</formula>
    </cfRule>
    <cfRule type="cellIs" dxfId="10242" priority="7259" stopIfTrue="1" operator="lessThanOrEqual">
      <formula>5.6</formula>
    </cfRule>
  </conditionalFormatting>
  <conditionalFormatting sqref="K676">
    <cfRule type="cellIs" dxfId="10241" priority="7256" stopIfTrue="1" operator="lessThanOrEqual">
      <formula>0.02</formula>
    </cfRule>
  </conditionalFormatting>
  <conditionalFormatting sqref="G676">
    <cfRule type="cellIs" dxfId="10240" priority="7253" stopIfTrue="1" operator="lessThanOrEqual">
      <formula>0.12</formula>
    </cfRule>
    <cfRule type="cellIs" dxfId="10239" priority="7254" stopIfTrue="1" operator="between">
      <formula>0.1201</formula>
      <formula>0.2</formula>
    </cfRule>
    <cfRule type="cellIs" dxfId="10238" priority="7255" stopIfTrue="1" operator="greaterThan">
      <formula>0.2</formula>
    </cfRule>
  </conditionalFormatting>
  <conditionalFormatting sqref="N676">
    <cfRule type="cellIs" dxfId="10237" priority="7251" stopIfTrue="1" operator="between">
      <formula>50.1</formula>
      <formula>100</formula>
    </cfRule>
    <cfRule type="cellIs" dxfId="10236" priority="7252" stopIfTrue="1" operator="greaterThan">
      <formula>100</formula>
    </cfRule>
  </conditionalFormatting>
  <conditionalFormatting sqref="M676">
    <cfRule type="cellIs" dxfId="10235" priority="7249" stopIfTrue="1" operator="between">
      <formula>1250.1</formula>
      <formula>5000</formula>
    </cfRule>
    <cfRule type="cellIs" dxfId="10234" priority="7250" stopIfTrue="1" operator="greaterThan">
      <formula>5000</formula>
    </cfRule>
  </conditionalFormatting>
  <conditionalFormatting sqref="F691:G691">
    <cfRule type="cellIs" dxfId="10233" priority="7236" stopIfTrue="1" operator="lessThanOrEqual">
      <formula>60</formula>
    </cfRule>
    <cfRule type="cellIs" dxfId="10232" priority="7237" stopIfTrue="1" operator="between">
      <formula>60</formula>
      <formula>100</formula>
    </cfRule>
    <cfRule type="cellIs" dxfId="10231" priority="7238" stopIfTrue="1" operator="greaterThan">
      <formula>100</formula>
    </cfRule>
  </conditionalFormatting>
  <conditionalFormatting sqref="E691">
    <cfRule type="cellIs" dxfId="10230" priority="7239" stopIfTrue="1" operator="lessThanOrEqual">
      <formula>2.5</formula>
    </cfRule>
    <cfRule type="cellIs" dxfId="10229" priority="7240" stopIfTrue="1" operator="between">
      <formula>2.5</formula>
      <formula>7</formula>
    </cfRule>
    <cfRule type="cellIs" dxfId="10228" priority="7241" stopIfTrue="1" operator="greaterThan">
      <formula>7</formula>
    </cfRule>
  </conditionalFormatting>
  <conditionalFormatting sqref="H691">
    <cfRule type="cellIs" dxfId="10227" priority="7242" stopIfTrue="1" operator="lessThanOrEqual">
      <formula>12</formula>
    </cfRule>
    <cfRule type="cellIs" dxfId="10226" priority="7243" stopIfTrue="1" operator="between">
      <formula>12</formula>
      <formula>16</formula>
    </cfRule>
    <cfRule type="cellIs" dxfId="10225" priority="7244" stopIfTrue="1" operator="greaterThan">
      <formula>16</formula>
    </cfRule>
  </conditionalFormatting>
  <conditionalFormatting sqref="J691">
    <cfRule type="cellIs" dxfId="10224" priority="7245" stopIfTrue="1" operator="greaterThan">
      <formula>6.2</formula>
    </cfRule>
    <cfRule type="cellIs" dxfId="10223" priority="7246" stopIfTrue="1" operator="between">
      <formula>5.601</formula>
      <formula>6.2</formula>
    </cfRule>
    <cfRule type="cellIs" dxfId="10222" priority="7247" stopIfTrue="1" operator="lessThanOrEqual">
      <formula>5.6</formula>
    </cfRule>
  </conditionalFormatting>
  <conditionalFormatting sqref="K691">
    <cfRule type="cellIs" dxfId="10221" priority="7248" stopIfTrue="1" operator="lessThanOrEqual">
      <formula>0.02</formula>
    </cfRule>
  </conditionalFormatting>
  <conditionalFormatting sqref="G691">
    <cfRule type="cellIs" dxfId="10220" priority="7233" stopIfTrue="1" operator="lessThanOrEqual">
      <formula>0.12</formula>
    </cfRule>
    <cfRule type="cellIs" dxfId="10219" priority="7234" stopIfTrue="1" operator="between">
      <formula>0.1201</formula>
      <formula>0.2</formula>
    </cfRule>
    <cfRule type="cellIs" dxfId="10218" priority="7235" stopIfTrue="1" operator="greaterThan">
      <formula>0.2</formula>
    </cfRule>
  </conditionalFormatting>
  <conditionalFormatting sqref="N691">
    <cfRule type="cellIs" dxfId="10217" priority="7230" stopIfTrue="1" operator="between">
      <formula>50.1</formula>
      <formula>100</formula>
    </cfRule>
    <cfRule type="cellIs" dxfId="10216" priority="7232" stopIfTrue="1" operator="greaterThan">
      <formula>100</formula>
    </cfRule>
  </conditionalFormatting>
  <conditionalFormatting sqref="M691">
    <cfRule type="cellIs" dxfId="10215" priority="7229" stopIfTrue="1" operator="between">
      <formula>1250.1</formula>
      <formula>5000</formula>
    </cfRule>
    <cfRule type="cellIs" dxfId="10214" priority="7231" stopIfTrue="1" operator="greaterThan">
      <formula>5000</formula>
    </cfRule>
  </conditionalFormatting>
  <conditionalFormatting sqref="F691:G691">
    <cfRule type="cellIs" dxfId="10213" priority="7226" stopIfTrue="1" operator="lessThanOrEqual">
      <formula>60</formula>
    </cfRule>
    <cfRule type="cellIs" dxfId="10212" priority="7227" stopIfTrue="1" operator="between">
      <formula>60</formula>
      <formula>100</formula>
    </cfRule>
    <cfRule type="cellIs" dxfId="10211" priority="7228" stopIfTrue="1" operator="greaterThan">
      <formula>100</formula>
    </cfRule>
  </conditionalFormatting>
  <conditionalFormatting sqref="E691">
    <cfRule type="cellIs" dxfId="10210" priority="7223" stopIfTrue="1" operator="lessThanOrEqual">
      <formula>2.5</formula>
    </cfRule>
    <cfRule type="cellIs" dxfId="10209" priority="7224" stopIfTrue="1" operator="between">
      <formula>2.5</formula>
      <formula>7</formula>
    </cfRule>
    <cfRule type="cellIs" dxfId="10208" priority="7225" stopIfTrue="1" operator="greaterThan">
      <formula>7</formula>
    </cfRule>
  </conditionalFormatting>
  <conditionalFormatting sqref="H691">
    <cfRule type="cellIs" dxfId="10207" priority="7220" stopIfTrue="1" operator="lessThanOrEqual">
      <formula>12</formula>
    </cfRule>
    <cfRule type="cellIs" dxfId="10206" priority="7221" stopIfTrue="1" operator="between">
      <formula>12</formula>
      <formula>16</formula>
    </cfRule>
    <cfRule type="cellIs" dxfId="10205" priority="7222" stopIfTrue="1" operator="greaterThan">
      <formula>16</formula>
    </cfRule>
  </conditionalFormatting>
  <conditionalFormatting sqref="J691">
    <cfRule type="cellIs" dxfId="10204" priority="7217" stopIfTrue="1" operator="greaterThan">
      <formula>6.2</formula>
    </cfRule>
    <cfRule type="cellIs" dxfId="10203" priority="7218" stopIfTrue="1" operator="between">
      <formula>5.601</formula>
      <formula>6.2</formula>
    </cfRule>
    <cfRule type="cellIs" dxfId="10202" priority="7219" stopIfTrue="1" operator="lessThanOrEqual">
      <formula>5.6</formula>
    </cfRule>
  </conditionalFormatting>
  <conditionalFormatting sqref="K691">
    <cfRule type="cellIs" dxfId="10201" priority="7216" stopIfTrue="1" operator="lessThanOrEqual">
      <formula>0.02</formula>
    </cfRule>
  </conditionalFormatting>
  <conditionalFormatting sqref="G691">
    <cfRule type="cellIs" dxfId="10200" priority="7213" stopIfTrue="1" operator="lessThanOrEqual">
      <formula>0.12</formula>
    </cfRule>
    <cfRule type="cellIs" dxfId="10199" priority="7214" stopIfTrue="1" operator="between">
      <formula>0.1201</formula>
      <formula>0.2</formula>
    </cfRule>
    <cfRule type="cellIs" dxfId="10198" priority="7215" stopIfTrue="1" operator="greaterThan">
      <formula>0.2</formula>
    </cfRule>
  </conditionalFormatting>
  <conditionalFormatting sqref="N691">
    <cfRule type="cellIs" dxfId="10197" priority="7211" stopIfTrue="1" operator="between">
      <formula>50.1</formula>
      <formula>100</formula>
    </cfRule>
    <cfRule type="cellIs" dxfId="10196" priority="7212" stopIfTrue="1" operator="greaterThan">
      <formula>100</formula>
    </cfRule>
  </conditionalFormatting>
  <conditionalFormatting sqref="M691">
    <cfRule type="cellIs" dxfId="10195" priority="7209" stopIfTrue="1" operator="between">
      <formula>1250.1</formula>
      <formula>5000</formula>
    </cfRule>
    <cfRule type="cellIs" dxfId="10194" priority="7210" stopIfTrue="1" operator="greaterThan">
      <formula>5000</formula>
    </cfRule>
  </conditionalFormatting>
  <conditionalFormatting sqref="F703:G703">
    <cfRule type="cellIs" dxfId="10193" priority="7196" stopIfTrue="1" operator="lessThanOrEqual">
      <formula>60</formula>
    </cfRule>
    <cfRule type="cellIs" dxfId="10192" priority="7197" stopIfTrue="1" operator="between">
      <formula>60</formula>
      <formula>100</formula>
    </cfRule>
    <cfRule type="cellIs" dxfId="10191" priority="7198" stopIfTrue="1" operator="greaterThan">
      <formula>100</formula>
    </cfRule>
  </conditionalFormatting>
  <conditionalFormatting sqref="E703">
    <cfRule type="cellIs" dxfId="10190" priority="7199" stopIfTrue="1" operator="lessThanOrEqual">
      <formula>2.5</formula>
    </cfRule>
    <cfRule type="cellIs" dxfId="10189" priority="7200" stopIfTrue="1" operator="between">
      <formula>2.5</formula>
      <formula>7</formula>
    </cfRule>
    <cfRule type="cellIs" dxfId="10188" priority="7201" stopIfTrue="1" operator="greaterThan">
      <formula>7</formula>
    </cfRule>
  </conditionalFormatting>
  <conditionalFormatting sqref="H703">
    <cfRule type="cellIs" dxfId="10187" priority="7202" stopIfTrue="1" operator="lessThanOrEqual">
      <formula>12</formula>
    </cfRule>
    <cfRule type="cellIs" dxfId="10186" priority="7203" stopIfTrue="1" operator="between">
      <formula>12</formula>
      <formula>16</formula>
    </cfRule>
    <cfRule type="cellIs" dxfId="10185" priority="7204" stopIfTrue="1" operator="greaterThan">
      <formula>16</formula>
    </cfRule>
  </conditionalFormatting>
  <conditionalFormatting sqref="J703">
    <cfRule type="cellIs" dxfId="10184" priority="7205" stopIfTrue="1" operator="greaterThan">
      <formula>6.2</formula>
    </cfRule>
    <cfRule type="cellIs" dxfId="10183" priority="7206" stopIfTrue="1" operator="between">
      <formula>5.601</formula>
      <formula>6.2</formula>
    </cfRule>
    <cfRule type="cellIs" dxfId="10182" priority="7207" stopIfTrue="1" operator="lessThanOrEqual">
      <formula>5.6</formula>
    </cfRule>
  </conditionalFormatting>
  <conditionalFormatting sqref="K703">
    <cfRule type="cellIs" dxfId="10181" priority="7208" stopIfTrue="1" operator="lessThanOrEqual">
      <formula>0.02</formula>
    </cfRule>
  </conditionalFormatting>
  <conditionalFormatting sqref="G703">
    <cfRule type="cellIs" dxfId="10180" priority="7193" stopIfTrue="1" operator="lessThanOrEqual">
      <formula>0.12</formula>
    </cfRule>
    <cfRule type="cellIs" dxfId="10179" priority="7194" stopIfTrue="1" operator="between">
      <formula>0.1201</formula>
      <formula>0.2</formula>
    </cfRule>
    <cfRule type="cellIs" dxfId="10178" priority="7195" stopIfTrue="1" operator="greaterThan">
      <formula>0.2</formula>
    </cfRule>
  </conditionalFormatting>
  <conditionalFormatting sqref="N703">
    <cfRule type="cellIs" dxfId="10177" priority="7190" stopIfTrue="1" operator="between">
      <formula>50.1</formula>
      <formula>100</formula>
    </cfRule>
    <cfRule type="cellIs" dxfId="10176" priority="7192" stopIfTrue="1" operator="greaterThan">
      <formula>100</formula>
    </cfRule>
  </conditionalFormatting>
  <conditionalFormatting sqref="M703">
    <cfRule type="cellIs" dxfId="10175" priority="7189" stopIfTrue="1" operator="between">
      <formula>1250.1</formula>
      <formula>5000</formula>
    </cfRule>
    <cfRule type="cellIs" dxfId="10174" priority="7191" stopIfTrue="1" operator="greaterThan">
      <formula>5000</formula>
    </cfRule>
  </conditionalFormatting>
  <conditionalFormatting sqref="F703:G703">
    <cfRule type="cellIs" dxfId="10173" priority="7186" stopIfTrue="1" operator="lessThanOrEqual">
      <formula>60</formula>
    </cfRule>
    <cfRule type="cellIs" dxfId="10172" priority="7187" stopIfTrue="1" operator="between">
      <formula>60</formula>
      <formula>100</formula>
    </cfRule>
    <cfRule type="cellIs" dxfId="10171" priority="7188" stopIfTrue="1" operator="greaterThan">
      <formula>100</formula>
    </cfRule>
  </conditionalFormatting>
  <conditionalFormatting sqref="E703">
    <cfRule type="cellIs" dxfId="10170" priority="7183" stopIfTrue="1" operator="lessThanOrEqual">
      <formula>2.5</formula>
    </cfRule>
    <cfRule type="cellIs" dxfId="10169" priority="7184" stopIfTrue="1" operator="between">
      <formula>2.5</formula>
      <formula>7</formula>
    </cfRule>
    <cfRule type="cellIs" dxfId="10168" priority="7185" stopIfTrue="1" operator="greaterThan">
      <formula>7</formula>
    </cfRule>
  </conditionalFormatting>
  <conditionalFormatting sqref="H703">
    <cfRule type="cellIs" dxfId="10167" priority="7180" stopIfTrue="1" operator="lessThanOrEqual">
      <formula>12</formula>
    </cfRule>
    <cfRule type="cellIs" dxfId="10166" priority="7181" stopIfTrue="1" operator="between">
      <formula>12</formula>
      <formula>16</formula>
    </cfRule>
    <cfRule type="cellIs" dxfId="10165" priority="7182" stopIfTrue="1" operator="greaterThan">
      <formula>16</formula>
    </cfRule>
  </conditionalFormatting>
  <conditionalFormatting sqref="J703">
    <cfRule type="cellIs" dxfId="10164" priority="7177" stopIfTrue="1" operator="greaterThan">
      <formula>6.2</formula>
    </cfRule>
    <cfRule type="cellIs" dxfId="10163" priority="7178" stopIfTrue="1" operator="between">
      <formula>5.601</formula>
      <formula>6.2</formula>
    </cfRule>
    <cfRule type="cellIs" dxfId="10162" priority="7179" stopIfTrue="1" operator="lessThanOrEqual">
      <formula>5.6</formula>
    </cfRule>
  </conditionalFormatting>
  <conditionalFormatting sqref="K703">
    <cfRule type="cellIs" dxfId="10161" priority="7176" stopIfTrue="1" operator="lessThanOrEqual">
      <formula>0.02</formula>
    </cfRule>
  </conditionalFormatting>
  <conditionalFormatting sqref="G703">
    <cfRule type="cellIs" dxfId="10160" priority="7173" stopIfTrue="1" operator="lessThanOrEqual">
      <formula>0.12</formula>
    </cfRule>
    <cfRule type="cellIs" dxfId="10159" priority="7174" stopIfTrue="1" operator="between">
      <formula>0.1201</formula>
      <formula>0.2</formula>
    </cfRule>
    <cfRule type="cellIs" dxfId="10158" priority="7175" stopIfTrue="1" operator="greaterThan">
      <formula>0.2</formula>
    </cfRule>
  </conditionalFormatting>
  <conditionalFormatting sqref="N703">
    <cfRule type="cellIs" dxfId="10157" priority="7171" stopIfTrue="1" operator="between">
      <formula>50.1</formula>
      <formula>100</formula>
    </cfRule>
    <cfRule type="cellIs" dxfId="10156" priority="7172" stopIfTrue="1" operator="greaterThan">
      <formula>100</formula>
    </cfRule>
  </conditionalFormatting>
  <conditionalFormatting sqref="M703">
    <cfRule type="cellIs" dxfId="10155" priority="7169" stopIfTrue="1" operator="between">
      <formula>1250.1</formula>
      <formula>5000</formula>
    </cfRule>
    <cfRule type="cellIs" dxfId="10154" priority="7170" stopIfTrue="1" operator="greaterThan">
      <formula>5000</formula>
    </cfRule>
  </conditionalFormatting>
  <conditionalFormatting sqref="J88">
    <cfRule type="cellIs" dxfId="10153" priority="7165" stopIfTrue="1" operator="greaterThan">
      <formula>6.2</formula>
    </cfRule>
    <cfRule type="cellIs" dxfId="10152" priority="7166" stopIfTrue="1" operator="between">
      <formula>5.601</formula>
      <formula>6.2</formula>
    </cfRule>
    <cfRule type="cellIs" dxfId="10151" priority="7167" stopIfTrue="1" operator="lessThanOrEqual">
      <formula>5.6</formula>
    </cfRule>
  </conditionalFormatting>
  <conditionalFormatting sqref="K88">
    <cfRule type="cellIs" dxfId="10150" priority="7168" stopIfTrue="1" operator="lessThanOrEqual">
      <formula>0.02</formula>
    </cfRule>
  </conditionalFormatting>
  <conditionalFormatting sqref="J88">
    <cfRule type="cellIs" dxfId="10149" priority="7162" stopIfTrue="1" operator="greaterThan">
      <formula>6.2</formula>
    </cfRule>
    <cfRule type="cellIs" dxfId="10148" priority="7163" stopIfTrue="1" operator="between">
      <formula>5.601</formula>
      <formula>6.2</formula>
    </cfRule>
    <cfRule type="cellIs" dxfId="10147" priority="7164" stopIfTrue="1" operator="lessThanOrEqual">
      <formula>5.6</formula>
    </cfRule>
  </conditionalFormatting>
  <conditionalFormatting sqref="K88">
    <cfRule type="cellIs" dxfId="10146" priority="7161" stopIfTrue="1" operator="lessThanOrEqual">
      <formula>0.02</formula>
    </cfRule>
  </conditionalFormatting>
  <conditionalFormatting sqref="F71 I71">
    <cfRule type="cellIs" dxfId="10145" priority="7148" stopIfTrue="1" operator="lessThanOrEqual">
      <formula>60</formula>
    </cfRule>
    <cfRule type="cellIs" dxfId="10144" priority="7149" stopIfTrue="1" operator="between">
      <formula>60</formula>
      <formula>100</formula>
    </cfRule>
    <cfRule type="cellIs" dxfId="10143" priority="7150" stopIfTrue="1" operator="greaterThan">
      <formula>100</formula>
    </cfRule>
  </conditionalFormatting>
  <conditionalFormatting sqref="E71">
    <cfRule type="cellIs" dxfId="10142" priority="7151" stopIfTrue="1" operator="lessThanOrEqual">
      <formula>2.5</formula>
    </cfRule>
    <cfRule type="cellIs" dxfId="10141" priority="7152" stopIfTrue="1" operator="between">
      <formula>2.5</formula>
      <formula>7</formula>
    </cfRule>
    <cfRule type="cellIs" dxfId="10140" priority="7153" stopIfTrue="1" operator="greaterThan">
      <formula>7</formula>
    </cfRule>
  </conditionalFormatting>
  <conditionalFormatting sqref="H71">
    <cfRule type="cellIs" dxfId="10139" priority="7154" stopIfTrue="1" operator="lessThanOrEqual">
      <formula>12</formula>
    </cfRule>
    <cfRule type="cellIs" dxfId="10138" priority="7155" stopIfTrue="1" operator="between">
      <formula>12</formula>
      <formula>16</formula>
    </cfRule>
    <cfRule type="cellIs" dxfId="10137" priority="7156" stopIfTrue="1" operator="greaterThan">
      <formula>16</formula>
    </cfRule>
  </conditionalFormatting>
  <conditionalFormatting sqref="J71">
    <cfRule type="cellIs" dxfId="10136" priority="7157" stopIfTrue="1" operator="greaterThan">
      <formula>6.2</formula>
    </cfRule>
    <cfRule type="cellIs" dxfId="10135" priority="7158" stopIfTrue="1" operator="between">
      <formula>5.601</formula>
      <formula>6.2</formula>
    </cfRule>
    <cfRule type="cellIs" dxfId="10134" priority="7159" stopIfTrue="1" operator="lessThanOrEqual">
      <formula>5.6</formula>
    </cfRule>
  </conditionalFormatting>
  <conditionalFormatting sqref="K71">
    <cfRule type="cellIs" dxfId="10133" priority="7160" stopIfTrue="1" operator="lessThanOrEqual">
      <formula>0.02</formula>
    </cfRule>
  </conditionalFormatting>
  <conditionalFormatting sqref="G71">
    <cfRule type="cellIs" dxfId="10132" priority="7145" stopIfTrue="1" operator="lessThanOrEqual">
      <formula>0.12</formula>
    </cfRule>
    <cfRule type="cellIs" dxfId="10131" priority="7146" stopIfTrue="1" operator="between">
      <formula>0.1201</formula>
      <formula>0.2</formula>
    </cfRule>
    <cfRule type="cellIs" dxfId="10130" priority="7147" stopIfTrue="1" operator="greaterThan">
      <formula>0.2</formula>
    </cfRule>
  </conditionalFormatting>
  <conditionalFormatting sqref="N71">
    <cfRule type="cellIs" dxfId="10129" priority="7142" stopIfTrue="1" operator="between">
      <formula>50.1</formula>
      <formula>100</formula>
    </cfRule>
    <cfRule type="cellIs" dxfId="10128" priority="7144" stopIfTrue="1" operator="greaterThan">
      <formula>100</formula>
    </cfRule>
  </conditionalFormatting>
  <conditionalFormatting sqref="M71">
    <cfRule type="cellIs" dxfId="10127" priority="7141" stopIfTrue="1" operator="between">
      <formula>1250.1</formula>
      <formula>5000</formula>
    </cfRule>
    <cfRule type="cellIs" dxfId="10126" priority="7143" stopIfTrue="1" operator="greaterThan">
      <formula>5000</formula>
    </cfRule>
  </conditionalFormatting>
  <conditionalFormatting sqref="F71 I71">
    <cfRule type="cellIs" dxfId="10125" priority="7138" stopIfTrue="1" operator="lessThanOrEqual">
      <formula>60</formula>
    </cfRule>
    <cfRule type="cellIs" dxfId="10124" priority="7139" stopIfTrue="1" operator="between">
      <formula>60</formula>
      <formula>100</formula>
    </cfRule>
    <cfRule type="cellIs" dxfId="10123" priority="7140" stopIfTrue="1" operator="greaterThan">
      <formula>100</formula>
    </cfRule>
  </conditionalFormatting>
  <conditionalFormatting sqref="E71">
    <cfRule type="cellIs" dxfId="10122" priority="7135" stopIfTrue="1" operator="lessThanOrEqual">
      <formula>2.5</formula>
    </cfRule>
    <cfRule type="cellIs" dxfId="10121" priority="7136" stopIfTrue="1" operator="between">
      <formula>2.5</formula>
      <formula>7</formula>
    </cfRule>
    <cfRule type="cellIs" dxfId="10120" priority="7137" stopIfTrue="1" operator="greaterThan">
      <formula>7</formula>
    </cfRule>
  </conditionalFormatting>
  <conditionalFormatting sqref="H71">
    <cfRule type="cellIs" dxfId="10119" priority="7132" stopIfTrue="1" operator="lessThanOrEqual">
      <formula>12</formula>
    </cfRule>
    <cfRule type="cellIs" dxfId="10118" priority="7133" stopIfTrue="1" operator="between">
      <formula>12</formula>
      <formula>16</formula>
    </cfRule>
    <cfRule type="cellIs" dxfId="10117" priority="7134" stopIfTrue="1" operator="greaterThan">
      <formula>16</formula>
    </cfRule>
  </conditionalFormatting>
  <conditionalFormatting sqref="J71">
    <cfRule type="cellIs" dxfId="10116" priority="7129" stopIfTrue="1" operator="greaterThan">
      <formula>6.2</formula>
    </cfRule>
    <cfRule type="cellIs" dxfId="10115" priority="7130" stopIfTrue="1" operator="between">
      <formula>5.601</formula>
      <formula>6.2</formula>
    </cfRule>
    <cfRule type="cellIs" dxfId="10114" priority="7131" stopIfTrue="1" operator="lessThanOrEqual">
      <formula>5.6</formula>
    </cfRule>
  </conditionalFormatting>
  <conditionalFormatting sqref="K71">
    <cfRule type="cellIs" dxfId="10113" priority="7128" stopIfTrue="1" operator="lessThanOrEqual">
      <formula>0.02</formula>
    </cfRule>
  </conditionalFormatting>
  <conditionalFormatting sqref="G71">
    <cfRule type="cellIs" dxfId="10112" priority="7125" stopIfTrue="1" operator="lessThanOrEqual">
      <formula>0.12</formula>
    </cfRule>
    <cfRule type="cellIs" dxfId="10111" priority="7126" stopIfTrue="1" operator="between">
      <formula>0.1201</formula>
      <formula>0.2</formula>
    </cfRule>
    <cfRule type="cellIs" dxfId="10110" priority="7127" stopIfTrue="1" operator="greaterThan">
      <formula>0.2</formula>
    </cfRule>
  </conditionalFormatting>
  <conditionalFormatting sqref="N71">
    <cfRule type="cellIs" dxfId="10109" priority="7123" stopIfTrue="1" operator="between">
      <formula>50.1</formula>
      <formula>100</formula>
    </cfRule>
    <cfRule type="cellIs" dxfId="10108" priority="7124" stopIfTrue="1" operator="greaterThan">
      <formula>100</formula>
    </cfRule>
  </conditionalFormatting>
  <conditionalFormatting sqref="M71">
    <cfRule type="cellIs" dxfId="10107" priority="7121" stopIfTrue="1" operator="between">
      <formula>1250.1</formula>
      <formula>5000</formula>
    </cfRule>
    <cfRule type="cellIs" dxfId="10106" priority="7122" stopIfTrue="1" operator="greaterThan">
      <formula>5000</formula>
    </cfRule>
  </conditionalFormatting>
  <conditionalFormatting sqref="F89 I89">
    <cfRule type="cellIs" dxfId="10105" priority="7108" stopIfTrue="1" operator="lessThanOrEqual">
      <formula>60</formula>
    </cfRule>
    <cfRule type="cellIs" dxfId="10104" priority="7109" stopIfTrue="1" operator="between">
      <formula>60</formula>
      <formula>100</formula>
    </cfRule>
    <cfRule type="cellIs" dxfId="10103" priority="7110" stopIfTrue="1" operator="greaterThan">
      <formula>100</formula>
    </cfRule>
  </conditionalFormatting>
  <conditionalFormatting sqref="E89">
    <cfRule type="cellIs" dxfId="10102" priority="7111" stopIfTrue="1" operator="lessThanOrEqual">
      <formula>2.5</formula>
    </cfRule>
    <cfRule type="cellIs" dxfId="10101" priority="7112" stopIfTrue="1" operator="between">
      <formula>2.5</formula>
      <formula>7</formula>
    </cfRule>
    <cfRule type="cellIs" dxfId="10100" priority="7113" stopIfTrue="1" operator="greaterThan">
      <formula>7</formula>
    </cfRule>
  </conditionalFormatting>
  <conditionalFormatting sqref="H89">
    <cfRule type="cellIs" dxfId="10099" priority="7114" stopIfTrue="1" operator="lessThanOrEqual">
      <formula>12</formula>
    </cfRule>
    <cfRule type="cellIs" dxfId="10098" priority="7115" stopIfTrue="1" operator="between">
      <formula>12</formula>
      <formula>16</formula>
    </cfRule>
    <cfRule type="cellIs" dxfId="10097" priority="7116" stopIfTrue="1" operator="greaterThan">
      <formula>16</formula>
    </cfRule>
  </conditionalFormatting>
  <conditionalFormatting sqref="J89">
    <cfRule type="cellIs" dxfId="10096" priority="7117" stopIfTrue="1" operator="greaterThan">
      <formula>6.2</formula>
    </cfRule>
    <cfRule type="cellIs" dxfId="10095" priority="7118" stopIfTrue="1" operator="between">
      <formula>5.601</formula>
      <formula>6.2</formula>
    </cfRule>
    <cfRule type="cellIs" dxfId="10094" priority="7119" stopIfTrue="1" operator="lessThanOrEqual">
      <formula>5.6</formula>
    </cfRule>
  </conditionalFormatting>
  <conditionalFormatting sqref="K89">
    <cfRule type="cellIs" dxfId="10093" priority="7120" stopIfTrue="1" operator="lessThanOrEqual">
      <formula>0.02</formula>
    </cfRule>
  </conditionalFormatting>
  <conditionalFormatting sqref="G89">
    <cfRule type="cellIs" dxfId="10092" priority="7105" stopIfTrue="1" operator="lessThanOrEqual">
      <formula>0.12</formula>
    </cfRule>
    <cfRule type="cellIs" dxfId="10091" priority="7106" stopIfTrue="1" operator="between">
      <formula>0.1201</formula>
      <formula>0.2</formula>
    </cfRule>
    <cfRule type="cellIs" dxfId="10090" priority="7107" stopIfTrue="1" operator="greaterThan">
      <formula>0.2</formula>
    </cfRule>
  </conditionalFormatting>
  <conditionalFormatting sqref="N89">
    <cfRule type="cellIs" dxfId="10089" priority="7102" stopIfTrue="1" operator="between">
      <formula>50.1</formula>
      <formula>100</formula>
    </cfRule>
    <cfRule type="cellIs" dxfId="10088" priority="7104" stopIfTrue="1" operator="greaterThan">
      <formula>100</formula>
    </cfRule>
  </conditionalFormatting>
  <conditionalFormatting sqref="M89">
    <cfRule type="cellIs" dxfId="10087" priority="7101" stopIfTrue="1" operator="between">
      <formula>1250.1</formula>
      <formula>5000</formula>
    </cfRule>
    <cfRule type="cellIs" dxfId="10086" priority="7103" stopIfTrue="1" operator="greaterThan">
      <formula>5000</formula>
    </cfRule>
  </conditionalFormatting>
  <conditionalFormatting sqref="F89 I89">
    <cfRule type="cellIs" dxfId="10085" priority="7098" stopIfTrue="1" operator="lessThanOrEqual">
      <formula>60</formula>
    </cfRule>
    <cfRule type="cellIs" dxfId="10084" priority="7099" stopIfTrue="1" operator="between">
      <formula>60</formula>
      <formula>100</formula>
    </cfRule>
    <cfRule type="cellIs" dxfId="10083" priority="7100" stopIfTrue="1" operator="greaterThan">
      <formula>100</formula>
    </cfRule>
  </conditionalFormatting>
  <conditionalFormatting sqref="E89">
    <cfRule type="cellIs" dxfId="10082" priority="7095" stopIfTrue="1" operator="lessThanOrEqual">
      <formula>2.5</formula>
    </cfRule>
    <cfRule type="cellIs" dxfId="10081" priority="7096" stopIfTrue="1" operator="between">
      <formula>2.5</formula>
      <formula>7</formula>
    </cfRule>
    <cfRule type="cellIs" dxfId="10080" priority="7097" stopIfTrue="1" operator="greaterThan">
      <formula>7</formula>
    </cfRule>
  </conditionalFormatting>
  <conditionalFormatting sqref="H89">
    <cfRule type="cellIs" dxfId="10079" priority="7092" stopIfTrue="1" operator="lessThanOrEqual">
      <formula>12</formula>
    </cfRule>
    <cfRule type="cellIs" dxfId="10078" priority="7093" stopIfTrue="1" operator="between">
      <formula>12</formula>
      <formula>16</formula>
    </cfRule>
    <cfRule type="cellIs" dxfId="10077" priority="7094" stopIfTrue="1" operator="greaterThan">
      <formula>16</formula>
    </cfRule>
  </conditionalFormatting>
  <conditionalFormatting sqref="J89">
    <cfRule type="cellIs" dxfId="10076" priority="7089" stopIfTrue="1" operator="greaterThan">
      <formula>6.2</formula>
    </cfRule>
    <cfRule type="cellIs" dxfId="10075" priority="7090" stopIfTrue="1" operator="between">
      <formula>5.601</formula>
      <formula>6.2</formula>
    </cfRule>
    <cfRule type="cellIs" dxfId="10074" priority="7091" stopIfTrue="1" operator="lessThanOrEqual">
      <formula>5.6</formula>
    </cfRule>
  </conditionalFormatting>
  <conditionalFormatting sqref="K89">
    <cfRule type="cellIs" dxfId="10073" priority="7088" stopIfTrue="1" operator="lessThanOrEqual">
      <formula>0.02</formula>
    </cfRule>
  </conditionalFormatting>
  <conditionalFormatting sqref="G89">
    <cfRule type="cellIs" dxfId="10072" priority="7085" stopIfTrue="1" operator="lessThanOrEqual">
      <formula>0.12</formula>
    </cfRule>
    <cfRule type="cellIs" dxfId="10071" priority="7086" stopIfTrue="1" operator="between">
      <formula>0.1201</formula>
      <formula>0.2</formula>
    </cfRule>
    <cfRule type="cellIs" dxfId="10070" priority="7087" stopIfTrue="1" operator="greaterThan">
      <formula>0.2</formula>
    </cfRule>
  </conditionalFormatting>
  <conditionalFormatting sqref="N89">
    <cfRule type="cellIs" dxfId="10069" priority="7083" stopIfTrue="1" operator="between">
      <formula>50.1</formula>
      <formula>100</formula>
    </cfRule>
    <cfRule type="cellIs" dxfId="10068" priority="7084" stopIfTrue="1" operator="greaterThan">
      <formula>100</formula>
    </cfRule>
  </conditionalFormatting>
  <conditionalFormatting sqref="M89">
    <cfRule type="cellIs" dxfId="10067" priority="7081" stopIfTrue="1" operator="between">
      <formula>1250.1</formula>
      <formula>5000</formula>
    </cfRule>
    <cfRule type="cellIs" dxfId="10066" priority="7082" stopIfTrue="1" operator="greaterThan">
      <formula>5000</formula>
    </cfRule>
  </conditionalFormatting>
  <conditionalFormatting sqref="F143">
    <cfRule type="cellIs" dxfId="10065" priority="7068" stopIfTrue="1" operator="lessThanOrEqual">
      <formula>60</formula>
    </cfRule>
    <cfRule type="cellIs" dxfId="10064" priority="7069" stopIfTrue="1" operator="between">
      <formula>60</formula>
      <formula>100</formula>
    </cfRule>
    <cfRule type="cellIs" dxfId="10063" priority="7070" stopIfTrue="1" operator="greaterThan">
      <formula>100</formula>
    </cfRule>
  </conditionalFormatting>
  <conditionalFormatting sqref="E143">
    <cfRule type="cellIs" dxfId="10062" priority="7071" stopIfTrue="1" operator="lessThanOrEqual">
      <formula>2.5</formula>
    </cfRule>
    <cfRule type="cellIs" dxfId="10061" priority="7072" stopIfTrue="1" operator="between">
      <formula>2.5</formula>
      <formula>7</formula>
    </cfRule>
    <cfRule type="cellIs" dxfId="10060" priority="7073" stopIfTrue="1" operator="greaterThan">
      <formula>7</formula>
    </cfRule>
  </conditionalFormatting>
  <conditionalFormatting sqref="H143">
    <cfRule type="cellIs" dxfId="10059" priority="7074" stopIfTrue="1" operator="lessThanOrEqual">
      <formula>12</formula>
    </cfRule>
    <cfRule type="cellIs" dxfId="10058" priority="7075" stopIfTrue="1" operator="between">
      <formula>12</formula>
      <formula>16</formula>
    </cfRule>
    <cfRule type="cellIs" dxfId="10057" priority="7076" stopIfTrue="1" operator="greaterThan">
      <formula>16</formula>
    </cfRule>
  </conditionalFormatting>
  <conditionalFormatting sqref="J143">
    <cfRule type="cellIs" dxfId="10056" priority="7077" stopIfTrue="1" operator="greaterThan">
      <formula>6.2</formula>
    </cfRule>
    <cfRule type="cellIs" dxfId="10055" priority="7078" stopIfTrue="1" operator="between">
      <formula>5.601</formula>
      <formula>6.2</formula>
    </cfRule>
    <cfRule type="cellIs" dxfId="10054" priority="7079" stopIfTrue="1" operator="lessThanOrEqual">
      <formula>5.6</formula>
    </cfRule>
  </conditionalFormatting>
  <conditionalFormatting sqref="K143">
    <cfRule type="cellIs" dxfId="10053" priority="7080" stopIfTrue="1" operator="lessThanOrEqual">
      <formula>0.02</formula>
    </cfRule>
  </conditionalFormatting>
  <conditionalFormatting sqref="G143">
    <cfRule type="cellIs" dxfId="10052" priority="7065" stopIfTrue="1" operator="lessThanOrEqual">
      <formula>0.12</formula>
    </cfRule>
    <cfRule type="cellIs" dxfId="10051" priority="7066" stopIfTrue="1" operator="between">
      <formula>0.1201</formula>
      <formula>0.2</formula>
    </cfRule>
    <cfRule type="cellIs" dxfId="10050" priority="7067" stopIfTrue="1" operator="greaterThan">
      <formula>0.2</formula>
    </cfRule>
  </conditionalFormatting>
  <conditionalFormatting sqref="N143">
    <cfRule type="cellIs" dxfId="10049" priority="7062" stopIfTrue="1" operator="between">
      <formula>50.1</formula>
      <formula>100</formula>
    </cfRule>
    <cfRule type="cellIs" dxfId="10048" priority="7064" stopIfTrue="1" operator="greaterThan">
      <formula>100</formula>
    </cfRule>
  </conditionalFormatting>
  <conditionalFormatting sqref="M143">
    <cfRule type="cellIs" dxfId="10047" priority="7061" stopIfTrue="1" operator="between">
      <formula>1250.1</formula>
      <formula>5000</formula>
    </cfRule>
    <cfRule type="cellIs" dxfId="10046" priority="7063" stopIfTrue="1" operator="greaterThan">
      <formula>5000</formula>
    </cfRule>
  </conditionalFormatting>
  <conditionalFormatting sqref="F143">
    <cfRule type="cellIs" dxfId="10045" priority="7058" stopIfTrue="1" operator="lessThanOrEqual">
      <formula>60</formula>
    </cfRule>
    <cfRule type="cellIs" dxfId="10044" priority="7059" stopIfTrue="1" operator="between">
      <formula>60</formula>
      <formula>100</formula>
    </cfRule>
    <cfRule type="cellIs" dxfId="10043" priority="7060" stopIfTrue="1" operator="greaterThan">
      <formula>100</formula>
    </cfRule>
  </conditionalFormatting>
  <conditionalFormatting sqref="E143">
    <cfRule type="cellIs" dxfId="10042" priority="7055" stopIfTrue="1" operator="lessThanOrEqual">
      <formula>2.5</formula>
    </cfRule>
    <cfRule type="cellIs" dxfId="10041" priority="7056" stopIfTrue="1" operator="between">
      <formula>2.5</formula>
      <formula>7</formula>
    </cfRule>
    <cfRule type="cellIs" dxfId="10040" priority="7057" stopIfTrue="1" operator="greaterThan">
      <formula>7</formula>
    </cfRule>
  </conditionalFormatting>
  <conditionalFormatting sqref="H143">
    <cfRule type="cellIs" dxfId="10039" priority="7052" stopIfTrue="1" operator="lessThanOrEqual">
      <formula>12</formula>
    </cfRule>
    <cfRule type="cellIs" dxfId="10038" priority="7053" stopIfTrue="1" operator="between">
      <formula>12</formula>
      <formula>16</formula>
    </cfRule>
    <cfRule type="cellIs" dxfId="10037" priority="7054" stopIfTrue="1" operator="greaterThan">
      <formula>16</formula>
    </cfRule>
  </conditionalFormatting>
  <conditionalFormatting sqref="J143">
    <cfRule type="cellIs" dxfId="10036" priority="7049" stopIfTrue="1" operator="greaterThan">
      <formula>6.2</formula>
    </cfRule>
    <cfRule type="cellIs" dxfId="10035" priority="7050" stopIfTrue="1" operator="between">
      <formula>5.601</formula>
      <formula>6.2</formula>
    </cfRule>
    <cfRule type="cellIs" dxfId="10034" priority="7051" stopIfTrue="1" operator="lessThanOrEqual">
      <formula>5.6</formula>
    </cfRule>
  </conditionalFormatting>
  <conditionalFormatting sqref="K143">
    <cfRule type="cellIs" dxfId="10033" priority="7048" stopIfTrue="1" operator="lessThanOrEqual">
      <formula>0.02</formula>
    </cfRule>
  </conditionalFormatting>
  <conditionalFormatting sqref="G143">
    <cfRule type="cellIs" dxfId="10032" priority="7045" stopIfTrue="1" operator="lessThanOrEqual">
      <formula>0.12</formula>
    </cfRule>
    <cfRule type="cellIs" dxfId="10031" priority="7046" stopIfTrue="1" operator="between">
      <formula>0.1201</formula>
      <formula>0.2</formula>
    </cfRule>
    <cfRule type="cellIs" dxfId="10030" priority="7047" stopIfTrue="1" operator="greaterThan">
      <formula>0.2</formula>
    </cfRule>
  </conditionalFormatting>
  <conditionalFormatting sqref="N143">
    <cfRule type="cellIs" dxfId="10029" priority="7043" stopIfTrue="1" operator="between">
      <formula>50.1</formula>
      <formula>100</formula>
    </cfRule>
    <cfRule type="cellIs" dxfId="10028" priority="7044" stopIfTrue="1" operator="greaterThan">
      <formula>100</formula>
    </cfRule>
  </conditionalFormatting>
  <conditionalFormatting sqref="M143">
    <cfRule type="cellIs" dxfId="10027" priority="7041" stopIfTrue="1" operator="between">
      <formula>1250.1</formula>
      <formula>5000</formula>
    </cfRule>
    <cfRule type="cellIs" dxfId="10026" priority="7042" stopIfTrue="1" operator="greaterThan">
      <formula>5000</formula>
    </cfRule>
  </conditionalFormatting>
  <conditionalFormatting sqref="F173">
    <cfRule type="cellIs" dxfId="10025" priority="7028" stopIfTrue="1" operator="lessThanOrEqual">
      <formula>60</formula>
    </cfRule>
    <cfRule type="cellIs" dxfId="10024" priority="7029" stopIfTrue="1" operator="between">
      <formula>60</formula>
      <formula>100</formula>
    </cfRule>
    <cfRule type="cellIs" dxfId="10023" priority="7030" stopIfTrue="1" operator="greaterThan">
      <formula>100</formula>
    </cfRule>
  </conditionalFormatting>
  <conditionalFormatting sqref="E173">
    <cfRule type="cellIs" dxfId="10022" priority="7031" stopIfTrue="1" operator="lessThanOrEqual">
      <formula>2.5</formula>
    </cfRule>
    <cfRule type="cellIs" dxfId="10021" priority="7032" stopIfTrue="1" operator="between">
      <formula>2.5</formula>
      <formula>7</formula>
    </cfRule>
    <cfRule type="cellIs" dxfId="10020" priority="7033" stopIfTrue="1" operator="greaterThan">
      <formula>7</formula>
    </cfRule>
  </conditionalFormatting>
  <conditionalFormatting sqref="H173">
    <cfRule type="cellIs" dxfId="10019" priority="7034" stopIfTrue="1" operator="lessThanOrEqual">
      <formula>12</formula>
    </cfRule>
    <cfRule type="cellIs" dxfId="10018" priority="7035" stopIfTrue="1" operator="between">
      <formula>12</formula>
      <formula>16</formula>
    </cfRule>
    <cfRule type="cellIs" dxfId="10017" priority="7036" stopIfTrue="1" operator="greaterThan">
      <formula>16</formula>
    </cfRule>
  </conditionalFormatting>
  <conditionalFormatting sqref="J173">
    <cfRule type="cellIs" dxfId="10016" priority="7037" stopIfTrue="1" operator="greaterThan">
      <formula>6.2</formula>
    </cfRule>
    <cfRule type="cellIs" dxfId="10015" priority="7038" stopIfTrue="1" operator="between">
      <formula>5.601</formula>
      <formula>6.2</formula>
    </cfRule>
    <cfRule type="cellIs" dxfId="10014" priority="7039" stopIfTrue="1" operator="lessThanOrEqual">
      <formula>5.6</formula>
    </cfRule>
  </conditionalFormatting>
  <conditionalFormatting sqref="K173">
    <cfRule type="cellIs" dxfId="10013" priority="7040" stopIfTrue="1" operator="lessThanOrEqual">
      <formula>0.02</formula>
    </cfRule>
  </conditionalFormatting>
  <conditionalFormatting sqref="G173">
    <cfRule type="cellIs" dxfId="10012" priority="7025" stopIfTrue="1" operator="lessThanOrEqual">
      <formula>0.12</formula>
    </cfRule>
    <cfRule type="cellIs" dxfId="10011" priority="7026" stopIfTrue="1" operator="between">
      <formula>0.1201</formula>
      <formula>0.2</formula>
    </cfRule>
    <cfRule type="cellIs" dxfId="10010" priority="7027" stopIfTrue="1" operator="greaterThan">
      <formula>0.2</formula>
    </cfRule>
  </conditionalFormatting>
  <conditionalFormatting sqref="N173">
    <cfRule type="cellIs" dxfId="10009" priority="7022" stopIfTrue="1" operator="between">
      <formula>50.1</formula>
      <formula>100</formula>
    </cfRule>
    <cfRule type="cellIs" dxfId="10008" priority="7024" stopIfTrue="1" operator="greaterThan">
      <formula>100</formula>
    </cfRule>
  </conditionalFormatting>
  <conditionalFormatting sqref="M173">
    <cfRule type="cellIs" dxfId="10007" priority="7021" stopIfTrue="1" operator="between">
      <formula>1250.1</formula>
      <formula>5000</formula>
    </cfRule>
    <cfRule type="cellIs" dxfId="10006" priority="7023" stopIfTrue="1" operator="greaterThan">
      <formula>5000</formula>
    </cfRule>
  </conditionalFormatting>
  <conditionalFormatting sqref="F173">
    <cfRule type="cellIs" dxfId="10005" priority="7018" stopIfTrue="1" operator="lessThanOrEqual">
      <formula>60</formula>
    </cfRule>
    <cfRule type="cellIs" dxfId="10004" priority="7019" stopIfTrue="1" operator="between">
      <formula>60</formula>
      <formula>100</formula>
    </cfRule>
    <cfRule type="cellIs" dxfId="10003" priority="7020" stopIfTrue="1" operator="greaterThan">
      <formula>100</formula>
    </cfRule>
  </conditionalFormatting>
  <conditionalFormatting sqref="E173">
    <cfRule type="cellIs" dxfId="10002" priority="7015" stopIfTrue="1" operator="lessThanOrEqual">
      <formula>2.5</formula>
    </cfRule>
    <cfRule type="cellIs" dxfId="10001" priority="7016" stopIfTrue="1" operator="between">
      <formula>2.5</formula>
      <formula>7</formula>
    </cfRule>
    <cfRule type="cellIs" dxfId="10000" priority="7017" stopIfTrue="1" operator="greaterThan">
      <formula>7</formula>
    </cfRule>
  </conditionalFormatting>
  <conditionalFormatting sqref="H173">
    <cfRule type="cellIs" dxfId="9999" priority="7012" stopIfTrue="1" operator="lessThanOrEqual">
      <formula>12</formula>
    </cfRule>
    <cfRule type="cellIs" dxfId="9998" priority="7013" stopIfTrue="1" operator="between">
      <formula>12</formula>
      <formula>16</formula>
    </cfRule>
    <cfRule type="cellIs" dxfId="9997" priority="7014" stopIfTrue="1" operator="greaterThan">
      <formula>16</formula>
    </cfRule>
  </conditionalFormatting>
  <conditionalFormatting sqref="J173">
    <cfRule type="cellIs" dxfId="9996" priority="7009" stopIfTrue="1" operator="greaterThan">
      <formula>6.2</formula>
    </cfRule>
    <cfRule type="cellIs" dxfId="9995" priority="7010" stopIfTrue="1" operator="between">
      <formula>5.601</formula>
      <formula>6.2</formula>
    </cfRule>
    <cfRule type="cellIs" dxfId="9994" priority="7011" stopIfTrue="1" operator="lessThanOrEqual">
      <formula>5.6</formula>
    </cfRule>
  </conditionalFormatting>
  <conditionalFormatting sqref="K173">
    <cfRule type="cellIs" dxfId="9993" priority="7008" stopIfTrue="1" operator="lessThanOrEqual">
      <formula>0.02</formula>
    </cfRule>
  </conditionalFormatting>
  <conditionalFormatting sqref="G173">
    <cfRule type="cellIs" dxfId="9992" priority="7005" stopIfTrue="1" operator="lessThanOrEqual">
      <formula>0.12</formula>
    </cfRule>
    <cfRule type="cellIs" dxfId="9991" priority="7006" stopIfTrue="1" operator="between">
      <formula>0.1201</formula>
      <formula>0.2</formula>
    </cfRule>
    <cfRule type="cellIs" dxfId="9990" priority="7007" stopIfTrue="1" operator="greaterThan">
      <formula>0.2</formula>
    </cfRule>
  </conditionalFormatting>
  <conditionalFormatting sqref="N173">
    <cfRule type="cellIs" dxfId="9989" priority="7003" stopIfTrue="1" operator="between">
      <formula>50.1</formula>
      <formula>100</formula>
    </cfRule>
    <cfRule type="cellIs" dxfId="9988" priority="7004" stopIfTrue="1" operator="greaterThan">
      <formula>100</formula>
    </cfRule>
  </conditionalFormatting>
  <conditionalFormatting sqref="M173">
    <cfRule type="cellIs" dxfId="9987" priority="7001" stopIfTrue="1" operator="between">
      <formula>1250.1</formula>
      <formula>5000</formula>
    </cfRule>
    <cfRule type="cellIs" dxfId="9986" priority="7002" stopIfTrue="1" operator="greaterThan">
      <formula>5000</formula>
    </cfRule>
  </conditionalFormatting>
  <conditionalFormatting sqref="F215">
    <cfRule type="cellIs" dxfId="9985" priority="6988" stopIfTrue="1" operator="lessThanOrEqual">
      <formula>60</formula>
    </cfRule>
    <cfRule type="cellIs" dxfId="9984" priority="6989" stopIfTrue="1" operator="between">
      <formula>60</formula>
      <formula>100</formula>
    </cfRule>
    <cfRule type="cellIs" dxfId="9983" priority="6990" stopIfTrue="1" operator="greaterThan">
      <formula>100</formula>
    </cfRule>
  </conditionalFormatting>
  <conditionalFormatting sqref="E215">
    <cfRule type="cellIs" dxfId="9982" priority="6991" stopIfTrue="1" operator="lessThanOrEqual">
      <formula>2.5</formula>
    </cfRule>
    <cfRule type="cellIs" dxfId="9981" priority="6992" stopIfTrue="1" operator="between">
      <formula>2.5</formula>
      <formula>7</formula>
    </cfRule>
    <cfRule type="cellIs" dxfId="9980" priority="6993" stopIfTrue="1" operator="greaterThan">
      <formula>7</formula>
    </cfRule>
  </conditionalFormatting>
  <conditionalFormatting sqref="H215">
    <cfRule type="cellIs" dxfId="9979" priority="6994" stopIfTrue="1" operator="lessThanOrEqual">
      <formula>12</formula>
    </cfRule>
    <cfRule type="cellIs" dxfId="9978" priority="6995" stopIfTrue="1" operator="between">
      <formula>12</formula>
      <formula>16</formula>
    </cfRule>
    <cfRule type="cellIs" dxfId="9977" priority="6996" stopIfTrue="1" operator="greaterThan">
      <formula>16</formula>
    </cfRule>
  </conditionalFormatting>
  <conditionalFormatting sqref="J215">
    <cfRule type="cellIs" dxfId="9976" priority="6997" stopIfTrue="1" operator="greaterThan">
      <formula>6.2</formula>
    </cfRule>
    <cfRule type="cellIs" dxfId="9975" priority="6998" stopIfTrue="1" operator="between">
      <formula>5.601</formula>
      <formula>6.2</formula>
    </cfRule>
    <cfRule type="cellIs" dxfId="9974" priority="6999" stopIfTrue="1" operator="lessThanOrEqual">
      <formula>5.6</formula>
    </cfRule>
  </conditionalFormatting>
  <conditionalFormatting sqref="K215">
    <cfRule type="cellIs" dxfId="9973" priority="7000" stopIfTrue="1" operator="lessThanOrEqual">
      <formula>0.02</formula>
    </cfRule>
  </conditionalFormatting>
  <conditionalFormatting sqref="G215">
    <cfRule type="cellIs" dxfId="9972" priority="6985" stopIfTrue="1" operator="lessThanOrEqual">
      <formula>0.12</formula>
    </cfRule>
    <cfRule type="cellIs" dxfId="9971" priority="6986" stopIfTrue="1" operator="between">
      <formula>0.1201</formula>
      <formula>0.2</formula>
    </cfRule>
    <cfRule type="cellIs" dxfId="9970" priority="6987" stopIfTrue="1" operator="greaterThan">
      <formula>0.2</formula>
    </cfRule>
  </conditionalFormatting>
  <conditionalFormatting sqref="N215">
    <cfRule type="cellIs" dxfId="9969" priority="6982" stopIfTrue="1" operator="between">
      <formula>50.1</formula>
      <formula>100</formula>
    </cfRule>
    <cfRule type="cellIs" dxfId="9968" priority="6984" stopIfTrue="1" operator="greaterThan">
      <formula>100</formula>
    </cfRule>
  </conditionalFormatting>
  <conditionalFormatting sqref="M215">
    <cfRule type="cellIs" dxfId="9967" priority="6981" stopIfTrue="1" operator="between">
      <formula>1250.1</formula>
      <formula>5000</formula>
    </cfRule>
    <cfRule type="cellIs" dxfId="9966" priority="6983" stopIfTrue="1" operator="greaterThan">
      <formula>5000</formula>
    </cfRule>
  </conditionalFormatting>
  <conditionalFormatting sqref="F215">
    <cfRule type="cellIs" dxfId="9965" priority="6978" stopIfTrue="1" operator="lessThanOrEqual">
      <formula>60</formula>
    </cfRule>
    <cfRule type="cellIs" dxfId="9964" priority="6979" stopIfTrue="1" operator="between">
      <formula>60</formula>
      <formula>100</formula>
    </cfRule>
    <cfRule type="cellIs" dxfId="9963" priority="6980" stopIfTrue="1" operator="greaterThan">
      <formula>100</formula>
    </cfRule>
  </conditionalFormatting>
  <conditionalFormatting sqref="E215">
    <cfRule type="cellIs" dxfId="9962" priority="6975" stopIfTrue="1" operator="lessThanOrEqual">
      <formula>2.5</formula>
    </cfRule>
    <cfRule type="cellIs" dxfId="9961" priority="6976" stopIfTrue="1" operator="between">
      <formula>2.5</formula>
      <formula>7</formula>
    </cfRule>
    <cfRule type="cellIs" dxfId="9960" priority="6977" stopIfTrue="1" operator="greaterThan">
      <formula>7</formula>
    </cfRule>
  </conditionalFormatting>
  <conditionalFormatting sqref="H215">
    <cfRule type="cellIs" dxfId="9959" priority="6972" stopIfTrue="1" operator="lessThanOrEqual">
      <formula>12</formula>
    </cfRule>
    <cfRule type="cellIs" dxfId="9958" priority="6973" stopIfTrue="1" operator="between">
      <formula>12</formula>
      <formula>16</formula>
    </cfRule>
    <cfRule type="cellIs" dxfId="9957" priority="6974" stopIfTrue="1" operator="greaterThan">
      <formula>16</formula>
    </cfRule>
  </conditionalFormatting>
  <conditionalFormatting sqref="J215">
    <cfRule type="cellIs" dxfId="9956" priority="6969" stopIfTrue="1" operator="greaterThan">
      <formula>6.2</formula>
    </cfRule>
    <cfRule type="cellIs" dxfId="9955" priority="6970" stopIfTrue="1" operator="between">
      <formula>5.601</formula>
      <formula>6.2</formula>
    </cfRule>
    <cfRule type="cellIs" dxfId="9954" priority="6971" stopIfTrue="1" operator="lessThanOrEqual">
      <formula>5.6</formula>
    </cfRule>
  </conditionalFormatting>
  <conditionalFormatting sqref="K215">
    <cfRule type="cellIs" dxfId="9953" priority="6968" stopIfTrue="1" operator="lessThanOrEqual">
      <formula>0.02</formula>
    </cfRule>
  </conditionalFormatting>
  <conditionalFormatting sqref="G215">
    <cfRule type="cellIs" dxfId="9952" priority="6965" stopIfTrue="1" operator="lessThanOrEqual">
      <formula>0.12</formula>
    </cfRule>
    <cfRule type="cellIs" dxfId="9951" priority="6966" stopIfTrue="1" operator="between">
      <formula>0.1201</formula>
      <formula>0.2</formula>
    </cfRule>
    <cfRule type="cellIs" dxfId="9950" priority="6967" stopIfTrue="1" operator="greaterThan">
      <formula>0.2</formula>
    </cfRule>
  </conditionalFormatting>
  <conditionalFormatting sqref="N215">
    <cfRule type="cellIs" dxfId="9949" priority="6963" stopIfTrue="1" operator="between">
      <formula>50.1</formula>
      <formula>100</formula>
    </cfRule>
    <cfRule type="cellIs" dxfId="9948" priority="6964" stopIfTrue="1" operator="greaterThan">
      <formula>100</formula>
    </cfRule>
  </conditionalFormatting>
  <conditionalFormatting sqref="M215">
    <cfRule type="cellIs" dxfId="9947" priority="6961" stopIfTrue="1" operator="between">
      <formula>1250.1</formula>
      <formula>5000</formula>
    </cfRule>
    <cfRule type="cellIs" dxfId="9946" priority="6962" stopIfTrue="1" operator="greaterThan">
      <formula>5000</formula>
    </cfRule>
  </conditionalFormatting>
  <conditionalFormatting sqref="F233">
    <cfRule type="cellIs" dxfId="9945" priority="6948" stopIfTrue="1" operator="lessThanOrEqual">
      <formula>60</formula>
    </cfRule>
    <cfRule type="cellIs" dxfId="9944" priority="6949" stopIfTrue="1" operator="between">
      <formula>60</formula>
      <formula>100</formula>
    </cfRule>
    <cfRule type="cellIs" dxfId="9943" priority="6950" stopIfTrue="1" operator="greaterThan">
      <formula>100</formula>
    </cfRule>
  </conditionalFormatting>
  <conditionalFormatting sqref="E233">
    <cfRule type="cellIs" dxfId="9942" priority="6951" stopIfTrue="1" operator="lessThanOrEqual">
      <formula>2.5</formula>
    </cfRule>
    <cfRule type="cellIs" dxfId="9941" priority="6952" stopIfTrue="1" operator="between">
      <formula>2.5</formula>
      <formula>7</formula>
    </cfRule>
    <cfRule type="cellIs" dxfId="9940" priority="6953" stopIfTrue="1" operator="greaterThan">
      <formula>7</formula>
    </cfRule>
  </conditionalFormatting>
  <conditionalFormatting sqref="H233">
    <cfRule type="cellIs" dxfId="9939" priority="6954" stopIfTrue="1" operator="lessThanOrEqual">
      <formula>12</formula>
    </cfRule>
    <cfRule type="cellIs" dxfId="9938" priority="6955" stopIfTrue="1" operator="between">
      <formula>12</formula>
      <formula>16</formula>
    </cfRule>
    <cfRule type="cellIs" dxfId="9937" priority="6956" stopIfTrue="1" operator="greaterThan">
      <formula>16</formula>
    </cfRule>
  </conditionalFormatting>
  <conditionalFormatting sqref="J233">
    <cfRule type="cellIs" dxfId="9936" priority="6957" stopIfTrue="1" operator="greaterThan">
      <formula>6.2</formula>
    </cfRule>
    <cfRule type="cellIs" dxfId="9935" priority="6958" stopIfTrue="1" operator="between">
      <formula>5.601</formula>
      <formula>6.2</formula>
    </cfRule>
    <cfRule type="cellIs" dxfId="9934" priority="6959" stopIfTrue="1" operator="lessThanOrEqual">
      <formula>5.6</formula>
    </cfRule>
  </conditionalFormatting>
  <conditionalFormatting sqref="K233">
    <cfRule type="cellIs" dxfId="9933" priority="6960" stopIfTrue="1" operator="lessThanOrEqual">
      <formula>0.02</formula>
    </cfRule>
  </conditionalFormatting>
  <conditionalFormatting sqref="G233">
    <cfRule type="cellIs" dxfId="9932" priority="6945" stopIfTrue="1" operator="lessThanOrEqual">
      <formula>0.12</formula>
    </cfRule>
    <cfRule type="cellIs" dxfId="9931" priority="6946" stopIfTrue="1" operator="between">
      <formula>0.1201</formula>
      <formula>0.2</formula>
    </cfRule>
    <cfRule type="cellIs" dxfId="9930" priority="6947" stopIfTrue="1" operator="greaterThan">
      <formula>0.2</formula>
    </cfRule>
  </conditionalFormatting>
  <conditionalFormatting sqref="N233">
    <cfRule type="cellIs" dxfId="9929" priority="6942" stopIfTrue="1" operator="between">
      <formula>50.1</formula>
      <formula>100</formula>
    </cfRule>
    <cfRule type="cellIs" dxfId="9928" priority="6944" stopIfTrue="1" operator="greaterThan">
      <formula>100</formula>
    </cfRule>
  </conditionalFormatting>
  <conditionalFormatting sqref="M233">
    <cfRule type="cellIs" dxfId="9927" priority="6941" stopIfTrue="1" operator="between">
      <formula>1250.1</formula>
      <formula>5000</formula>
    </cfRule>
    <cfRule type="cellIs" dxfId="9926" priority="6943" stopIfTrue="1" operator="greaterThan">
      <formula>5000</formula>
    </cfRule>
  </conditionalFormatting>
  <conditionalFormatting sqref="F233">
    <cfRule type="cellIs" dxfId="9925" priority="6938" stopIfTrue="1" operator="lessThanOrEqual">
      <formula>60</formula>
    </cfRule>
    <cfRule type="cellIs" dxfId="9924" priority="6939" stopIfTrue="1" operator="between">
      <formula>60</formula>
      <formula>100</formula>
    </cfRule>
    <cfRule type="cellIs" dxfId="9923" priority="6940" stopIfTrue="1" operator="greaterThan">
      <formula>100</formula>
    </cfRule>
  </conditionalFormatting>
  <conditionalFormatting sqref="E233">
    <cfRule type="cellIs" dxfId="9922" priority="6935" stopIfTrue="1" operator="lessThanOrEqual">
      <formula>2.5</formula>
    </cfRule>
    <cfRule type="cellIs" dxfId="9921" priority="6936" stopIfTrue="1" operator="between">
      <formula>2.5</formula>
      <formula>7</formula>
    </cfRule>
    <cfRule type="cellIs" dxfId="9920" priority="6937" stopIfTrue="1" operator="greaterThan">
      <formula>7</formula>
    </cfRule>
  </conditionalFormatting>
  <conditionalFormatting sqref="H233">
    <cfRule type="cellIs" dxfId="9919" priority="6932" stopIfTrue="1" operator="lessThanOrEqual">
      <formula>12</formula>
    </cfRule>
    <cfRule type="cellIs" dxfId="9918" priority="6933" stopIfTrue="1" operator="between">
      <formula>12</formula>
      <formula>16</formula>
    </cfRule>
    <cfRule type="cellIs" dxfId="9917" priority="6934" stopIfTrue="1" operator="greaterThan">
      <formula>16</formula>
    </cfRule>
  </conditionalFormatting>
  <conditionalFormatting sqref="J233">
    <cfRule type="cellIs" dxfId="9916" priority="6929" stopIfTrue="1" operator="greaterThan">
      <formula>6.2</formula>
    </cfRule>
    <cfRule type="cellIs" dxfId="9915" priority="6930" stopIfTrue="1" operator="between">
      <formula>5.601</formula>
      <formula>6.2</formula>
    </cfRule>
    <cfRule type="cellIs" dxfId="9914" priority="6931" stopIfTrue="1" operator="lessThanOrEqual">
      <formula>5.6</formula>
    </cfRule>
  </conditionalFormatting>
  <conditionalFormatting sqref="K233">
    <cfRule type="cellIs" dxfId="9913" priority="6928" stopIfTrue="1" operator="lessThanOrEqual">
      <formula>0.02</formula>
    </cfRule>
  </conditionalFormatting>
  <conditionalFormatting sqref="G233">
    <cfRule type="cellIs" dxfId="9912" priority="6925" stopIfTrue="1" operator="lessThanOrEqual">
      <formula>0.12</formula>
    </cfRule>
    <cfRule type="cellIs" dxfId="9911" priority="6926" stopIfTrue="1" operator="between">
      <formula>0.1201</formula>
      <formula>0.2</formula>
    </cfRule>
    <cfRule type="cellIs" dxfId="9910" priority="6927" stopIfTrue="1" operator="greaterThan">
      <formula>0.2</formula>
    </cfRule>
  </conditionalFormatting>
  <conditionalFormatting sqref="N233">
    <cfRule type="cellIs" dxfId="9909" priority="6923" stopIfTrue="1" operator="between">
      <formula>50.1</formula>
      <formula>100</formula>
    </cfRule>
    <cfRule type="cellIs" dxfId="9908" priority="6924" stopIfTrue="1" operator="greaterThan">
      <formula>100</formula>
    </cfRule>
  </conditionalFormatting>
  <conditionalFormatting sqref="M233">
    <cfRule type="cellIs" dxfId="9907" priority="6921" stopIfTrue="1" operator="between">
      <formula>1250.1</formula>
      <formula>5000</formula>
    </cfRule>
    <cfRule type="cellIs" dxfId="9906" priority="6922" stopIfTrue="1" operator="greaterThan">
      <formula>5000</formula>
    </cfRule>
  </conditionalFormatting>
  <conditionalFormatting sqref="F323">
    <cfRule type="cellIs" dxfId="9905" priority="6908" stopIfTrue="1" operator="lessThanOrEqual">
      <formula>60</formula>
    </cfRule>
    <cfRule type="cellIs" dxfId="9904" priority="6909" stopIfTrue="1" operator="between">
      <formula>60</formula>
      <formula>100</formula>
    </cfRule>
    <cfRule type="cellIs" dxfId="9903" priority="6910" stopIfTrue="1" operator="greaterThan">
      <formula>100</formula>
    </cfRule>
  </conditionalFormatting>
  <conditionalFormatting sqref="E323">
    <cfRule type="cellIs" dxfId="9902" priority="6911" stopIfTrue="1" operator="lessThanOrEqual">
      <formula>2.5</formula>
    </cfRule>
    <cfRule type="cellIs" dxfId="9901" priority="6912" stopIfTrue="1" operator="between">
      <formula>2.5</formula>
      <formula>7</formula>
    </cfRule>
    <cfRule type="cellIs" dxfId="9900" priority="6913" stopIfTrue="1" operator="greaterThan">
      <formula>7</formula>
    </cfRule>
  </conditionalFormatting>
  <conditionalFormatting sqref="H323">
    <cfRule type="cellIs" dxfId="9899" priority="6914" stopIfTrue="1" operator="lessThanOrEqual">
      <formula>12</formula>
    </cfRule>
    <cfRule type="cellIs" dxfId="9898" priority="6915" stopIfTrue="1" operator="between">
      <formula>12</formula>
      <formula>16</formula>
    </cfRule>
    <cfRule type="cellIs" dxfId="9897" priority="6916" stopIfTrue="1" operator="greaterThan">
      <formula>16</formula>
    </cfRule>
  </conditionalFormatting>
  <conditionalFormatting sqref="J323">
    <cfRule type="cellIs" dxfId="9896" priority="6917" stopIfTrue="1" operator="greaterThan">
      <formula>6.2</formula>
    </cfRule>
    <cfRule type="cellIs" dxfId="9895" priority="6918" stopIfTrue="1" operator="between">
      <formula>5.601</formula>
      <formula>6.2</formula>
    </cfRule>
    <cfRule type="cellIs" dxfId="9894" priority="6919" stopIfTrue="1" operator="lessThanOrEqual">
      <formula>5.6</formula>
    </cfRule>
  </conditionalFormatting>
  <conditionalFormatting sqref="K323">
    <cfRule type="cellIs" dxfId="9893" priority="6920" stopIfTrue="1" operator="lessThanOrEqual">
      <formula>0.02</formula>
    </cfRule>
  </conditionalFormatting>
  <conditionalFormatting sqref="G323">
    <cfRule type="cellIs" dxfId="9892" priority="6905" stopIfTrue="1" operator="lessThanOrEqual">
      <formula>0.12</formula>
    </cfRule>
    <cfRule type="cellIs" dxfId="9891" priority="6906" stopIfTrue="1" operator="between">
      <formula>0.1201</formula>
      <formula>0.2</formula>
    </cfRule>
    <cfRule type="cellIs" dxfId="9890" priority="6907" stopIfTrue="1" operator="greaterThan">
      <formula>0.2</formula>
    </cfRule>
  </conditionalFormatting>
  <conditionalFormatting sqref="N323">
    <cfRule type="cellIs" dxfId="9889" priority="6902" stopIfTrue="1" operator="between">
      <formula>50.1</formula>
      <formula>100</formula>
    </cfRule>
    <cfRule type="cellIs" dxfId="9888" priority="6904" stopIfTrue="1" operator="greaterThan">
      <formula>100</formula>
    </cfRule>
  </conditionalFormatting>
  <conditionalFormatting sqref="M323">
    <cfRule type="cellIs" dxfId="9887" priority="6901" stopIfTrue="1" operator="between">
      <formula>1250.1</formula>
      <formula>5000</formula>
    </cfRule>
    <cfRule type="cellIs" dxfId="9886" priority="6903" stopIfTrue="1" operator="greaterThan">
      <formula>5000</formula>
    </cfRule>
  </conditionalFormatting>
  <conditionalFormatting sqref="F323">
    <cfRule type="cellIs" dxfId="9885" priority="6898" stopIfTrue="1" operator="lessThanOrEqual">
      <formula>60</formula>
    </cfRule>
    <cfRule type="cellIs" dxfId="9884" priority="6899" stopIfTrue="1" operator="between">
      <formula>60</formula>
      <formula>100</formula>
    </cfRule>
    <cfRule type="cellIs" dxfId="9883" priority="6900" stopIfTrue="1" operator="greaterThan">
      <formula>100</formula>
    </cfRule>
  </conditionalFormatting>
  <conditionalFormatting sqref="E323">
    <cfRule type="cellIs" dxfId="9882" priority="6895" stopIfTrue="1" operator="lessThanOrEqual">
      <formula>2.5</formula>
    </cfRule>
    <cfRule type="cellIs" dxfId="9881" priority="6896" stopIfTrue="1" operator="between">
      <formula>2.5</formula>
      <formula>7</formula>
    </cfRule>
    <cfRule type="cellIs" dxfId="9880" priority="6897" stopIfTrue="1" operator="greaterThan">
      <formula>7</formula>
    </cfRule>
  </conditionalFormatting>
  <conditionalFormatting sqref="H323">
    <cfRule type="cellIs" dxfId="9879" priority="6892" stopIfTrue="1" operator="lessThanOrEqual">
      <formula>12</formula>
    </cfRule>
    <cfRule type="cellIs" dxfId="9878" priority="6893" stopIfTrue="1" operator="between">
      <formula>12</formula>
      <formula>16</formula>
    </cfRule>
    <cfRule type="cellIs" dxfId="9877" priority="6894" stopIfTrue="1" operator="greaterThan">
      <formula>16</formula>
    </cfRule>
  </conditionalFormatting>
  <conditionalFormatting sqref="J323">
    <cfRule type="cellIs" dxfId="9876" priority="6889" stopIfTrue="1" operator="greaterThan">
      <formula>6.2</formula>
    </cfRule>
    <cfRule type="cellIs" dxfId="9875" priority="6890" stopIfTrue="1" operator="between">
      <formula>5.601</formula>
      <formula>6.2</formula>
    </cfRule>
    <cfRule type="cellIs" dxfId="9874" priority="6891" stopIfTrue="1" operator="lessThanOrEqual">
      <formula>5.6</formula>
    </cfRule>
  </conditionalFormatting>
  <conditionalFormatting sqref="K323">
    <cfRule type="cellIs" dxfId="9873" priority="6888" stopIfTrue="1" operator="lessThanOrEqual">
      <formula>0.02</formula>
    </cfRule>
  </conditionalFormatting>
  <conditionalFormatting sqref="G323">
    <cfRule type="cellIs" dxfId="9872" priority="6885" stopIfTrue="1" operator="lessThanOrEqual">
      <formula>0.12</formula>
    </cfRule>
    <cfRule type="cellIs" dxfId="9871" priority="6886" stopIfTrue="1" operator="between">
      <formula>0.1201</formula>
      <formula>0.2</formula>
    </cfRule>
    <cfRule type="cellIs" dxfId="9870" priority="6887" stopIfTrue="1" operator="greaterThan">
      <formula>0.2</formula>
    </cfRule>
  </conditionalFormatting>
  <conditionalFormatting sqref="N323">
    <cfRule type="cellIs" dxfId="9869" priority="6883" stopIfTrue="1" operator="between">
      <formula>50.1</formula>
      <formula>100</formula>
    </cfRule>
    <cfRule type="cellIs" dxfId="9868" priority="6884" stopIfTrue="1" operator="greaterThan">
      <formula>100</formula>
    </cfRule>
  </conditionalFormatting>
  <conditionalFormatting sqref="M323">
    <cfRule type="cellIs" dxfId="9867" priority="6881" stopIfTrue="1" operator="between">
      <formula>1250.1</formula>
      <formula>5000</formula>
    </cfRule>
    <cfRule type="cellIs" dxfId="9866" priority="6882" stopIfTrue="1" operator="greaterThan">
      <formula>5000</formula>
    </cfRule>
  </conditionalFormatting>
  <conditionalFormatting sqref="F365">
    <cfRule type="cellIs" dxfId="9865" priority="6868" stopIfTrue="1" operator="lessThanOrEqual">
      <formula>60</formula>
    </cfRule>
    <cfRule type="cellIs" dxfId="9864" priority="6869" stopIfTrue="1" operator="between">
      <formula>60</formula>
      <formula>100</formula>
    </cfRule>
    <cfRule type="cellIs" dxfId="9863" priority="6870" stopIfTrue="1" operator="greaterThan">
      <formula>100</formula>
    </cfRule>
  </conditionalFormatting>
  <conditionalFormatting sqref="E365">
    <cfRule type="cellIs" dxfId="9862" priority="6871" stopIfTrue="1" operator="lessThanOrEqual">
      <formula>2.5</formula>
    </cfRule>
    <cfRule type="cellIs" dxfId="9861" priority="6872" stopIfTrue="1" operator="between">
      <formula>2.5</formula>
      <formula>7</formula>
    </cfRule>
    <cfRule type="cellIs" dxfId="9860" priority="6873" stopIfTrue="1" operator="greaterThan">
      <formula>7</formula>
    </cfRule>
  </conditionalFormatting>
  <conditionalFormatting sqref="H365">
    <cfRule type="cellIs" dxfId="9859" priority="6874" stopIfTrue="1" operator="lessThanOrEqual">
      <formula>12</formula>
    </cfRule>
    <cfRule type="cellIs" dxfId="9858" priority="6875" stopIfTrue="1" operator="between">
      <formula>12</formula>
      <formula>16</formula>
    </cfRule>
    <cfRule type="cellIs" dxfId="9857" priority="6876" stopIfTrue="1" operator="greaterThan">
      <formula>16</formula>
    </cfRule>
  </conditionalFormatting>
  <conditionalFormatting sqref="J365">
    <cfRule type="cellIs" dxfId="9856" priority="6877" stopIfTrue="1" operator="greaterThan">
      <formula>6.2</formula>
    </cfRule>
    <cfRule type="cellIs" dxfId="9855" priority="6878" stopIfTrue="1" operator="between">
      <formula>5.601</formula>
      <formula>6.2</formula>
    </cfRule>
    <cfRule type="cellIs" dxfId="9854" priority="6879" stopIfTrue="1" operator="lessThanOrEqual">
      <formula>5.6</formula>
    </cfRule>
  </conditionalFormatting>
  <conditionalFormatting sqref="K365">
    <cfRule type="cellIs" dxfId="9853" priority="6880" stopIfTrue="1" operator="lessThanOrEqual">
      <formula>0.02</formula>
    </cfRule>
  </conditionalFormatting>
  <conditionalFormatting sqref="G365">
    <cfRule type="cellIs" dxfId="9852" priority="6865" stopIfTrue="1" operator="lessThanOrEqual">
      <formula>0.12</formula>
    </cfRule>
    <cfRule type="cellIs" dxfId="9851" priority="6866" stopIfTrue="1" operator="between">
      <formula>0.1201</formula>
      <formula>0.2</formula>
    </cfRule>
    <cfRule type="cellIs" dxfId="9850" priority="6867" stopIfTrue="1" operator="greaterThan">
      <formula>0.2</formula>
    </cfRule>
  </conditionalFormatting>
  <conditionalFormatting sqref="N365">
    <cfRule type="cellIs" dxfId="9849" priority="6862" stopIfTrue="1" operator="between">
      <formula>50.1</formula>
      <formula>100</formula>
    </cfRule>
    <cfRule type="cellIs" dxfId="9848" priority="6864" stopIfTrue="1" operator="greaterThan">
      <formula>100</formula>
    </cfRule>
  </conditionalFormatting>
  <conditionalFormatting sqref="M365">
    <cfRule type="cellIs" dxfId="9847" priority="6861" stopIfTrue="1" operator="between">
      <formula>1250.1</formula>
      <formula>5000</formula>
    </cfRule>
    <cfRule type="cellIs" dxfId="9846" priority="6863" stopIfTrue="1" operator="greaterThan">
      <formula>5000</formula>
    </cfRule>
  </conditionalFormatting>
  <conditionalFormatting sqref="F365">
    <cfRule type="cellIs" dxfId="9845" priority="6858" stopIfTrue="1" operator="lessThanOrEqual">
      <formula>60</formula>
    </cfRule>
    <cfRule type="cellIs" dxfId="9844" priority="6859" stopIfTrue="1" operator="between">
      <formula>60</formula>
      <formula>100</formula>
    </cfRule>
    <cfRule type="cellIs" dxfId="9843" priority="6860" stopIfTrue="1" operator="greaterThan">
      <formula>100</formula>
    </cfRule>
  </conditionalFormatting>
  <conditionalFormatting sqref="E365">
    <cfRule type="cellIs" dxfId="9842" priority="6855" stopIfTrue="1" operator="lessThanOrEqual">
      <formula>2.5</formula>
    </cfRule>
    <cfRule type="cellIs" dxfId="9841" priority="6856" stopIfTrue="1" operator="between">
      <formula>2.5</formula>
      <formula>7</formula>
    </cfRule>
    <cfRule type="cellIs" dxfId="9840" priority="6857" stopIfTrue="1" operator="greaterThan">
      <formula>7</formula>
    </cfRule>
  </conditionalFormatting>
  <conditionalFormatting sqref="H365">
    <cfRule type="cellIs" dxfId="9839" priority="6852" stopIfTrue="1" operator="lessThanOrEqual">
      <formula>12</formula>
    </cfRule>
    <cfRule type="cellIs" dxfId="9838" priority="6853" stopIfTrue="1" operator="between">
      <formula>12</formula>
      <formula>16</formula>
    </cfRule>
    <cfRule type="cellIs" dxfId="9837" priority="6854" stopIfTrue="1" operator="greaterThan">
      <formula>16</formula>
    </cfRule>
  </conditionalFormatting>
  <conditionalFormatting sqref="J365">
    <cfRule type="cellIs" dxfId="9836" priority="6849" stopIfTrue="1" operator="greaterThan">
      <formula>6.2</formula>
    </cfRule>
    <cfRule type="cellIs" dxfId="9835" priority="6850" stopIfTrue="1" operator="between">
      <formula>5.601</formula>
      <formula>6.2</formula>
    </cfRule>
    <cfRule type="cellIs" dxfId="9834" priority="6851" stopIfTrue="1" operator="lessThanOrEqual">
      <formula>5.6</formula>
    </cfRule>
  </conditionalFormatting>
  <conditionalFormatting sqref="K365">
    <cfRule type="cellIs" dxfId="9833" priority="6848" stopIfTrue="1" operator="lessThanOrEqual">
      <formula>0.02</formula>
    </cfRule>
  </conditionalFormatting>
  <conditionalFormatting sqref="G365">
    <cfRule type="cellIs" dxfId="9832" priority="6845" stopIfTrue="1" operator="lessThanOrEqual">
      <formula>0.12</formula>
    </cfRule>
    <cfRule type="cellIs" dxfId="9831" priority="6846" stopIfTrue="1" operator="between">
      <formula>0.1201</formula>
      <formula>0.2</formula>
    </cfRule>
    <cfRule type="cellIs" dxfId="9830" priority="6847" stopIfTrue="1" operator="greaterThan">
      <formula>0.2</formula>
    </cfRule>
  </conditionalFormatting>
  <conditionalFormatting sqref="N365">
    <cfRule type="cellIs" dxfId="9829" priority="6843" stopIfTrue="1" operator="between">
      <formula>50.1</formula>
      <formula>100</formula>
    </cfRule>
    <cfRule type="cellIs" dxfId="9828" priority="6844" stopIfTrue="1" operator="greaterThan">
      <formula>100</formula>
    </cfRule>
  </conditionalFormatting>
  <conditionalFormatting sqref="M365">
    <cfRule type="cellIs" dxfId="9827" priority="6841" stopIfTrue="1" operator="between">
      <formula>1250.1</formula>
      <formula>5000</formula>
    </cfRule>
    <cfRule type="cellIs" dxfId="9826" priority="6842" stopIfTrue="1" operator="greaterThan">
      <formula>5000</formula>
    </cfRule>
  </conditionalFormatting>
  <conditionalFormatting sqref="F611">
    <cfRule type="cellIs" dxfId="9825" priority="6828" stopIfTrue="1" operator="lessThanOrEqual">
      <formula>60</formula>
    </cfRule>
    <cfRule type="cellIs" dxfId="9824" priority="6829" stopIfTrue="1" operator="between">
      <formula>60</formula>
      <formula>100</formula>
    </cfRule>
    <cfRule type="cellIs" dxfId="9823" priority="6830" stopIfTrue="1" operator="greaterThan">
      <formula>100</formula>
    </cfRule>
  </conditionalFormatting>
  <conditionalFormatting sqref="E611">
    <cfRule type="cellIs" dxfId="9822" priority="6831" stopIfTrue="1" operator="lessThanOrEqual">
      <formula>2.5</formula>
    </cfRule>
    <cfRule type="cellIs" dxfId="9821" priority="6832" stopIfTrue="1" operator="between">
      <formula>2.5</formula>
      <formula>7</formula>
    </cfRule>
    <cfRule type="cellIs" dxfId="9820" priority="6833" stopIfTrue="1" operator="greaterThan">
      <formula>7</formula>
    </cfRule>
  </conditionalFormatting>
  <conditionalFormatting sqref="H611">
    <cfRule type="cellIs" dxfId="9819" priority="6834" stopIfTrue="1" operator="lessThanOrEqual">
      <formula>12</formula>
    </cfRule>
    <cfRule type="cellIs" dxfId="9818" priority="6835" stopIfTrue="1" operator="between">
      <formula>12</formula>
      <formula>16</formula>
    </cfRule>
    <cfRule type="cellIs" dxfId="9817" priority="6836" stopIfTrue="1" operator="greaterThan">
      <formula>16</formula>
    </cfRule>
  </conditionalFormatting>
  <conditionalFormatting sqref="J611">
    <cfRule type="cellIs" dxfId="9816" priority="6837" stopIfTrue="1" operator="greaterThan">
      <formula>6.2</formula>
    </cfRule>
    <cfRule type="cellIs" dxfId="9815" priority="6838" stopIfTrue="1" operator="between">
      <formula>5.601</formula>
      <formula>6.2</formula>
    </cfRule>
    <cfRule type="cellIs" dxfId="9814" priority="6839" stopIfTrue="1" operator="lessThanOrEqual">
      <formula>5.6</formula>
    </cfRule>
  </conditionalFormatting>
  <conditionalFormatting sqref="K611">
    <cfRule type="cellIs" dxfId="9813" priority="6840" stopIfTrue="1" operator="lessThanOrEqual">
      <formula>0.02</formula>
    </cfRule>
  </conditionalFormatting>
  <conditionalFormatting sqref="G611">
    <cfRule type="cellIs" dxfId="9812" priority="6825" stopIfTrue="1" operator="lessThanOrEqual">
      <formula>0.12</formula>
    </cfRule>
    <cfRule type="cellIs" dxfId="9811" priority="6826" stopIfTrue="1" operator="between">
      <formula>0.1201</formula>
      <formula>0.2</formula>
    </cfRule>
    <cfRule type="cellIs" dxfId="9810" priority="6827" stopIfTrue="1" operator="greaterThan">
      <formula>0.2</formula>
    </cfRule>
  </conditionalFormatting>
  <conditionalFormatting sqref="N611">
    <cfRule type="cellIs" dxfId="9809" priority="6822" stopIfTrue="1" operator="between">
      <formula>50.1</formula>
      <formula>100</formula>
    </cfRule>
    <cfRule type="cellIs" dxfId="9808" priority="6824" stopIfTrue="1" operator="greaterThan">
      <formula>100</formula>
    </cfRule>
  </conditionalFormatting>
  <conditionalFormatting sqref="M611">
    <cfRule type="cellIs" dxfId="9807" priority="6821" stopIfTrue="1" operator="between">
      <formula>1250.1</formula>
      <formula>5000</formula>
    </cfRule>
    <cfRule type="cellIs" dxfId="9806" priority="6823" stopIfTrue="1" operator="greaterThan">
      <formula>5000</formula>
    </cfRule>
  </conditionalFormatting>
  <conditionalFormatting sqref="F611">
    <cfRule type="cellIs" dxfId="9805" priority="6818" stopIfTrue="1" operator="lessThanOrEqual">
      <formula>60</formula>
    </cfRule>
    <cfRule type="cellIs" dxfId="9804" priority="6819" stopIfTrue="1" operator="between">
      <formula>60</formula>
      <formula>100</formula>
    </cfRule>
    <cfRule type="cellIs" dxfId="9803" priority="6820" stopIfTrue="1" operator="greaterThan">
      <formula>100</formula>
    </cfRule>
  </conditionalFormatting>
  <conditionalFormatting sqref="E611">
    <cfRule type="cellIs" dxfId="9802" priority="6815" stopIfTrue="1" operator="lessThanOrEqual">
      <formula>2.5</formula>
    </cfRule>
    <cfRule type="cellIs" dxfId="9801" priority="6816" stopIfTrue="1" operator="between">
      <formula>2.5</formula>
      <formula>7</formula>
    </cfRule>
    <cfRule type="cellIs" dxfId="9800" priority="6817" stopIfTrue="1" operator="greaterThan">
      <formula>7</formula>
    </cfRule>
  </conditionalFormatting>
  <conditionalFormatting sqref="H611">
    <cfRule type="cellIs" dxfId="9799" priority="6812" stopIfTrue="1" operator="lessThanOrEqual">
      <formula>12</formula>
    </cfRule>
    <cfRule type="cellIs" dxfId="9798" priority="6813" stopIfTrue="1" operator="between">
      <formula>12</formula>
      <formula>16</formula>
    </cfRule>
    <cfRule type="cellIs" dxfId="9797" priority="6814" stopIfTrue="1" operator="greaterThan">
      <formula>16</formula>
    </cfRule>
  </conditionalFormatting>
  <conditionalFormatting sqref="J611">
    <cfRule type="cellIs" dxfId="9796" priority="6809" stopIfTrue="1" operator="greaterThan">
      <formula>6.2</formula>
    </cfRule>
    <cfRule type="cellIs" dxfId="9795" priority="6810" stopIfTrue="1" operator="between">
      <formula>5.601</formula>
      <formula>6.2</formula>
    </cfRule>
    <cfRule type="cellIs" dxfId="9794" priority="6811" stopIfTrue="1" operator="lessThanOrEqual">
      <formula>5.6</formula>
    </cfRule>
  </conditionalFormatting>
  <conditionalFormatting sqref="K611">
    <cfRule type="cellIs" dxfId="9793" priority="6808" stopIfTrue="1" operator="lessThanOrEqual">
      <formula>0.02</formula>
    </cfRule>
  </conditionalFormatting>
  <conditionalFormatting sqref="G611">
    <cfRule type="cellIs" dxfId="9792" priority="6805" stopIfTrue="1" operator="lessThanOrEqual">
      <formula>0.12</formula>
    </cfRule>
    <cfRule type="cellIs" dxfId="9791" priority="6806" stopIfTrue="1" operator="between">
      <formula>0.1201</formula>
      <formula>0.2</formula>
    </cfRule>
    <cfRule type="cellIs" dxfId="9790" priority="6807" stopIfTrue="1" operator="greaterThan">
      <formula>0.2</formula>
    </cfRule>
  </conditionalFormatting>
  <conditionalFormatting sqref="N611">
    <cfRule type="cellIs" dxfId="9789" priority="6803" stopIfTrue="1" operator="between">
      <formula>50.1</formula>
      <formula>100</formula>
    </cfRule>
    <cfRule type="cellIs" dxfId="9788" priority="6804" stopIfTrue="1" operator="greaterThan">
      <formula>100</formula>
    </cfRule>
  </conditionalFormatting>
  <conditionalFormatting sqref="M611">
    <cfRule type="cellIs" dxfId="9787" priority="6801" stopIfTrue="1" operator="between">
      <formula>1250.1</formula>
      <formula>5000</formula>
    </cfRule>
    <cfRule type="cellIs" dxfId="9786" priority="6802" stopIfTrue="1" operator="greaterThan">
      <formula>5000</formula>
    </cfRule>
  </conditionalFormatting>
  <conditionalFormatting sqref="F677">
    <cfRule type="cellIs" dxfId="9785" priority="6788" stopIfTrue="1" operator="lessThanOrEqual">
      <formula>60</formula>
    </cfRule>
    <cfRule type="cellIs" dxfId="9784" priority="6789" stopIfTrue="1" operator="between">
      <formula>60</formula>
      <formula>100</formula>
    </cfRule>
    <cfRule type="cellIs" dxfId="9783" priority="6790" stopIfTrue="1" operator="greaterThan">
      <formula>100</formula>
    </cfRule>
  </conditionalFormatting>
  <conditionalFormatting sqref="E677">
    <cfRule type="cellIs" dxfId="9782" priority="6791" stopIfTrue="1" operator="lessThanOrEqual">
      <formula>2.5</formula>
    </cfRule>
    <cfRule type="cellIs" dxfId="9781" priority="6792" stopIfTrue="1" operator="between">
      <formula>2.5</formula>
      <formula>7</formula>
    </cfRule>
    <cfRule type="cellIs" dxfId="9780" priority="6793" stopIfTrue="1" operator="greaterThan">
      <formula>7</formula>
    </cfRule>
  </conditionalFormatting>
  <conditionalFormatting sqref="H677">
    <cfRule type="cellIs" dxfId="9779" priority="6794" stopIfTrue="1" operator="lessThanOrEqual">
      <formula>12</formula>
    </cfRule>
    <cfRule type="cellIs" dxfId="9778" priority="6795" stopIfTrue="1" operator="between">
      <formula>12</formula>
      <formula>16</formula>
    </cfRule>
    <cfRule type="cellIs" dxfId="9777" priority="6796" stopIfTrue="1" operator="greaterThan">
      <formula>16</formula>
    </cfRule>
  </conditionalFormatting>
  <conditionalFormatting sqref="J677">
    <cfRule type="cellIs" dxfId="9776" priority="6797" stopIfTrue="1" operator="greaterThan">
      <formula>6.2</formula>
    </cfRule>
    <cfRule type="cellIs" dxfId="9775" priority="6798" stopIfTrue="1" operator="between">
      <formula>5.601</formula>
      <formula>6.2</formula>
    </cfRule>
    <cfRule type="cellIs" dxfId="9774" priority="6799" stopIfTrue="1" operator="lessThanOrEqual">
      <formula>5.6</formula>
    </cfRule>
  </conditionalFormatting>
  <conditionalFormatting sqref="K677">
    <cfRule type="cellIs" dxfId="9773" priority="6800" stopIfTrue="1" operator="lessThanOrEqual">
      <formula>0.02</formula>
    </cfRule>
  </conditionalFormatting>
  <conditionalFormatting sqref="G677">
    <cfRule type="cellIs" dxfId="9772" priority="6785" stopIfTrue="1" operator="lessThanOrEqual">
      <formula>0.12</formula>
    </cfRule>
    <cfRule type="cellIs" dxfId="9771" priority="6786" stopIfTrue="1" operator="between">
      <formula>0.1201</formula>
      <formula>0.2</formula>
    </cfRule>
    <cfRule type="cellIs" dxfId="9770" priority="6787" stopIfTrue="1" operator="greaterThan">
      <formula>0.2</formula>
    </cfRule>
  </conditionalFormatting>
  <conditionalFormatting sqref="N677">
    <cfRule type="cellIs" dxfId="9769" priority="6782" stopIfTrue="1" operator="between">
      <formula>50.1</formula>
      <formula>100</formula>
    </cfRule>
    <cfRule type="cellIs" dxfId="9768" priority="6784" stopIfTrue="1" operator="greaterThan">
      <formula>100</formula>
    </cfRule>
  </conditionalFormatting>
  <conditionalFormatting sqref="M677">
    <cfRule type="cellIs" dxfId="9767" priority="6781" stopIfTrue="1" operator="between">
      <formula>1250.1</formula>
      <formula>5000</formula>
    </cfRule>
    <cfRule type="cellIs" dxfId="9766" priority="6783" stopIfTrue="1" operator="greaterThan">
      <formula>5000</formula>
    </cfRule>
  </conditionalFormatting>
  <conditionalFormatting sqref="F677">
    <cfRule type="cellIs" dxfId="9765" priority="6778" stopIfTrue="1" operator="lessThanOrEqual">
      <formula>60</formula>
    </cfRule>
    <cfRule type="cellIs" dxfId="9764" priority="6779" stopIfTrue="1" operator="between">
      <formula>60</formula>
      <formula>100</formula>
    </cfRule>
    <cfRule type="cellIs" dxfId="9763" priority="6780" stopIfTrue="1" operator="greaterThan">
      <formula>100</formula>
    </cfRule>
  </conditionalFormatting>
  <conditionalFormatting sqref="E677">
    <cfRule type="cellIs" dxfId="9762" priority="6775" stopIfTrue="1" operator="lessThanOrEqual">
      <formula>2.5</formula>
    </cfRule>
    <cfRule type="cellIs" dxfId="9761" priority="6776" stopIfTrue="1" operator="between">
      <formula>2.5</formula>
      <formula>7</formula>
    </cfRule>
    <cfRule type="cellIs" dxfId="9760" priority="6777" stopIfTrue="1" operator="greaterThan">
      <formula>7</formula>
    </cfRule>
  </conditionalFormatting>
  <conditionalFormatting sqref="H677">
    <cfRule type="cellIs" dxfId="9759" priority="6772" stopIfTrue="1" operator="lessThanOrEqual">
      <formula>12</formula>
    </cfRule>
    <cfRule type="cellIs" dxfId="9758" priority="6773" stopIfTrue="1" operator="between">
      <formula>12</formula>
      <formula>16</formula>
    </cfRule>
    <cfRule type="cellIs" dxfId="9757" priority="6774" stopIfTrue="1" operator="greaterThan">
      <formula>16</formula>
    </cfRule>
  </conditionalFormatting>
  <conditionalFormatting sqref="J677">
    <cfRule type="cellIs" dxfId="9756" priority="6769" stopIfTrue="1" operator="greaterThan">
      <formula>6.2</formula>
    </cfRule>
    <cfRule type="cellIs" dxfId="9755" priority="6770" stopIfTrue="1" operator="between">
      <formula>5.601</formula>
      <formula>6.2</formula>
    </cfRule>
    <cfRule type="cellIs" dxfId="9754" priority="6771" stopIfTrue="1" operator="lessThanOrEqual">
      <formula>5.6</formula>
    </cfRule>
  </conditionalFormatting>
  <conditionalFormatting sqref="K677">
    <cfRule type="cellIs" dxfId="9753" priority="6768" stopIfTrue="1" operator="lessThanOrEqual">
      <formula>0.02</formula>
    </cfRule>
  </conditionalFormatting>
  <conditionalFormatting sqref="G677">
    <cfRule type="cellIs" dxfId="9752" priority="6765" stopIfTrue="1" operator="lessThanOrEqual">
      <formula>0.12</formula>
    </cfRule>
    <cfRule type="cellIs" dxfId="9751" priority="6766" stopIfTrue="1" operator="between">
      <formula>0.1201</formula>
      <formula>0.2</formula>
    </cfRule>
    <cfRule type="cellIs" dxfId="9750" priority="6767" stopIfTrue="1" operator="greaterThan">
      <formula>0.2</formula>
    </cfRule>
  </conditionalFormatting>
  <conditionalFormatting sqref="N677">
    <cfRule type="cellIs" dxfId="9749" priority="6763" stopIfTrue="1" operator="between">
      <formula>50.1</formula>
      <formula>100</formula>
    </cfRule>
    <cfRule type="cellIs" dxfId="9748" priority="6764" stopIfTrue="1" operator="greaterThan">
      <formula>100</formula>
    </cfRule>
  </conditionalFormatting>
  <conditionalFormatting sqref="M677">
    <cfRule type="cellIs" dxfId="9747" priority="6761" stopIfTrue="1" operator="between">
      <formula>1250.1</formula>
      <formula>5000</formula>
    </cfRule>
    <cfRule type="cellIs" dxfId="9746" priority="6762" stopIfTrue="1" operator="greaterThan">
      <formula>5000</formula>
    </cfRule>
  </conditionalFormatting>
  <conditionalFormatting sqref="F12:F21 F22:G60 I12:I13">
    <cfRule type="cellIs" dxfId="9745" priority="6748" stopIfTrue="1" operator="lessThanOrEqual">
      <formula>60</formula>
    </cfRule>
    <cfRule type="cellIs" dxfId="9744" priority="6749" stopIfTrue="1" operator="between">
      <formula>60</formula>
      <formula>100</formula>
    </cfRule>
    <cfRule type="cellIs" dxfId="9743" priority="6750" stopIfTrue="1" operator="greaterThan">
      <formula>100</formula>
    </cfRule>
  </conditionalFormatting>
  <conditionalFormatting sqref="E12:E60">
    <cfRule type="cellIs" dxfId="9742" priority="6751" stopIfTrue="1" operator="lessThanOrEqual">
      <formula>2.5</formula>
    </cfRule>
    <cfRule type="cellIs" dxfId="9741" priority="6752" stopIfTrue="1" operator="between">
      <formula>2.5</formula>
      <formula>7</formula>
    </cfRule>
    <cfRule type="cellIs" dxfId="9740" priority="6753" stopIfTrue="1" operator="greaterThan">
      <formula>7</formula>
    </cfRule>
  </conditionalFormatting>
  <conditionalFormatting sqref="H12:H60">
    <cfRule type="cellIs" dxfId="9739" priority="6754" stopIfTrue="1" operator="lessThanOrEqual">
      <formula>12</formula>
    </cfRule>
    <cfRule type="cellIs" dxfId="9738" priority="6755" stopIfTrue="1" operator="between">
      <formula>12</formula>
      <formula>16</formula>
    </cfRule>
    <cfRule type="cellIs" dxfId="9737" priority="6756" stopIfTrue="1" operator="greaterThan">
      <formula>16</formula>
    </cfRule>
  </conditionalFormatting>
  <conditionalFormatting sqref="J12:J60">
    <cfRule type="cellIs" dxfId="9736" priority="6757" stopIfTrue="1" operator="greaterThan">
      <formula>6.2</formula>
    </cfRule>
    <cfRule type="cellIs" dxfId="9735" priority="6758" stopIfTrue="1" operator="between">
      <formula>5.601</formula>
      <formula>6.2</formula>
    </cfRule>
    <cfRule type="cellIs" dxfId="9734" priority="6759" stopIfTrue="1" operator="lessThanOrEqual">
      <formula>5.6</formula>
    </cfRule>
  </conditionalFormatting>
  <conditionalFormatting sqref="K12:K60">
    <cfRule type="cellIs" dxfId="9733" priority="6760" stopIfTrue="1" operator="lessThanOrEqual">
      <formula>0.02</formula>
    </cfRule>
  </conditionalFormatting>
  <conditionalFormatting sqref="G12:G60">
    <cfRule type="cellIs" dxfId="9732" priority="6745" stopIfTrue="1" operator="lessThanOrEqual">
      <formula>0.12</formula>
    </cfRule>
    <cfRule type="cellIs" dxfId="9731" priority="6746" stopIfTrue="1" operator="between">
      <formula>0.1201</formula>
      <formula>0.2</formula>
    </cfRule>
    <cfRule type="cellIs" dxfId="9730" priority="6747" stopIfTrue="1" operator="greaterThan">
      <formula>0.2</formula>
    </cfRule>
  </conditionalFormatting>
  <conditionalFormatting sqref="N12:N60">
    <cfRule type="cellIs" dxfId="9729" priority="6742" stopIfTrue="1" operator="between">
      <formula>50.1</formula>
      <formula>100</formula>
    </cfRule>
    <cfRule type="cellIs" dxfId="9728" priority="6744" stopIfTrue="1" operator="greaterThan">
      <formula>100</formula>
    </cfRule>
  </conditionalFormatting>
  <conditionalFormatting sqref="M12:M60">
    <cfRule type="cellIs" dxfId="9727" priority="6741" stopIfTrue="1" operator="between">
      <formula>1250.1</formula>
      <formula>5000</formula>
    </cfRule>
    <cfRule type="cellIs" dxfId="9726" priority="6743" stopIfTrue="1" operator="greaterThan">
      <formula>5000</formula>
    </cfRule>
  </conditionalFormatting>
  <conditionalFormatting sqref="F12:F21 F22:G60 I12:I13">
    <cfRule type="cellIs" dxfId="9725" priority="6738" stopIfTrue="1" operator="lessThanOrEqual">
      <formula>60</formula>
    </cfRule>
    <cfRule type="cellIs" dxfId="9724" priority="6739" stopIfTrue="1" operator="between">
      <formula>60</formula>
      <formula>100</formula>
    </cfRule>
    <cfRule type="cellIs" dxfId="9723" priority="6740" stopIfTrue="1" operator="greaterThan">
      <formula>100</formula>
    </cfRule>
  </conditionalFormatting>
  <conditionalFormatting sqref="E12:E60">
    <cfRule type="cellIs" dxfId="9722" priority="6735" stopIfTrue="1" operator="lessThanOrEqual">
      <formula>2.5</formula>
    </cfRule>
    <cfRule type="cellIs" dxfId="9721" priority="6736" stopIfTrue="1" operator="between">
      <formula>2.5</formula>
      <formula>7</formula>
    </cfRule>
    <cfRule type="cellIs" dxfId="9720" priority="6737" stopIfTrue="1" operator="greaterThan">
      <formula>7</formula>
    </cfRule>
  </conditionalFormatting>
  <conditionalFormatting sqref="H12:H60">
    <cfRule type="cellIs" dxfId="9719" priority="6732" stopIfTrue="1" operator="lessThanOrEqual">
      <formula>12</formula>
    </cfRule>
    <cfRule type="cellIs" dxfId="9718" priority="6733" stopIfTrue="1" operator="between">
      <formula>12</formula>
      <formula>16</formula>
    </cfRule>
    <cfRule type="cellIs" dxfId="9717" priority="6734" stopIfTrue="1" operator="greaterThan">
      <formula>16</formula>
    </cfRule>
  </conditionalFormatting>
  <conditionalFormatting sqref="J12:J60">
    <cfRule type="cellIs" dxfId="9716" priority="6729" stopIfTrue="1" operator="greaterThan">
      <formula>6.2</formula>
    </cfRule>
    <cfRule type="cellIs" dxfId="9715" priority="6730" stopIfTrue="1" operator="between">
      <formula>5.601</formula>
      <formula>6.2</formula>
    </cfRule>
    <cfRule type="cellIs" dxfId="9714" priority="6731" stopIfTrue="1" operator="lessThanOrEqual">
      <formula>5.6</formula>
    </cfRule>
  </conditionalFormatting>
  <conditionalFormatting sqref="K12:K60">
    <cfRule type="cellIs" dxfId="9713" priority="6728" stopIfTrue="1" operator="lessThanOrEqual">
      <formula>0.02</formula>
    </cfRule>
  </conditionalFormatting>
  <conditionalFormatting sqref="G12:G60">
    <cfRule type="cellIs" dxfId="9712" priority="6725" stopIfTrue="1" operator="lessThanOrEqual">
      <formula>0.12</formula>
    </cfRule>
    <cfRule type="cellIs" dxfId="9711" priority="6726" stopIfTrue="1" operator="between">
      <formula>0.1201</formula>
      <formula>0.2</formula>
    </cfRule>
    <cfRule type="cellIs" dxfId="9710" priority="6727" stopIfTrue="1" operator="greaterThan">
      <formula>0.2</formula>
    </cfRule>
  </conditionalFormatting>
  <conditionalFormatting sqref="N12:N60">
    <cfRule type="cellIs" dxfId="9709" priority="6723" stopIfTrue="1" operator="between">
      <formula>50.1</formula>
      <formula>100</formula>
    </cfRule>
    <cfRule type="cellIs" dxfId="9708" priority="6724" stopIfTrue="1" operator="greaterThan">
      <formula>100</formula>
    </cfRule>
  </conditionalFormatting>
  <conditionalFormatting sqref="M12:M60">
    <cfRule type="cellIs" dxfId="9707" priority="6721" stopIfTrue="1" operator="between">
      <formula>1250.1</formula>
      <formula>5000</formula>
    </cfRule>
    <cfRule type="cellIs" dxfId="9706" priority="6722" stopIfTrue="1" operator="greaterThan">
      <formula>5000</formula>
    </cfRule>
  </conditionalFormatting>
  <conditionalFormatting sqref="F72 I72">
    <cfRule type="cellIs" dxfId="9705" priority="6708" stopIfTrue="1" operator="lessThanOrEqual">
      <formula>60</formula>
    </cfRule>
    <cfRule type="cellIs" dxfId="9704" priority="6709" stopIfTrue="1" operator="between">
      <formula>60</formula>
      <formula>100</formula>
    </cfRule>
    <cfRule type="cellIs" dxfId="9703" priority="6710" stopIfTrue="1" operator="greaterThan">
      <formula>100</formula>
    </cfRule>
  </conditionalFormatting>
  <conditionalFormatting sqref="E72">
    <cfRule type="cellIs" dxfId="9702" priority="6711" stopIfTrue="1" operator="lessThanOrEqual">
      <formula>2.5</formula>
    </cfRule>
    <cfRule type="cellIs" dxfId="9701" priority="6712" stopIfTrue="1" operator="between">
      <formula>2.5</formula>
      <formula>7</formula>
    </cfRule>
    <cfRule type="cellIs" dxfId="9700" priority="6713" stopIfTrue="1" operator="greaterThan">
      <formula>7</formula>
    </cfRule>
  </conditionalFormatting>
  <conditionalFormatting sqref="H72">
    <cfRule type="cellIs" dxfId="9699" priority="6714" stopIfTrue="1" operator="lessThanOrEqual">
      <formula>12</formula>
    </cfRule>
    <cfRule type="cellIs" dxfId="9698" priority="6715" stopIfTrue="1" operator="between">
      <formula>12</formula>
      <formula>16</formula>
    </cfRule>
    <cfRule type="cellIs" dxfId="9697" priority="6716" stopIfTrue="1" operator="greaterThan">
      <formula>16</formula>
    </cfRule>
  </conditionalFormatting>
  <conditionalFormatting sqref="J72">
    <cfRule type="cellIs" dxfId="9696" priority="6717" stopIfTrue="1" operator="greaterThan">
      <formula>6.2</formula>
    </cfRule>
    <cfRule type="cellIs" dxfId="9695" priority="6718" stopIfTrue="1" operator="between">
      <formula>5.601</formula>
      <formula>6.2</formula>
    </cfRule>
    <cfRule type="cellIs" dxfId="9694" priority="6719" stopIfTrue="1" operator="lessThanOrEqual">
      <formula>5.6</formula>
    </cfRule>
  </conditionalFormatting>
  <conditionalFormatting sqref="K72">
    <cfRule type="cellIs" dxfId="9693" priority="6720" stopIfTrue="1" operator="lessThanOrEqual">
      <formula>0.02</formula>
    </cfRule>
  </conditionalFormatting>
  <conditionalFormatting sqref="G72">
    <cfRule type="cellIs" dxfId="9692" priority="6705" stopIfTrue="1" operator="lessThanOrEqual">
      <formula>0.12</formula>
    </cfRule>
    <cfRule type="cellIs" dxfId="9691" priority="6706" stopIfTrue="1" operator="between">
      <formula>0.1201</formula>
      <formula>0.2</formula>
    </cfRule>
    <cfRule type="cellIs" dxfId="9690" priority="6707" stopIfTrue="1" operator="greaterThan">
      <formula>0.2</formula>
    </cfRule>
  </conditionalFormatting>
  <conditionalFormatting sqref="N72">
    <cfRule type="cellIs" dxfId="9689" priority="6702" stopIfTrue="1" operator="between">
      <formula>50.1</formula>
      <formula>100</formula>
    </cfRule>
    <cfRule type="cellIs" dxfId="9688" priority="6704" stopIfTrue="1" operator="greaterThan">
      <formula>100</formula>
    </cfRule>
  </conditionalFormatting>
  <conditionalFormatting sqref="M72">
    <cfRule type="cellIs" dxfId="9687" priority="6701" stopIfTrue="1" operator="between">
      <formula>1250.1</formula>
      <formula>5000</formula>
    </cfRule>
    <cfRule type="cellIs" dxfId="9686" priority="6703" stopIfTrue="1" operator="greaterThan">
      <formula>5000</formula>
    </cfRule>
  </conditionalFormatting>
  <conditionalFormatting sqref="F72 I72">
    <cfRule type="cellIs" dxfId="9685" priority="6698" stopIfTrue="1" operator="lessThanOrEqual">
      <formula>60</formula>
    </cfRule>
    <cfRule type="cellIs" dxfId="9684" priority="6699" stopIfTrue="1" operator="between">
      <formula>60</formula>
      <formula>100</formula>
    </cfRule>
    <cfRule type="cellIs" dxfId="9683" priority="6700" stopIfTrue="1" operator="greaterThan">
      <formula>100</formula>
    </cfRule>
  </conditionalFormatting>
  <conditionalFormatting sqref="E72">
    <cfRule type="cellIs" dxfId="9682" priority="6695" stopIfTrue="1" operator="lessThanOrEqual">
      <formula>2.5</formula>
    </cfRule>
    <cfRule type="cellIs" dxfId="9681" priority="6696" stopIfTrue="1" operator="between">
      <formula>2.5</formula>
      <formula>7</formula>
    </cfRule>
    <cfRule type="cellIs" dxfId="9680" priority="6697" stopIfTrue="1" operator="greaterThan">
      <formula>7</formula>
    </cfRule>
  </conditionalFormatting>
  <conditionalFormatting sqref="H72">
    <cfRule type="cellIs" dxfId="9679" priority="6692" stopIfTrue="1" operator="lessThanOrEqual">
      <formula>12</formula>
    </cfRule>
    <cfRule type="cellIs" dxfId="9678" priority="6693" stopIfTrue="1" operator="between">
      <formula>12</formula>
      <formula>16</formula>
    </cfRule>
    <cfRule type="cellIs" dxfId="9677" priority="6694" stopIfTrue="1" operator="greaterThan">
      <formula>16</formula>
    </cfRule>
  </conditionalFormatting>
  <conditionalFormatting sqref="J72">
    <cfRule type="cellIs" dxfId="9676" priority="6689" stopIfTrue="1" operator="greaterThan">
      <formula>6.2</formula>
    </cfRule>
    <cfRule type="cellIs" dxfId="9675" priority="6690" stopIfTrue="1" operator="between">
      <formula>5.601</formula>
      <formula>6.2</formula>
    </cfRule>
    <cfRule type="cellIs" dxfId="9674" priority="6691" stopIfTrue="1" operator="lessThanOrEqual">
      <formula>5.6</formula>
    </cfRule>
  </conditionalFormatting>
  <conditionalFormatting sqref="K72">
    <cfRule type="cellIs" dxfId="9673" priority="6688" stopIfTrue="1" operator="lessThanOrEqual">
      <formula>0.02</formula>
    </cfRule>
  </conditionalFormatting>
  <conditionalFormatting sqref="G72">
    <cfRule type="cellIs" dxfId="9672" priority="6685" stopIfTrue="1" operator="lessThanOrEqual">
      <formula>0.12</formula>
    </cfRule>
    <cfRule type="cellIs" dxfId="9671" priority="6686" stopIfTrue="1" operator="between">
      <formula>0.1201</formula>
      <formula>0.2</formula>
    </cfRule>
    <cfRule type="cellIs" dxfId="9670" priority="6687" stopIfTrue="1" operator="greaterThan">
      <formula>0.2</formula>
    </cfRule>
  </conditionalFormatting>
  <conditionalFormatting sqref="N72">
    <cfRule type="cellIs" dxfId="9669" priority="6683" stopIfTrue="1" operator="between">
      <formula>50.1</formula>
      <formula>100</formula>
    </cfRule>
    <cfRule type="cellIs" dxfId="9668" priority="6684" stopIfTrue="1" operator="greaterThan">
      <formula>100</formula>
    </cfRule>
  </conditionalFormatting>
  <conditionalFormatting sqref="M72">
    <cfRule type="cellIs" dxfId="9667" priority="6681" stopIfTrue="1" operator="between">
      <formula>1250.1</formula>
      <formula>5000</formula>
    </cfRule>
    <cfRule type="cellIs" dxfId="9666" priority="6682" stopIfTrue="1" operator="greaterThan">
      <formula>5000</formula>
    </cfRule>
  </conditionalFormatting>
  <conditionalFormatting sqref="F90 I90">
    <cfRule type="cellIs" dxfId="9665" priority="6668" stopIfTrue="1" operator="lessThanOrEqual">
      <formula>60</formula>
    </cfRule>
    <cfRule type="cellIs" dxfId="9664" priority="6669" stopIfTrue="1" operator="between">
      <formula>60</formula>
      <formula>100</formula>
    </cfRule>
    <cfRule type="cellIs" dxfId="9663" priority="6670" stopIfTrue="1" operator="greaterThan">
      <formula>100</formula>
    </cfRule>
  </conditionalFormatting>
  <conditionalFormatting sqref="E90">
    <cfRule type="cellIs" dxfId="9662" priority="6671" stopIfTrue="1" operator="lessThanOrEqual">
      <formula>2.5</formula>
    </cfRule>
    <cfRule type="cellIs" dxfId="9661" priority="6672" stopIfTrue="1" operator="between">
      <formula>2.5</formula>
      <formula>7</formula>
    </cfRule>
    <cfRule type="cellIs" dxfId="9660" priority="6673" stopIfTrue="1" operator="greaterThan">
      <formula>7</formula>
    </cfRule>
  </conditionalFormatting>
  <conditionalFormatting sqref="H90">
    <cfRule type="cellIs" dxfId="9659" priority="6674" stopIfTrue="1" operator="lessThanOrEqual">
      <formula>12</formula>
    </cfRule>
    <cfRule type="cellIs" dxfId="9658" priority="6675" stopIfTrue="1" operator="between">
      <formula>12</formula>
      <formula>16</formula>
    </cfRule>
    <cfRule type="cellIs" dxfId="9657" priority="6676" stopIfTrue="1" operator="greaterThan">
      <formula>16</formula>
    </cfRule>
  </conditionalFormatting>
  <conditionalFormatting sqref="J90">
    <cfRule type="cellIs" dxfId="9656" priority="6677" stopIfTrue="1" operator="greaterThan">
      <formula>6.2</formula>
    </cfRule>
    <cfRule type="cellIs" dxfId="9655" priority="6678" stopIfTrue="1" operator="between">
      <formula>5.601</formula>
      <formula>6.2</formula>
    </cfRule>
    <cfRule type="cellIs" dxfId="9654" priority="6679" stopIfTrue="1" operator="lessThanOrEqual">
      <formula>5.6</formula>
    </cfRule>
  </conditionalFormatting>
  <conditionalFormatting sqref="K90">
    <cfRule type="cellIs" dxfId="9653" priority="6680" stopIfTrue="1" operator="lessThanOrEqual">
      <formula>0.02</formula>
    </cfRule>
  </conditionalFormatting>
  <conditionalFormatting sqref="G90">
    <cfRule type="cellIs" dxfId="9652" priority="6665" stopIfTrue="1" operator="lessThanOrEqual">
      <formula>0.12</formula>
    </cfRule>
    <cfRule type="cellIs" dxfId="9651" priority="6666" stopIfTrue="1" operator="between">
      <formula>0.1201</formula>
      <formula>0.2</formula>
    </cfRule>
    <cfRule type="cellIs" dxfId="9650" priority="6667" stopIfTrue="1" operator="greaterThan">
      <formula>0.2</formula>
    </cfRule>
  </conditionalFormatting>
  <conditionalFormatting sqref="N90">
    <cfRule type="cellIs" dxfId="9649" priority="6662" stopIfTrue="1" operator="between">
      <formula>50.1</formula>
      <formula>100</formula>
    </cfRule>
    <cfRule type="cellIs" dxfId="9648" priority="6664" stopIfTrue="1" operator="greaterThan">
      <formula>100</formula>
    </cfRule>
  </conditionalFormatting>
  <conditionalFormatting sqref="M90">
    <cfRule type="cellIs" dxfId="9647" priority="6661" stopIfTrue="1" operator="between">
      <formula>1250.1</formula>
      <formula>5000</formula>
    </cfRule>
    <cfRule type="cellIs" dxfId="9646" priority="6663" stopIfTrue="1" operator="greaterThan">
      <formula>5000</formula>
    </cfRule>
  </conditionalFormatting>
  <conditionalFormatting sqref="F90 I90">
    <cfRule type="cellIs" dxfId="9645" priority="6658" stopIfTrue="1" operator="lessThanOrEqual">
      <formula>60</formula>
    </cfRule>
    <cfRule type="cellIs" dxfId="9644" priority="6659" stopIfTrue="1" operator="between">
      <formula>60</formula>
      <formula>100</formula>
    </cfRule>
    <cfRule type="cellIs" dxfId="9643" priority="6660" stopIfTrue="1" operator="greaterThan">
      <formula>100</formula>
    </cfRule>
  </conditionalFormatting>
  <conditionalFormatting sqref="E90">
    <cfRule type="cellIs" dxfId="9642" priority="6655" stopIfTrue="1" operator="lessThanOrEqual">
      <formula>2.5</formula>
    </cfRule>
    <cfRule type="cellIs" dxfId="9641" priority="6656" stopIfTrue="1" operator="between">
      <formula>2.5</formula>
      <formula>7</formula>
    </cfRule>
    <cfRule type="cellIs" dxfId="9640" priority="6657" stopIfTrue="1" operator="greaterThan">
      <formula>7</formula>
    </cfRule>
  </conditionalFormatting>
  <conditionalFormatting sqref="H90">
    <cfRule type="cellIs" dxfId="9639" priority="6652" stopIfTrue="1" operator="lessThanOrEqual">
      <formula>12</formula>
    </cfRule>
    <cfRule type="cellIs" dxfId="9638" priority="6653" stopIfTrue="1" operator="between">
      <formula>12</formula>
      <formula>16</formula>
    </cfRule>
    <cfRule type="cellIs" dxfId="9637" priority="6654" stopIfTrue="1" operator="greaterThan">
      <formula>16</formula>
    </cfRule>
  </conditionalFormatting>
  <conditionalFormatting sqref="J90">
    <cfRule type="cellIs" dxfId="9636" priority="6649" stopIfTrue="1" operator="greaterThan">
      <formula>6.2</formula>
    </cfRule>
    <cfRule type="cellIs" dxfId="9635" priority="6650" stopIfTrue="1" operator="between">
      <formula>5.601</formula>
      <formula>6.2</formula>
    </cfRule>
    <cfRule type="cellIs" dxfId="9634" priority="6651" stopIfTrue="1" operator="lessThanOrEqual">
      <formula>5.6</formula>
    </cfRule>
  </conditionalFormatting>
  <conditionalFormatting sqref="K90">
    <cfRule type="cellIs" dxfId="9633" priority="6648" stopIfTrue="1" operator="lessThanOrEqual">
      <formula>0.02</formula>
    </cfRule>
  </conditionalFormatting>
  <conditionalFormatting sqref="G90">
    <cfRule type="cellIs" dxfId="9632" priority="6645" stopIfTrue="1" operator="lessThanOrEqual">
      <formula>0.12</formula>
    </cfRule>
    <cfRule type="cellIs" dxfId="9631" priority="6646" stopIfTrue="1" operator="between">
      <formula>0.1201</formula>
      <formula>0.2</formula>
    </cfRule>
    <cfRule type="cellIs" dxfId="9630" priority="6647" stopIfTrue="1" operator="greaterThan">
      <formula>0.2</formula>
    </cfRule>
  </conditionalFormatting>
  <conditionalFormatting sqref="N90">
    <cfRule type="cellIs" dxfId="9629" priority="6643" stopIfTrue="1" operator="between">
      <formula>50.1</formula>
      <formula>100</formula>
    </cfRule>
    <cfRule type="cellIs" dxfId="9628" priority="6644" stopIfTrue="1" operator="greaterThan">
      <formula>100</formula>
    </cfRule>
  </conditionalFormatting>
  <conditionalFormatting sqref="M90">
    <cfRule type="cellIs" dxfId="9627" priority="6641" stopIfTrue="1" operator="between">
      <formula>1250.1</formula>
      <formula>5000</formula>
    </cfRule>
    <cfRule type="cellIs" dxfId="9626" priority="6642" stopIfTrue="1" operator="greaterThan">
      <formula>5000</formula>
    </cfRule>
  </conditionalFormatting>
  <conditionalFormatting sqref="F104">
    <cfRule type="cellIs" dxfId="9625" priority="6628" stopIfTrue="1" operator="lessThanOrEqual">
      <formula>60</formula>
    </cfRule>
    <cfRule type="cellIs" dxfId="9624" priority="6629" stopIfTrue="1" operator="between">
      <formula>60</formula>
      <formula>100</formula>
    </cfRule>
    <cfRule type="cellIs" dxfId="9623" priority="6630" stopIfTrue="1" operator="greaterThan">
      <formula>100</formula>
    </cfRule>
  </conditionalFormatting>
  <conditionalFormatting sqref="E104">
    <cfRule type="cellIs" dxfId="9622" priority="6631" stopIfTrue="1" operator="lessThanOrEqual">
      <formula>2.5</formula>
    </cfRule>
    <cfRule type="cellIs" dxfId="9621" priority="6632" stopIfTrue="1" operator="between">
      <formula>2.5</formula>
      <formula>7</formula>
    </cfRule>
    <cfRule type="cellIs" dxfId="9620" priority="6633" stopIfTrue="1" operator="greaterThan">
      <formula>7</formula>
    </cfRule>
  </conditionalFormatting>
  <conditionalFormatting sqref="H104">
    <cfRule type="cellIs" dxfId="9619" priority="6634" stopIfTrue="1" operator="lessThanOrEqual">
      <formula>12</formula>
    </cfRule>
    <cfRule type="cellIs" dxfId="9618" priority="6635" stopIfTrue="1" operator="between">
      <formula>12</formula>
      <formula>16</formula>
    </cfRule>
    <cfRule type="cellIs" dxfId="9617" priority="6636" stopIfTrue="1" operator="greaterThan">
      <formula>16</formula>
    </cfRule>
  </conditionalFormatting>
  <conditionalFormatting sqref="J104">
    <cfRule type="cellIs" dxfId="9616" priority="6637" stopIfTrue="1" operator="greaterThan">
      <formula>6.2</formula>
    </cfRule>
    <cfRule type="cellIs" dxfId="9615" priority="6638" stopIfTrue="1" operator="between">
      <formula>5.601</formula>
      <formula>6.2</formula>
    </cfRule>
    <cfRule type="cellIs" dxfId="9614" priority="6639" stopIfTrue="1" operator="lessThanOrEqual">
      <formula>5.6</formula>
    </cfRule>
  </conditionalFormatting>
  <conditionalFormatting sqref="K104">
    <cfRule type="cellIs" dxfId="9613" priority="6640" stopIfTrue="1" operator="lessThanOrEqual">
      <formula>0.02</formula>
    </cfRule>
  </conditionalFormatting>
  <conditionalFormatting sqref="G104">
    <cfRule type="cellIs" dxfId="9612" priority="6625" stopIfTrue="1" operator="lessThanOrEqual">
      <formula>0.12</formula>
    </cfRule>
    <cfRule type="cellIs" dxfId="9611" priority="6626" stopIfTrue="1" operator="between">
      <formula>0.1201</formula>
      <formula>0.2</formula>
    </cfRule>
    <cfRule type="cellIs" dxfId="9610" priority="6627" stopIfTrue="1" operator="greaterThan">
      <formula>0.2</formula>
    </cfRule>
  </conditionalFormatting>
  <conditionalFormatting sqref="N104">
    <cfRule type="cellIs" dxfId="9609" priority="6622" stopIfTrue="1" operator="between">
      <formula>50.1</formula>
      <formula>100</formula>
    </cfRule>
    <cfRule type="cellIs" dxfId="9608" priority="6624" stopIfTrue="1" operator="greaterThan">
      <formula>100</formula>
    </cfRule>
  </conditionalFormatting>
  <conditionalFormatting sqref="M104">
    <cfRule type="cellIs" dxfId="9607" priority="6621" stopIfTrue="1" operator="between">
      <formula>1250.1</formula>
      <formula>5000</formula>
    </cfRule>
    <cfRule type="cellIs" dxfId="9606" priority="6623" stopIfTrue="1" operator="greaterThan">
      <formula>5000</formula>
    </cfRule>
  </conditionalFormatting>
  <conditionalFormatting sqref="F104">
    <cfRule type="cellIs" dxfId="9605" priority="6618" stopIfTrue="1" operator="lessThanOrEqual">
      <formula>60</formula>
    </cfRule>
    <cfRule type="cellIs" dxfId="9604" priority="6619" stopIfTrue="1" operator="between">
      <formula>60</formula>
      <formula>100</formula>
    </cfRule>
    <cfRule type="cellIs" dxfId="9603" priority="6620" stopIfTrue="1" operator="greaterThan">
      <formula>100</formula>
    </cfRule>
  </conditionalFormatting>
  <conditionalFormatting sqref="E104">
    <cfRule type="cellIs" dxfId="9602" priority="6615" stopIfTrue="1" operator="lessThanOrEqual">
      <formula>2.5</formula>
    </cfRule>
    <cfRule type="cellIs" dxfId="9601" priority="6616" stopIfTrue="1" operator="between">
      <formula>2.5</formula>
      <formula>7</formula>
    </cfRule>
    <cfRule type="cellIs" dxfId="9600" priority="6617" stopIfTrue="1" operator="greaterThan">
      <formula>7</formula>
    </cfRule>
  </conditionalFormatting>
  <conditionalFormatting sqref="H104">
    <cfRule type="cellIs" dxfId="9599" priority="6612" stopIfTrue="1" operator="lessThanOrEqual">
      <formula>12</formula>
    </cfRule>
    <cfRule type="cellIs" dxfId="9598" priority="6613" stopIfTrue="1" operator="between">
      <formula>12</formula>
      <formula>16</formula>
    </cfRule>
    <cfRule type="cellIs" dxfId="9597" priority="6614" stopIfTrue="1" operator="greaterThan">
      <formula>16</formula>
    </cfRule>
  </conditionalFormatting>
  <conditionalFormatting sqref="J104">
    <cfRule type="cellIs" dxfId="9596" priority="6609" stopIfTrue="1" operator="greaterThan">
      <formula>6.2</formula>
    </cfRule>
    <cfRule type="cellIs" dxfId="9595" priority="6610" stopIfTrue="1" operator="between">
      <formula>5.601</formula>
      <formula>6.2</formula>
    </cfRule>
    <cfRule type="cellIs" dxfId="9594" priority="6611" stopIfTrue="1" operator="lessThanOrEqual">
      <formula>5.6</formula>
    </cfRule>
  </conditionalFormatting>
  <conditionalFormatting sqref="K104">
    <cfRule type="cellIs" dxfId="9593" priority="6608" stopIfTrue="1" operator="lessThanOrEqual">
      <formula>0.02</formula>
    </cfRule>
  </conditionalFormatting>
  <conditionalFormatting sqref="G104">
    <cfRule type="cellIs" dxfId="9592" priority="6605" stopIfTrue="1" operator="lessThanOrEqual">
      <formula>0.12</formula>
    </cfRule>
    <cfRule type="cellIs" dxfId="9591" priority="6606" stopIfTrue="1" operator="between">
      <formula>0.1201</formula>
      <formula>0.2</formula>
    </cfRule>
    <cfRule type="cellIs" dxfId="9590" priority="6607" stopIfTrue="1" operator="greaterThan">
      <formula>0.2</formula>
    </cfRule>
  </conditionalFormatting>
  <conditionalFormatting sqref="N104">
    <cfRule type="cellIs" dxfId="9589" priority="6603" stopIfTrue="1" operator="between">
      <formula>50.1</formula>
      <formula>100</formula>
    </cfRule>
    <cfRule type="cellIs" dxfId="9588" priority="6604" stopIfTrue="1" operator="greaterThan">
      <formula>100</formula>
    </cfRule>
  </conditionalFormatting>
  <conditionalFormatting sqref="M104">
    <cfRule type="cellIs" dxfId="9587" priority="6601" stopIfTrue="1" operator="between">
      <formula>1250.1</formula>
      <formula>5000</formula>
    </cfRule>
    <cfRule type="cellIs" dxfId="9586" priority="6602" stopIfTrue="1" operator="greaterThan">
      <formula>5000</formula>
    </cfRule>
  </conditionalFormatting>
  <conditionalFormatting sqref="F116">
    <cfRule type="cellIs" dxfId="9585" priority="6588" stopIfTrue="1" operator="lessThanOrEqual">
      <formula>60</formula>
    </cfRule>
    <cfRule type="cellIs" dxfId="9584" priority="6589" stopIfTrue="1" operator="between">
      <formula>60</formula>
      <formula>100</formula>
    </cfRule>
    <cfRule type="cellIs" dxfId="9583" priority="6590" stopIfTrue="1" operator="greaterThan">
      <formula>100</formula>
    </cfRule>
  </conditionalFormatting>
  <conditionalFormatting sqref="E116">
    <cfRule type="cellIs" dxfId="9582" priority="6591" stopIfTrue="1" operator="lessThanOrEqual">
      <formula>2.5</formula>
    </cfRule>
    <cfRule type="cellIs" dxfId="9581" priority="6592" stopIfTrue="1" operator="between">
      <formula>2.5</formula>
      <formula>7</formula>
    </cfRule>
    <cfRule type="cellIs" dxfId="9580" priority="6593" stopIfTrue="1" operator="greaterThan">
      <formula>7</formula>
    </cfRule>
  </conditionalFormatting>
  <conditionalFormatting sqref="H116">
    <cfRule type="cellIs" dxfId="9579" priority="6594" stopIfTrue="1" operator="lessThanOrEqual">
      <formula>12</formula>
    </cfRule>
    <cfRule type="cellIs" dxfId="9578" priority="6595" stopIfTrue="1" operator="between">
      <formula>12</formula>
      <formula>16</formula>
    </cfRule>
    <cfRule type="cellIs" dxfId="9577" priority="6596" stopIfTrue="1" operator="greaterThan">
      <formula>16</formula>
    </cfRule>
  </conditionalFormatting>
  <conditionalFormatting sqref="J116">
    <cfRule type="cellIs" dxfId="9576" priority="6597" stopIfTrue="1" operator="greaterThan">
      <formula>6.2</formula>
    </cfRule>
    <cfRule type="cellIs" dxfId="9575" priority="6598" stopIfTrue="1" operator="between">
      <formula>5.601</formula>
      <formula>6.2</formula>
    </cfRule>
    <cfRule type="cellIs" dxfId="9574" priority="6599" stopIfTrue="1" operator="lessThanOrEqual">
      <formula>5.6</formula>
    </cfRule>
  </conditionalFormatting>
  <conditionalFormatting sqref="K116">
    <cfRule type="cellIs" dxfId="9573" priority="6600" stopIfTrue="1" operator="lessThanOrEqual">
      <formula>0.02</formula>
    </cfRule>
  </conditionalFormatting>
  <conditionalFormatting sqref="G116">
    <cfRule type="cellIs" dxfId="9572" priority="6585" stopIfTrue="1" operator="lessThanOrEqual">
      <formula>0.12</formula>
    </cfRule>
    <cfRule type="cellIs" dxfId="9571" priority="6586" stopIfTrue="1" operator="between">
      <formula>0.1201</formula>
      <formula>0.2</formula>
    </cfRule>
    <cfRule type="cellIs" dxfId="9570" priority="6587" stopIfTrue="1" operator="greaterThan">
      <formula>0.2</formula>
    </cfRule>
  </conditionalFormatting>
  <conditionalFormatting sqref="N116">
    <cfRule type="cellIs" dxfId="9569" priority="6582" stopIfTrue="1" operator="between">
      <formula>50.1</formula>
      <formula>100</formula>
    </cfRule>
    <cfRule type="cellIs" dxfId="9568" priority="6584" stopIfTrue="1" operator="greaterThan">
      <formula>100</formula>
    </cfRule>
  </conditionalFormatting>
  <conditionalFormatting sqref="M116">
    <cfRule type="cellIs" dxfId="9567" priority="6581" stopIfTrue="1" operator="between">
      <formula>1250.1</formula>
      <formula>5000</formula>
    </cfRule>
    <cfRule type="cellIs" dxfId="9566" priority="6583" stopIfTrue="1" operator="greaterThan">
      <formula>5000</formula>
    </cfRule>
  </conditionalFormatting>
  <conditionalFormatting sqref="F116">
    <cfRule type="cellIs" dxfId="9565" priority="6578" stopIfTrue="1" operator="lessThanOrEqual">
      <formula>60</formula>
    </cfRule>
    <cfRule type="cellIs" dxfId="9564" priority="6579" stopIfTrue="1" operator="between">
      <formula>60</formula>
      <formula>100</formula>
    </cfRule>
    <cfRule type="cellIs" dxfId="9563" priority="6580" stopIfTrue="1" operator="greaterThan">
      <formula>100</formula>
    </cfRule>
  </conditionalFormatting>
  <conditionalFormatting sqref="E116">
    <cfRule type="cellIs" dxfId="9562" priority="6575" stopIfTrue="1" operator="lessThanOrEqual">
      <formula>2.5</formula>
    </cfRule>
    <cfRule type="cellIs" dxfId="9561" priority="6576" stopIfTrue="1" operator="between">
      <formula>2.5</formula>
      <formula>7</formula>
    </cfRule>
    <cfRule type="cellIs" dxfId="9560" priority="6577" stopIfTrue="1" operator="greaterThan">
      <formula>7</formula>
    </cfRule>
  </conditionalFormatting>
  <conditionalFormatting sqref="H116">
    <cfRule type="cellIs" dxfId="9559" priority="6572" stopIfTrue="1" operator="lessThanOrEqual">
      <formula>12</formula>
    </cfRule>
    <cfRule type="cellIs" dxfId="9558" priority="6573" stopIfTrue="1" operator="between">
      <formula>12</formula>
      <formula>16</formula>
    </cfRule>
    <cfRule type="cellIs" dxfId="9557" priority="6574" stopIfTrue="1" operator="greaterThan">
      <formula>16</formula>
    </cfRule>
  </conditionalFormatting>
  <conditionalFormatting sqref="J116">
    <cfRule type="cellIs" dxfId="9556" priority="6569" stopIfTrue="1" operator="greaterThan">
      <formula>6.2</formula>
    </cfRule>
    <cfRule type="cellIs" dxfId="9555" priority="6570" stopIfTrue="1" operator="between">
      <formula>5.601</formula>
      <formula>6.2</formula>
    </cfRule>
    <cfRule type="cellIs" dxfId="9554" priority="6571" stopIfTrue="1" operator="lessThanOrEqual">
      <formula>5.6</formula>
    </cfRule>
  </conditionalFormatting>
  <conditionalFormatting sqref="K116">
    <cfRule type="cellIs" dxfId="9553" priority="6568" stopIfTrue="1" operator="lessThanOrEqual">
      <formula>0.02</formula>
    </cfRule>
  </conditionalFormatting>
  <conditionalFormatting sqref="G116">
    <cfRule type="cellIs" dxfId="9552" priority="6565" stopIfTrue="1" operator="lessThanOrEqual">
      <formula>0.12</formula>
    </cfRule>
    <cfRule type="cellIs" dxfId="9551" priority="6566" stopIfTrue="1" operator="between">
      <formula>0.1201</formula>
      <formula>0.2</formula>
    </cfRule>
    <cfRule type="cellIs" dxfId="9550" priority="6567" stopIfTrue="1" operator="greaterThan">
      <formula>0.2</formula>
    </cfRule>
  </conditionalFormatting>
  <conditionalFormatting sqref="N116">
    <cfRule type="cellIs" dxfId="9549" priority="6563" stopIfTrue="1" operator="between">
      <formula>50.1</formula>
      <formula>100</formula>
    </cfRule>
    <cfRule type="cellIs" dxfId="9548" priority="6564" stopIfTrue="1" operator="greaterThan">
      <formula>100</formula>
    </cfRule>
  </conditionalFormatting>
  <conditionalFormatting sqref="M116">
    <cfRule type="cellIs" dxfId="9547" priority="6561" stopIfTrue="1" operator="between">
      <formula>1250.1</formula>
      <formula>5000</formula>
    </cfRule>
    <cfRule type="cellIs" dxfId="9546" priority="6562" stopIfTrue="1" operator="greaterThan">
      <formula>5000</formula>
    </cfRule>
  </conditionalFormatting>
  <conditionalFormatting sqref="F128">
    <cfRule type="cellIs" dxfId="9545" priority="6548" stopIfTrue="1" operator="lessThanOrEqual">
      <formula>60</formula>
    </cfRule>
    <cfRule type="cellIs" dxfId="9544" priority="6549" stopIfTrue="1" operator="between">
      <formula>60</formula>
      <formula>100</formula>
    </cfRule>
    <cfRule type="cellIs" dxfId="9543" priority="6550" stopIfTrue="1" operator="greaterThan">
      <formula>100</formula>
    </cfRule>
  </conditionalFormatting>
  <conditionalFormatting sqref="E128">
    <cfRule type="cellIs" dxfId="9542" priority="6551" stopIfTrue="1" operator="lessThanOrEqual">
      <formula>2.5</formula>
    </cfRule>
    <cfRule type="cellIs" dxfId="9541" priority="6552" stopIfTrue="1" operator="between">
      <formula>2.5</formula>
      <formula>7</formula>
    </cfRule>
    <cfRule type="cellIs" dxfId="9540" priority="6553" stopIfTrue="1" operator="greaterThan">
      <formula>7</formula>
    </cfRule>
  </conditionalFormatting>
  <conditionalFormatting sqref="H128">
    <cfRule type="cellIs" dxfId="9539" priority="6554" stopIfTrue="1" operator="lessThanOrEqual">
      <formula>12</formula>
    </cfRule>
    <cfRule type="cellIs" dxfId="9538" priority="6555" stopIfTrue="1" operator="between">
      <formula>12</formula>
      <formula>16</formula>
    </cfRule>
    <cfRule type="cellIs" dxfId="9537" priority="6556" stopIfTrue="1" operator="greaterThan">
      <formula>16</formula>
    </cfRule>
  </conditionalFormatting>
  <conditionalFormatting sqref="J128">
    <cfRule type="cellIs" dxfId="9536" priority="6557" stopIfTrue="1" operator="greaterThan">
      <formula>6.2</formula>
    </cfRule>
    <cfRule type="cellIs" dxfId="9535" priority="6558" stopIfTrue="1" operator="between">
      <formula>5.601</formula>
      <formula>6.2</formula>
    </cfRule>
    <cfRule type="cellIs" dxfId="9534" priority="6559" stopIfTrue="1" operator="lessThanOrEqual">
      <formula>5.6</formula>
    </cfRule>
  </conditionalFormatting>
  <conditionalFormatting sqref="K128">
    <cfRule type="cellIs" dxfId="9533" priority="6560" stopIfTrue="1" operator="lessThanOrEqual">
      <formula>0.02</formula>
    </cfRule>
  </conditionalFormatting>
  <conditionalFormatting sqref="G128">
    <cfRule type="cellIs" dxfId="9532" priority="6545" stopIfTrue="1" operator="lessThanOrEqual">
      <formula>0.12</formula>
    </cfRule>
    <cfRule type="cellIs" dxfId="9531" priority="6546" stopIfTrue="1" operator="between">
      <formula>0.1201</formula>
      <formula>0.2</formula>
    </cfRule>
    <cfRule type="cellIs" dxfId="9530" priority="6547" stopIfTrue="1" operator="greaterThan">
      <formula>0.2</formula>
    </cfRule>
  </conditionalFormatting>
  <conditionalFormatting sqref="N128">
    <cfRule type="cellIs" dxfId="9529" priority="6542" stopIfTrue="1" operator="between">
      <formula>50.1</formula>
      <formula>100</formula>
    </cfRule>
    <cfRule type="cellIs" dxfId="9528" priority="6544" stopIfTrue="1" operator="greaterThan">
      <formula>100</formula>
    </cfRule>
  </conditionalFormatting>
  <conditionalFormatting sqref="M128">
    <cfRule type="cellIs" dxfId="9527" priority="6541" stopIfTrue="1" operator="between">
      <formula>1250.1</formula>
      <formula>5000</formula>
    </cfRule>
    <cfRule type="cellIs" dxfId="9526" priority="6543" stopIfTrue="1" operator="greaterThan">
      <formula>5000</formula>
    </cfRule>
  </conditionalFormatting>
  <conditionalFormatting sqref="F128">
    <cfRule type="cellIs" dxfId="9525" priority="6538" stopIfTrue="1" operator="lessThanOrEqual">
      <formula>60</formula>
    </cfRule>
    <cfRule type="cellIs" dxfId="9524" priority="6539" stopIfTrue="1" operator="between">
      <formula>60</formula>
      <formula>100</formula>
    </cfRule>
    <cfRule type="cellIs" dxfId="9523" priority="6540" stopIfTrue="1" operator="greaterThan">
      <formula>100</formula>
    </cfRule>
  </conditionalFormatting>
  <conditionalFormatting sqref="E128">
    <cfRule type="cellIs" dxfId="9522" priority="6535" stopIfTrue="1" operator="lessThanOrEqual">
      <formula>2.5</formula>
    </cfRule>
    <cfRule type="cellIs" dxfId="9521" priority="6536" stopIfTrue="1" operator="between">
      <formula>2.5</formula>
      <formula>7</formula>
    </cfRule>
    <cfRule type="cellIs" dxfId="9520" priority="6537" stopIfTrue="1" operator="greaterThan">
      <formula>7</formula>
    </cfRule>
  </conditionalFormatting>
  <conditionalFormatting sqref="H128">
    <cfRule type="cellIs" dxfId="9519" priority="6532" stopIfTrue="1" operator="lessThanOrEqual">
      <formula>12</formula>
    </cfRule>
    <cfRule type="cellIs" dxfId="9518" priority="6533" stopIfTrue="1" operator="between">
      <formula>12</formula>
      <formula>16</formula>
    </cfRule>
    <cfRule type="cellIs" dxfId="9517" priority="6534" stopIfTrue="1" operator="greaterThan">
      <formula>16</formula>
    </cfRule>
  </conditionalFormatting>
  <conditionalFormatting sqref="J128">
    <cfRule type="cellIs" dxfId="9516" priority="6529" stopIfTrue="1" operator="greaterThan">
      <formula>6.2</formula>
    </cfRule>
    <cfRule type="cellIs" dxfId="9515" priority="6530" stopIfTrue="1" operator="between">
      <formula>5.601</formula>
      <formula>6.2</formula>
    </cfRule>
    <cfRule type="cellIs" dxfId="9514" priority="6531" stopIfTrue="1" operator="lessThanOrEqual">
      <formula>5.6</formula>
    </cfRule>
  </conditionalFormatting>
  <conditionalFormatting sqref="K128">
    <cfRule type="cellIs" dxfId="9513" priority="6528" stopIfTrue="1" operator="lessThanOrEqual">
      <formula>0.02</formula>
    </cfRule>
  </conditionalFormatting>
  <conditionalFormatting sqref="G128">
    <cfRule type="cellIs" dxfId="9512" priority="6525" stopIfTrue="1" operator="lessThanOrEqual">
      <formula>0.12</formula>
    </cfRule>
    <cfRule type="cellIs" dxfId="9511" priority="6526" stopIfTrue="1" operator="between">
      <formula>0.1201</formula>
      <formula>0.2</formula>
    </cfRule>
    <cfRule type="cellIs" dxfId="9510" priority="6527" stopIfTrue="1" operator="greaterThan">
      <formula>0.2</formula>
    </cfRule>
  </conditionalFormatting>
  <conditionalFormatting sqref="N128">
    <cfRule type="cellIs" dxfId="9509" priority="6523" stopIfTrue="1" operator="between">
      <formula>50.1</formula>
      <formula>100</formula>
    </cfRule>
    <cfRule type="cellIs" dxfId="9508" priority="6524" stopIfTrue="1" operator="greaterThan">
      <formula>100</formula>
    </cfRule>
  </conditionalFormatting>
  <conditionalFormatting sqref="M128">
    <cfRule type="cellIs" dxfId="9507" priority="6521" stopIfTrue="1" operator="between">
      <formula>1250.1</formula>
      <formula>5000</formula>
    </cfRule>
    <cfRule type="cellIs" dxfId="9506" priority="6522" stopIfTrue="1" operator="greaterThan">
      <formula>5000</formula>
    </cfRule>
  </conditionalFormatting>
  <conditionalFormatting sqref="F144">
    <cfRule type="cellIs" dxfId="9505" priority="6508" stopIfTrue="1" operator="lessThanOrEqual">
      <formula>60</formula>
    </cfRule>
    <cfRule type="cellIs" dxfId="9504" priority="6509" stopIfTrue="1" operator="between">
      <formula>60</formula>
      <formula>100</formula>
    </cfRule>
    <cfRule type="cellIs" dxfId="9503" priority="6510" stopIfTrue="1" operator="greaterThan">
      <formula>100</formula>
    </cfRule>
  </conditionalFormatting>
  <conditionalFormatting sqref="E144">
    <cfRule type="cellIs" dxfId="9502" priority="6511" stopIfTrue="1" operator="lessThanOrEqual">
      <formula>2.5</formula>
    </cfRule>
    <cfRule type="cellIs" dxfId="9501" priority="6512" stopIfTrue="1" operator="between">
      <formula>2.5</formula>
      <formula>7</formula>
    </cfRule>
    <cfRule type="cellIs" dxfId="9500" priority="6513" stopIfTrue="1" operator="greaterThan">
      <formula>7</formula>
    </cfRule>
  </conditionalFormatting>
  <conditionalFormatting sqref="H144">
    <cfRule type="cellIs" dxfId="9499" priority="6514" stopIfTrue="1" operator="lessThanOrEqual">
      <formula>12</formula>
    </cfRule>
    <cfRule type="cellIs" dxfId="9498" priority="6515" stopIfTrue="1" operator="between">
      <formula>12</formula>
      <formula>16</formula>
    </cfRule>
    <cfRule type="cellIs" dxfId="9497" priority="6516" stopIfTrue="1" operator="greaterThan">
      <formula>16</formula>
    </cfRule>
  </conditionalFormatting>
  <conditionalFormatting sqref="J144">
    <cfRule type="cellIs" dxfId="9496" priority="6517" stopIfTrue="1" operator="greaterThan">
      <formula>6.2</formula>
    </cfRule>
    <cfRule type="cellIs" dxfId="9495" priority="6518" stopIfTrue="1" operator="between">
      <formula>5.601</formula>
      <formula>6.2</formula>
    </cfRule>
    <cfRule type="cellIs" dxfId="9494" priority="6519" stopIfTrue="1" operator="lessThanOrEqual">
      <formula>5.6</formula>
    </cfRule>
  </conditionalFormatting>
  <conditionalFormatting sqref="K144">
    <cfRule type="cellIs" dxfId="9493" priority="6520" stopIfTrue="1" operator="lessThanOrEqual">
      <formula>0.02</formula>
    </cfRule>
  </conditionalFormatting>
  <conditionalFormatting sqref="G144">
    <cfRule type="cellIs" dxfId="9492" priority="6505" stopIfTrue="1" operator="lessThanOrEqual">
      <formula>0.12</formula>
    </cfRule>
    <cfRule type="cellIs" dxfId="9491" priority="6506" stopIfTrue="1" operator="between">
      <formula>0.1201</formula>
      <formula>0.2</formula>
    </cfRule>
    <cfRule type="cellIs" dxfId="9490" priority="6507" stopIfTrue="1" operator="greaterThan">
      <formula>0.2</formula>
    </cfRule>
  </conditionalFormatting>
  <conditionalFormatting sqref="N144">
    <cfRule type="cellIs" dxfId="9489" priority="6502" stopIfTrue="1" operator="between">
      <formula>50.1</formula>
      <formula>100</formula>
    </cfRule>
    <cfRule type="cellIs" dxfId="9488" priority="6504" stopIfTrue="1" operator="greaterThan">
      <formula>100</formula>
    </cfRule>
  </conditionalFormatting>
  <conditionalFormatting sqref="M144">
    <cfRule type="cellIs" dxfId="9487" priority="6501" stopIfTrue="1" operator="between">
      <formula>1250.1</formula>
      <formula>5000</formula>
    </cfRule>
    <cfRule type="cellIs" dxfId="9486" priority="6503" stopIfTrue="1" operator="greaterThan">
      <formula>5000</formula>
    </cfRule>
  </conditionalFormatting>
  <conditionalFormatting sqref="F144">
    <cfRule type="cellIs" dxfId="9485" priority="6498" stopIfTrue="1" operator="lessThanOrEqual">
      <formula>60</formula>
    </cfRule>
    <cfRule type="cellIs" dxfId="9484" priority="6499" stopIfTrue="1" operator="between">
      <formula>60</formula>
      <formula>100</formula>
    </cfRule>
    <cfRule type="cellIs" dxfId="9483" priority="6500" stopIfTrue="1" operator="greaterThan">
      <formula>100</formula>
    </cfRule>
  </conditionalFormatting>
  <conditionalFormatting sqref="E144">
    <cfRule type="cellIs" dxfId="9482" priority="6495" stopIfTrue="1" operator="lessThanOrEqual">
      <formula>2.5</formula>
    </cfRule>
    <cfRule type="cellIs" dxfId="9481" priority="6496" stopIfTrue="1" operator="between">
      <formula>2.5</formula>
      <formula>7</formula>
    </cfRule>
    <cfRule type="cellIs" dxfId="9480" priority="6497" stopIfTrue="1" operator="greaterThan">
      <formula>7</formula>
    </cfRule>
  </conditionalFormatting>
  <conditionalFormatting sqref="H144">
    <cfRule type="cellIs" dxfId="9479" priority="6492" stopIfTrue="1" operator="lessThanOrEqual">
      <formula>12</formula>
    </cfRule>
    <cfRule type="cellIs" dxfId="9478" priority="6493" stopIfTrue="1" operator="between">
      <formula>12</formula>
      <formula>16</formula>
    </cfRule>
    <cfRule type="cellIs" dxfId="9477" priority="6494" stopIfTrue="1" operator="greaterThan">
      <formula>16</formula>
    </cfRule>
  </conditionalFormatting>
  <conditionalFormatting sqref="J144">
    <cfRule type="cellIs" dxfId="9476" priority="6489" stopIfTrue="1" operator="greaterThan">
      <formula>6.2</formula>
    </cfRule>
    <cfRule type="cellIs" dxfId="9475" priority="6490" stopIfTrue="1" operator="between">
      <formula>5.601</formula>
      <formula>6.2</formula>
    </cfRule>
    <cfRule type="cellIs" dxfId="9474" priority="6491" stopIfTrue="1" operator="lessThanOrEqual">
      <formula>5.6</formula>
    </cfRule>
  </conditionalFormatting>
  <conditionalFormatting sqref="K144">
    <cfRule type="cellIs" dxfId="9473" priority="6488" stopIfTrue="1" operator="lessThanOrEqual">
      <formula>0.02</formula>
    </cfRule>
  </conditionalFormatting>
  <conditionalFormatting sqref="G144">
    <cfRule type="cellIs" dxfId="9472" priority="6485" stopIfTrue="1" operator="lessThanOrEqual">
      <formula>0.12</formula>
    </cfRule>
    <cfRule type="cellIs" dxfId="9471" priority="6486" stopIfTrue="1" operator="between">
      <formula>0.1201</formula>
      <formula>0.2</formula>
    </cfRule>
    <cfRule type="cellIs" dxfId="9470" priority="6487" stopIfTrue="1" operator="greaterThan">
      <formula>0.2</formula>
    </cfRule>
  </conditionalFormatting>
  <conditionalFormatting sqref="N144">
    <cfRule type="cellIs" dxfId="9469" priority="6483" stopIfTrue="1" operator="between">
      <formula>50.1</formula>
      <formula>100</formula>
    </cfRule>
    <cfRule type="cellIs" dxfId="9468" priority="6484" stopIfTrue="1" operator="greaterThan">
      <formula>100</formula>
    </cfRule>
  </conditionalFormatting>
  <conditionalFormatting sqref="M144">
    <cfRule type="cellIs" dxfId="9467" priority="6481" stopIfTrue="1" operator="between">
      <formula>1250.1</formula>
      <formula>5000</formula>
    </cfRule>
    <cfRule type="cellIs" dxfId="9466" priority="6482" stopIfTrue="1" operator="greaterThan">
      <formula>5000</formula>
    </cfRule>
  </conditionalFormatting>
  <conditionalFormatting sqref="F158">
    <cfRule type="cellIs" dxfId="9465" priority="6468" stopIfTrue="1" operator="lessThanOrEqual">
      <formula>60</formula>
    </cfRule>
    <cfRule type="cellIs" dxfId="9464" priority="6469" stopIfTrue="1" operator="between">
      <formula>60</formula>
      <formula>100</formula>
    </cfRule>
    <cfRule type="cellIs" dxfId="9463" priority="6470" stopIfTrue="1" operator="greaterThan">
      <formula>100</formula>
    </cfRule>
  </conditionalFormatting>
  <conditionalFormatting sqref="E158">
    <cfRule type="cellIs" dxfId="9462" priority="6471" stopIfTrue="1" operator="lessThanOrEqual">
      <formula>2.5</formula>
    </cfRule>
    <cfRule type="cellIs" dxfId="9461" priority="6472" stopIfTrue="1" operator="between">
      <formula>2.5</formula>
      <formula>7</formula>
    </cfRule>
    <cfRule type="cellIs" dxfId="9460" priority="6473" stopIfTrue="1" operator="greaterThan">
      <formula>7</formula>
    </cfRule>
  </conditionalFormatting>
  <conditionalFormatting sqref="H158">
    <cfRule type="cellIs" dxfId="9459" priority="6474" stopIfTrue="1" operator="lessThanOrEqual">
      <formula>12</formula>
    </cfRule>
    <cfRule type="cellIs" dxfId="9458" priority="6475" stopIfTrue="1" operator="between">
      <formula>12</formula>
      <formula>16</formula>
    </cfRule>
    <cfRule type="cellIs" dxfId="9457" priority="6476" stopIfTrue="1" operator="greaterThan">
      <formula>16</formula>
    </cfRule>
  </conditionalFormatting>
  <conditionalFormatting sqref="J158">
    <cfRule type="cellIs" dxfId="9456" priority="6477" stopIfTrue="1" operator="greaterThan">
      <formula>6.2</formula>
    </cfRule>
    <cfRule type="cellIs" dxfId="9455" priority="6478" stopIfTrue="1" operator="between">
      <formula>5.601</formula>
      <formula>6.2</formula>
    </cfRule>
    <cfRule type="cellIs" dxfId="9454" priority="6479" stopIfTrue="1" operator="lessThanOrEqual">
      <formula>5.6</formula>
    </cfRule>
  </conditionalFormatting>
  <conditionalFormatting sqref="K158">
    <cfRule type="cellIs" dxfId="9453" priority="6480" stopIfTrue="1" operator="lessThanOrEqual">
      <formula>0.02</formula>
    </cfRule>
  </conditionalFormatting>
  <conditionalFormatting sqref="G158">
    <cfRule type="cellIs" dxfId="9452" priority="6465" stopIfTrue="1" operator="lessThanOrEqual">
      <formula>0.12</formula>
    </cfRule>
    <cfRule type="cellIs" dxfId="9451" priority="6466" stopIfTrue="1" operator="between">
      <formula>0.1201</formula>
      <formula>0.2</formula>
    </cfRule>
    <cfRule type="cellIs" dxfId="9450" priority="6467" stopIfTrue="1" operator="greaterThan">
      <formula>0.2</formula>
    </cfRule>
  </conditionalFormatting>
  <conditionalFormatting sqref="N158">
    <cfRule type="cellIs" dxfId="9449" priority="6462" stopIfTrue="1" operator="between">
      <formula>50.1</formula>
      <formula>100</formula>
    </cfRule>
    <cfRule type="cellIs" dxfId="9448" priority="6464" stopIfTrue="1" operator="greaterThan">
      <formula>100</formula>
    </cfRule>
  </conditionalFormatting>
  <conditionalFormatting sqref="M158">
    <cfRule type="cellIs" dxfId="9447" priority="6461" stopIfTrue="1" operator="between">
      <formula>1250.1</formula>
      <formula>5000</formula>
    </cfRule>
    <cfRule type="cellIs" dxfId="9446" priority="6463" stopIfTrue="1" operator="greaterThan">
      <formula>5000</formula>
    </cfRule>
  </conditionalFormatting>
  <conditionalFormatting sqref="F158">
    <cfRule type="cellIs" dxfId="9445" priority="6458" stopIfTrue="1" operator="lessThanOrEqual">
      <formula>60</formula>
    </cfRule>
    <cfRule type="cellIs" dxfId="9444" priority="6459" stopIfTrue="1" operator="between">
      <formula>60</formula>
      <formula>100</formula>
    </cfRule>
    <cfRule type="cellIs" dxfId="9443" priority="6460" stopIfTrue="1" operator="greaterThan">
      <formula>100</formula>
    </cfRule>
  </conditionalFormatting>
  <conditionalFormatting sqref="E158">
    <cfRule type="cellIs" dxfId="9442" priority="6455" stopIfTrue="1" operator="lessThanOrEqual">
      <formula>2.5</formula>
    </cfRule>
    <cfRule type="cellIs" dxfId="9441" priority="6456" stopIfTrue="1" operator="between">
      <formula>2.5</formula>
      <formula>7</formula>
    </cfRule>
    <cfRule type="cellIs" dxfId="9440" priority="6457" stopIfTrue="1" operator="greaterThan">
      <formula>7</formula>
    </cfRule>
  </conditionalFormatting>
  <conditionalFormatting sqref="H158">
    <cfRule type="cellIs" dxfId="9439" priority="6452" stopIfTrue="1" operator="lessThanOrEqual">
      <formula>12</formula>
    </cfRule>
    <cfRule type="cellIs" dxfId="9438" priority="6453" stopIfTrue="1" operator="between">
      <formula>12</formula>
      <formula>16</formula>
    </cfRule>
    <cfRule type="cellIs" dxfId="9437" priority="6454" stopIfTrue="1" operator="greaterThan">
      <formula>16</formula>
    </cfRule>
  </conditionalFormatting>
  <conditionalFormatting sqref="J158">
    <cfRule type="cellIs" dxfId="9436" priority="6449" stopIfTrue="1" operator="greaterThan">
      <formula>6.2</formula>
    </cfRule>
    <cfRule type="cellIs" dxfId="9435" priority="6450" stopIfTrue="1" operator="between">
      <formula>5.601</formula>
      <formula>6.2</formula>
    </cfRule>
    <cfRule type="cellIs" dxfId="9434" priority="6451" stopIfTrue="1" operator="lessThanOrEqual">
      <formula>5.6</formula>
    </cfRule>
  </conditionalFormatting>
  <conditionalFormatting sqref="K158">
    <cfRule type="cellIs" dxfId="9433" priority="6448" stopIfTrue="1" operator="lessThanOrEqual">
      <formula>0.02</formula>
    </cfRule>
  </conditionalFormatting>
  <conditionalFormatting sqref="G158">
    <cfRule type="cellIs" dxfId="9432" priority="6445" stopIfTrue="1" operator="lessThanOrEqual">
      <formula>0.12</formula>
    </cfRule>
    <cfRule type="cellIs" dxfId="9431" priority="6446" stopIfTrue="1" operator="between">
      <formula>0.1201</formula>
      <formula>0.2</formula>
    </cfRule>
    <cfRule type="cellIs" dxfId="9430" priority="6447" stopIfTrue="1" operator="greaterThan">
      <formula>0.2</formula>
    </cfRule>
  </conditionalFormatting>
  <conditionalFormatting sqref="N158">
    <cfRule type="cellIs" dxfId="9429" priority="6443" stopIfTrue="1" operator="between">
      <formula>50.1</formula>
      <formula>100</formula>
    </cfRule>
    <cfRule type="cellIs" dxfId="9428" priority="6444" stopIfTrue="1" operator="greaterThan">
      <formula>100</formula>
    </cfRule>
  </conditionalFormatting>
  <conditionalFormatting sqref="M158">
    <cfRule type="cellIs" dxfId="9427" priority="6441" stopIfTrue="1" operator="between">
      <formula>1250.1</formula>
      <formula>5000</formula>
    </cfRule>
    <cfRule type="cellIs" dxfId="9426" priority="6442" stopIfTrue="1" operator="greaterThan">
      <formula>5000</formula>
    </cfRule>
  </conditionalFormatting>
  <conditionalFormatting sqref="F174">
    <cfRule type="cellIs" dxfId="9425" priority="6428" stopIfTrue="1" operator="lessThanOrEqual">
      <formula>60</formula>
    </cfRule>
    <cfRule type="cellIs" dxfId="9424" priority="6429" stopIfTrue="1" operator="between">
      <formula>60</formula>
      <formula>100</formula>
    </cfRule>
    <cfRule type="cellIs" dxfId="9423" priority="6430" stopIfTrue="1" operator="greaterThan">
      <formula>100</formula>
    </cfRule>
  </conditionalFormatting>
  <conditionalFormatting sqref="E174">
    <cfRule type="cellIs" dxfId="9422" priority="6431" stopIfTrue="1" operator="lessThanOrEqual">
      <formula>2.5</formula>
    </cfRule>
    <cfRule type="cellIs" dxfId="9421" priority="6432" stopIfTrue="1" operator="between">
      <formula>2.5</formula>
      <formula>7</formula>
    </cfRule>
    <cfRule type="cellIs" dxfId="9420" priority="6433" stopIfTrue="1" operator="greaterThan">
      <formula>7</formula>
    </cfRule>
  </conditionalFormatting>
  <conditionalFormatting sqref="H174">
    <cfRule type="cellIs" dxfId="9419" priority="6434" stopIfTrue="1" operator="lessThanOrEqual">
      <formula>12</formula>
    </cfRule>
    <cfRule type="cellIs" dxfId="9418" priority="6435" stopIfTrue="1" operator="between">
      <formula>12</formula>
      <formula>16</formula>
    </cfRule>
    <cfRule type="cellIs" dxfId="9417" priority="6436" stopIfTrue="1" operator="greaterThan">
      <formula>16</formula>
    </cfRule>
  </conditionalFormatting>
  <conditionalFormatting sqref="J174">
    <cfRule type="cellIs" dxfId="9416" priority="6437" stopIfTrue="1" operator="greaterThan">
      <formula>6.2</formula>
    </cfRule>
    <cfRule type="cellIs" dxfId="9415" priority="6438" stopIfTrue="1" operator="between">
      <formula>5.601</formula>
      <formula>6.2</formula>
    </cfRule>
    <cfRule type="cellIs" dxfId="9414" priority="6439" stopIfTrue="1" operator="lessThanOrEqual">
      <formula>5.6</formula>
    </cfRule>
  </conditionalFormatting>
  <conditionalFormatting sqref="K174">
    <cfRule type="cellIs" dxfId="9413" priority="6440" stopIfTrue="1" operator="lessThanOrEqual">
      <formula>0.02</formula>
    </cfRule>
  </conditionalFormatting>
  <conditionalFormatting sqref="G174">
    <cfRule type="cellIs" dxfId="9412" priority="6425" stopIfTrue="1" operator="lessThanOrEqual">
      <formula>0.12</formula>
    </cfRule>
    <cfRule type="cellIs" dxfId="9411" priority="6426" stopIfTrue="1" operator="between">
      <formula>0.1201</formula>
      <formula>0.2</formula>
    </cfRule>
    <cfRule type="cellIs" dxfId="9410" priority="6427" stopIfTrue="1" operator="greaterThan">
      <formula>0.2</formula>
    </cfRule>
  </conditionalFormatting>
  <conditionalFormatting sqref="N174">
    <cfRule type="cellIs" dxfId="9409" priority="6422" stopIfTrue="1" operator="between">
      <formula>50.1</formula>
      <formula>100</formula>
    </cfRule>
    <cfRule type="cellIs" dxfId="9408" priority="6424" stopIfTrue="1" operator="greaterThan">
      <formula>100</formula>
    </cfRule>
  </conditionalFormatting>
  <conditionalFormatting sqref="M174">
    <cfRule type="cellIs" dxfId="9407" priority="6421" stopIfTrue="1" operator="between">
      <formula>1250.1</formula>
      <formula>5000</formula>
    </cfRule>
    <cfRule type="cellIs" dxfId="9406" priority="6423" stopIfTrue="1" operator="greaterThan">
      <formula>5000</formula>
    </cfRule>
  </conditionalFormatting>
  <conditionalFormatting sqref="F174">
    <cfRule type="cellIs" dxfId="9405" priority="6418" stopIfTrue="1" operator="lessThanOrEqual">
      <formula>60</formula>
    </cfRule>
    <cfRule type="cellIs" dxfId="9404" priority="6419" stopIfTrue="1" operator="between">
      <formula>60</formula>
      <formula>100</formula>
    </cfRule>
    <cfRule type="cellIs" dxfId="9403" priority="6420" stopIfTrue="1" operator="greaterThan">
      <formula>100</formula>
    </cfRule>
  </conditionalFormatting>
  <conditionalFormatting sqref="E174">
    <cfRule type="cellIs" dxfId="9402" priority="6415" stopIfTrue="1" operator="lessThanOrEqual">
      <formula>2.5</formula>
    </cfRule>
    <cfRule type="cellIs" dxfId="9401" priority="6416" stopIfTrue="1" operator="between">
      <formula>2.5</formula>
      <formula>7</formula>
    </cfRule>
    <cfRule type="cellIs" dxfId="9400" priority="6417" stopIfTrue="1" operator="greaterThan">
      <formula>7</formula>
    </cfRule>
  </conditionalFormatting>
  <conditionalFormatting sqref="H174">
    <cfRule type="cellIs" dxfId="9399" priority="6412" stopIfTrue="1" operator="lessThanOrEqual">
      <formula>12</formula>
    </cfRule>
    <cfRule type="cellIs" dxfId="9398" priority="6413" stopIfTrue="1" operator="between">
      <formula>12</formula>
      <formula>16</formula>
    </cfRule>
    <cfRule type="cellIs" dxfId="9397" priority="6414" stopIfTrue="1" operator="greaterThan">
      <formula>16</formula>
    </cfRule>
  </conditionalFormatting>
  <conditionalFormatting sqref="J174">
    <cfRule type="cellIs" dxfId="9396" priority="6409" stopIfTrue="1" operator="greaterThan">
      <formula>6.2</formula>
    </cfRule>
    <cfRule type="cellIs" dxfId="9395" priority="6410" stopIfTrue="1" operator="between">
      <formula>5.601</formula>
      <formula>6.2</formula>
    </cfRule>
    <cfRule type="cellIs" dxfId="9394" priority="6411" stopIfTrue="1" operator="lessThanOrEqual">
      <formula>5.6</formula>
    </cfRule>
  </conditionalFormatting>
  <conditionalFormatting sqref="K174">
    <cfRule type="cellIs" dxfId="9393" priority="6408" stopIfTrue="1" operator="lessThanOrEqual">
      <formula>0.02</formula>
    </cfRule>
  </conditionalFormatting>
  <conditionalFormatting sqref="G174">
    <cfRule type="cellIs" dxfId="9392" priority="6405" stopIfTrue="1" operator="lessThanOrEqual">
      <formula>0.12</formula>
    </cfRule>
    <cfRule type="cellIs" dxfId="9391" priority="6406" stopIfTrue="1" operator="between">
      <formula>0.1201</formula>
      <formula>0.2</formula>
    </cfRule>
    <cfRule type="cellIs" dxfId="9390" priority="6407" stopIfTrue="1" operator="greaterThan">
      <formula>0.2</formula>
    </cfRule>
  </conditionalFormatting>
  <conditionalFormatting sqref="N174">
    <cfRule type="cellIs" dxfId="9389" priority="6403" stopIfTrue="1" operator="between">
      <formula>50.1</formula>
      <formula>100</formula>
    </cfRule>
    <cfRule type="cellIs" dxfId="9388" priority="6404" stopIfTrue="1" operator="greaterThan">
      <formula>100</formula>
    </cfRule>
  </conditionalFormatting>
  <conditionalFormatting sqref="M174">
    <cfRule type="cellIs" dxfId="9387" priority="6401" stopIfTrue="1" operator="between">
      <formula>1250.1</formula>
      <formula>5000</formula>
    </cfRule>
    <cfRule type="cellIs" dxfId="9386" priority="6402" stopIfTrue="1" operator="greaterThan">
      <formula>5000</formula>
    </cfRule>
  </conditionalFormatting>
  <conditionalFormatting sqref="F188">
    <cfRule type="cellIs" dxfId="9385" priority="6388" stopIfTrue="1" operator="lessThanOrEqual">
      <formula>60</formula>
    </cfRule>
    <cfRule type="cellIs" dxfId="9384" priority="6389" stopIfTrue="1" operator="between">
      <formula>60</formula>
      <formula>100</formula>
    </cfRule>
    <cfRule type="cellIs" dxfId="9383" priority="6390" stopIfTrue="1" operator="greaterThan">
      <formula>100</formula>
    </cfRule>
  </conditionalFormatting>
  <conditionalFormatting sqref="E188">
    <cfRule type="cellIs" dxfId="9382" priority="6391" stopIfTrue="1" operator="lessThanOrEqual">
      <formula>2.5</formula>
    </cfRule>
    <cfRule type="cellIs" dxfId="9381" priority="6392" stopIfTrue="1" operator="between">
      <formula>2.5</formula>
      <formula>7</formula>
    </cfRule>
    <cfRule type="cellIs" dxfId="9380" priority="6393" stopIfTrue="1" operator="greaterThan">
      <formula>7</formula>
    </cfRule>
  </conditionalFormatting>
  <conditionalFormatting sqref="H188">
    <cfRule type="cellIs" dxfId="9379" priority="6394" stopIfTrue="1" operator="lessThanOrEqual">
      <formula>12</formula>
    </cfRule>
    <cfRule type="cellIs" dxfId="9378" priority="6395" stopIfTrue="1" operator="between">
      <formula>12</formula>
      <formula>16</formula>
    </cfRule>
    <cfRule type="cellIs" dxfId="9377" priority="6396" stopIfTrue="1" operator="greaterThan">
      <formula>16</formula>
    </cfRule>
  </conditionalFormatting>
  <conditionalFormatting sqref="J188">
    <cfRule type="cellIs" dxfId="9376" priority="6397" stopIfTrue="1" operator="greaterThan">
      <formula>6.2</formula>
    </cfRule>
    <cfRule type="cellIs" dxfId="9375" priority="6398" stopIfTrue="1" operator="between">
      <formula>5.601</formula>
      <formula>6.2</formula>
    </cfRule>
    <cfRule type="cellIs" dxfId="9374" priority="6399" stopIfTrue="1" operator="lessThanOrEqual">
      <formula>5.6</formula>
    </cfRule>
  </conditionalFormatting>
  <conditionalFormatting sqref="K188">
    <cfRule type="cellIs" dxfId="9373" priority="6400" stopIfTrue="1" operator="lessThanOrEqual">
      <formula>0.02</formula>
    </cfRule>
  </conditionalFormatting>
  <conditionalFormatting sqref="G188">
    <cfRule type="cellIs" dxfId="9372" priority="6385" stopIfTrue="1" operator="lessThanOrEqual">
      <formula>0.12</formula>
    </cfRule>
    <cfRule type="cellIs" dxfId="9371" priority="6386" stopIfTrue="1" operator="between">
      <formula>0.1201</formula>
      <formula>0.2</formula>
    </cfRule>
    <cfRule type="cellIs" dxfId="9370" priority="6387" stopIfTrue="1" operator="greaterThan">
      <formula>0.2</formula>
    </cfRule>
  </conditionalFormatting>
  <conditionalFormatting sqref="N188">
    <cfRule type="cellIs" dxfId="9369" priority="6382" stopIfTrue="1" operator="between">
      <formula>50.1</formula>
      <formula>100</formula>
    </cfRule>
    <cfRule type="cellIs" dxfId="9368" priority="6384" stopIfTrue="1" operator="greaterThan">
      <formula>100</formula>
    </cfRule>
  </conditionalFormatting>
  <conditionalFormatting sqref="M188">
    <cfRule type="cellIs" dxfId="9367" priority="6381" stopIfTrue="1" operator="between">
      <formula>1250.1</formula>
      <formula>5000</formula>
    </cfRule>
    <cfRule type="cellIs" dxfId="9366" priority="6383" stopIfTrue="1" operator="greaterThan">
      <formula>5000</formula>
    </cfRule>
  </conditionalFormatting>
  <conditionalFormatting sqref="F188">
    <cfRule type="cellIs" dxfId="9365" priority="6378" stopIfTrue="1" operator="lessThanOrEqual">
      <formula>60</formula>
    </cfRule>
    <cfRule type="cellIs" dxfId="9364" priority="6379" stopIfTrue="1" operator="between">
      <formula>60</formula>
      <formula>100</formula>
    </cfRule>
    <cfRule type="cellIs" dxfId="9363" priority="6380" stopIfTrue="1" operator="greaterThan">
      <formula>100</formula>
    </cfRule>
  </conditionalFormatting>
  <conditionalFormatting sqref="E188">
    <cfRule type="cellIs" dxfId="9362" priority="6375" stopIfTrue="1" operator="lessThanOrEqual">
      <formula>2.5</formula>
    </cfRule>
    <cfRule type="cellIs" dxfId="9361" priority="6376" stopIfTrue="1" operator="between">
      <formula>2.5</formula>
      <formula>7</formula>
    </cfRule>
    <cfRule type="cellIs" dxfId="9360" priority="6377" stopIfTrue="1" operator="greaterThan">
      <formula>7</formula>
    </cfRule>
  </conditionalFormatting>
  <conditionalFormatting sqref="H188">
    <cfRule type="cellIs" dxfId="9359" priority="6372" stopIfTrue="1" operator="lessThanOrEqual">
      <formula>12</formula>
    </cfRule>
    <cfRule type="cellIs" dxfId="9358" priority="6373" stopIfTrue="1" operator="between">
      <formula>12</formula>
      <formula>16</formula>
    </cfRule>
    <cfRule type="cellIs" dxfId="9357" priority="6374" stopIfTrue="1" operator="greaterThan">
      <formula>16</formula>
    </cfRule>
  </conditionalFormatting>
  <conditionalFormatting sqref="J188">
    <cfRule type="cellIs" dxfId="9356" priority="6369" stopIfTrue="1" operator="greaterThan">
      <formula>6.2</formula>
    </cfRule>
    <cfRule type="cellIs" dxfId="9355" priority="6370" stopIfTrue="1" operator="between">
      <formula>5.601</formula>
      <formula>6.2</formula>
    </cfRule>
    <cfRule type="cellIs" dxfId="9354" priority="6371" stopIfTrue="1" operator="lessThanOrEqual">
      <formula>5.6</formula>
    </cfRule>
  </conditionalFormatting>
  <conditionalFormatting sqref="K188">
    <cfRule type="cellIs" dxfId="9353" priority="6368" stopIfTrue="1" operator="lessThanOrEqual">
      <formula>0.02</formula>
    </cfRule>
  </conditionalFormatting>
  <conditionalFormatting sqref="G188">
    <cfRule type="cellIs" dxfId="9352" priority="6365" stopIfTrue="1" operator="lessThanOrEqual">
      <formula>0.12</formula>
    </cfRule>
    <cfRule type="cellIs" dxfId="9351" priority="6366" stopIfTrue="1" operator="between">
      <formula>0.1201</formula>
      <formula>0.2</formula>
    </cfRule>
    <cfRule type="cellIs" dxfId="9350" priority="6367" stopIfTrue="1" operator="greaterThan">
      <formula>0.2</formula>
    </cfRule>
  </conditionalFormatting>
  <conditionalFormatting sqref="N188">
    <cfRule type="cellIs" dxfId="9349" priority="6363" stopIfTrue="1" operator="between">
      <formula>50.1</formula>
      <formula>100</formula>
    </cfRule>
    <cfRule type="cellIs" dxfId="9348" priority="6364" stopIfTrue="1" operator="greaterThan">
      <formula>100</formula>
    </cfRule>
  </conditionalFormatting>
  <conditionalFormatting sqref="M188">
    <cfRule type="cellIs" dxfId="9347" priority="6361" stopIfTrue="1" operator="between">
      <formula>1250.1</formula>
      <formula>5000</formula>
    </cfRule>
    <cfRule type="cellIs" dxfId="9346" priority="6362" stopIfTrue="1" operator="greaterThan">
      <formula>5000</formula>
    </cfRule>
  </conditionalFormatting>
  <conditionalFormatting sqref="F200">
    <cfRule type="cellIs" dxfId="9345" priority="6348" stopIfTrue="1" operator="lessThanOrEqual">
      <formula>60</formula>
    </cfRule>
    <cfRule type="cellIs" dxfId="9344" priority="6349" stopIfTrue="1" operator="between">
      <formula>60</formula>
      <formula>100</formula>
    </cfRule>
    <cfRule type="cellIs" dxfId="9343" priority="6350" stopIfTrue="1" operator="greaterThan">
      <formula>100</formula>
    </cfRule>
  </conditionalFormatting>
  <conditionalFormatting sqref="E200">
    <cfRule type="cellIs" dxfId="9342" priority="6351" stopIfTrue="1" operator="lessThanOrEqual">
      <formula>2.5</formula>
    </cfRule>
    <cfRule type="cellIs" dxfId="9341" priority="6352" stopIfTrue="1" operator="between">
      <formula>2.5</formula>
      <formula>7</formula>
    </cfRule>
    <cfRule type="cellIs" dxfId="9340" priority="6353" stopIfTrue="1" operator="greaterThan">
      <formula>7</formula>
    </cfRule>
  </conditionalFormatting>
  <conditionalFormatting sqref="H200">
    <cfRule type="cellIs" dxfId="9339" priority="6354" stopIfTrue="1" operator="lessThanOrEqual">
      <formula>12</formula>
    </cfRule>
    <cfRule type="cellIs" dxfId="9338" priority="6355" stopIfTrue="1" operator="between">
      <formula>12</formula>
      <formula>16</formula>
    </cfRule>
    <cfRule type="cellIs" dxfId="9337" priority="6356" stopIfTrue="1" operator="greaterThan">
      <formula>16</formula>
    </cfRule>
  </conditionalFormatting>
  <conditionalFormatting sqref="J200">
    <cfRule type="cellIs" dxfId="9336" priority="6357" stopIfTrue="1" operator="greaterThan">
      <formula>6.2</formula>
    </cfRule>
    <cfRule type="cellIs" dxfId="9335" priority="6358" stopIfTrue="1" operator="between">
      <formula>5.601</formula>
      <formula>6.2</formula>
    </cfRule>
    <cfRule type="cellIs" dxfId="9334" priority="6359" stopIfTrue="1" operator="lessThanOrEqual">
      <formula>5.6</formula>
    </cfRule>
  </conditionalFormatting>
  <conditionalFormatting sqref="K200">
    <cfRule type="cellIs" dxfId="9333" priority="6360" stopIfTrue="1" operator="lessThanOrEqual">
      <formula>0.02</formula>
    </cfRule>
  </conditionalFormatting>
  <conditionalFormatting sqref="G200">
    <cfRule type="cellIs" dxfId="9332" priority="6345" stopIfTrue="1" operator="lessThanOrEqual">
      <formula>0.12</formula>
    </cfRule>
    <cfRule type="cellIs" dxfId="9331" priority="6346" stopIfTrue="1" operator="between">
      <formula>0.1201</formula>
      <formula>0.2</formula>
    </cfRule>
    <cfRule type="cellIs" dxfId="9330" priority="6347" stopIfTrue="1" operator="greaterThan">
      <formula>0.2</formula>
    </cfRule>
  </conditionalFormatting>
  <conditionalFormatting sqref="N200">
    <cfRule type="cellIs" dxfId="9329" priority="6342" stopIfTrue="1" operator="between">
      <formula>50.1</formula>
      <formula>100</formula>
    </cfRule>
    <cfRule type="cellIs" dxfId="9328" priority="6344" stopIfTrue="1" operator="greaterThan">
      <formula>100</formula>
    </cfRule>
  </conditionalFormatting>
  <conditionalFormatting sqref="M200">
    <cfRule type="cellIs" dxfId="9327" priority="6341" stopIfTrue="1" operator="between">
      <formula>1250.1</formula>
      <formula>5000</formula>
    </cfRule>
    <cfRule type="cellIs" dxfId="9326" priority="6343" stopIfTrue="1" operator="greaterThan">
      <formula>5000</formula>
    </cfRule>
  </conditionalFormatting>
  <conditionalFormatting sqref="F200">
    <cfRule type="cellIs" dxfId="9325" priority="6338" stopIfTrue="1" operator="lessThanOrEqual">
      <formula>60</formula>
    </cfRule>
    <cfRule type="cellIs" dxfId="9324" priority="6339" stopIfTrue="1" operator="between">
      <formula>60</formula>
      <formula>100</formula>
    </cfRule>
    <cfRule type="cellIs" dxfId="9323" priority="6340" stopIfTrue="1" operator="greaterThan">
      <formula>100</formula>
    </cfRule>
  </conditionalFormatting>
  <conditionalFormatting sqref="E200">
    <cfRule type="cellIs" dxfId="9322" priority="6335" stopIfTrue="1" operator="lessThanOrEqual">
      <formula>2.5</formula>
    </cfRule>
    <cfRule type="cellIs" dxfId="9321" priority="6336" stopIfTrue="1" operator="between">
      <formula>2.5</formula>
      <formula>7</formula>
    </cfRule>
    <cfRule type="cellIs" dxfId="9320" priority="6337" stopIfTrue="1" operator="greaterThan">
      <formula>7</formula>
    </cfRule>
  </conditionalFormatting>
  <conditionalFormatting sqref="H200">
    <cfRule type="cellIs" dxfId="9319" priority="6332" stopIfTrue="1" operator="lessThanOrEqual">
      <formula>12</formula>
    </cfRule>
    <cfRule type="cellIs" dxfId="9318" priority="6333" stopIfTrue="1" operator="between">
      <formula>12</formula>
      <formula>16</formula>
    </cfRule>
    <cfRule type="cellIs" dxfId="9317" priority="6334" stopIfTrue="1" operator="greaterThan">
      <formula>16</formula>
    </cfRule>
  </conditionalFormatting>
  <conditionalFormatting sqref="J200">
    <cfRule type="cellIs" dxfId="9316" priority="6329" stopIfTrue="1" operator="greaterThan">
      <formula>6.2</formula>
    </cfRule>
    <cfRule type="cellIs" dxfId="9315" priority="6330" stopIfTrue="1" operator="between">
      <formula>5.601</formula>
      <formula>6.2</formula>
    </cfRule>
    <cfRule type="cellIs" dxfId="9314" priority="6331" stopIfTrue="1" operator="lessThanOrEqual">
      <formula>5.6</formula>
    </cfRule>
  </conditionalFormatting>
  <conditionalFormatting sqref="K200">
    <cfRule type="cellIs" dxfId="9313" priority="6328" stopIfTrue="1" operator="lessThanOrEqual">
      <formula>0.02</formula>
    </cfRule>
  </conditionalFormatting>
  <conditionalFormatting sqref="G200">
    <cfRule type="cellIs" dxfId="9312" priority="6325" stopIfTrue="1" operator="lessThanOrEqual">
      <formula>0.12</formula>
    </cfRule>
    <cfRule type="cellIs" dxfId="9311" priority="6326" stopIfTrue="1" operator="between">
      <formula>0.1201</formula>
      <formula>0.2</formula>
    </cfRule>
    <cfRule type="cellIs" dxfId="9310" priority="6327" stopIfTrue="1" operator="greaterThan">
      <formula>0.2</formula>
    </cfRule>
  </conditionalFormatting>
  <conditionalFormatting sqref="N200">
    <cfRule type="cellIs" dxfId="9309" priority="6323" stopIfTrue="1" operator="between">
      <formula>50.1</formula>
      <formula>100</formula>
    </cfRule>
    <cfRule type="cellIs" dxfId="9308" priority="6324" stopIfTrue="1" operator="greaterThan">
      <formula>100</formula>
    </cfRule>
  </conditionalFormatting>
  <conditionalFormatting sqref="M200">
    <cfRule type="cellIs" dxfId="9307" priority="6321" stopIfTrue="1" operator="between">
      <formula>1250.1</formula>
      <formula>5000</formula>
    </cfRule>
    <cfRule type="cellIs" dxfId="9306" priority="6322" stopIfTrue="1" operator="greaterThan">
      <formula>5000</formula>
    </cfRule>
  </conditionalFormatting>
  <conditionalFormatting sqref="F216:G216">
    <cfRule type="cellIs" dxfId="9305" priority="6308" stopIfTrue="1" operator="lessThanOrEqual">
      <formula>60</formula>
    </cfRule>
    <cfRule type="cellIs" dxfId="9304" priority="6309" stopIfTrue="1" operator="between">
      <formula>60</formula>
      <formula>100</formula>
    </cfRule>
    <cfRule type="cellIs" dxfId="9303" priority="6310" stopIfTrue="1" operator="greaterThan">
      <formula>100</formula>
    </cfRule>
  </conditionalFormatting>
  <conditionalFormatting sqref="E216">
    <cfRule type="cellIs" dxfId="9302" priority="6311" stopIfTrue="1" operator="lessThanOrEqual">
      <formula>2.5</formula>
    </cfRule>
    <cfRule type="cellIs" dxfId="9301" priority="6312" stopIfTrue="1" operator="between">
      <formula>2.5</formula>
      <formula>7</formula>
    </cfRule>
    <cfRule type="cellIs" dxfId="9300" priority="6313" stopIfTrue="1" operator="greaterThan">
      <formula>7</formula>
    </cfRule>
  </conditionalFormatting>
  <conditionalFormatting sqref="H216">
    <cfRule type="cellIs" dxfId="9299" priority="6314" stopIfTrue="1" operator="lessThanOrEqual">
      <formula>12</formula>
    </cfRule>
    <cfRule type="cellIs" dxfId="9298" priority="6315" stopIfTrue="1" operator="between">
      <formula>12</formula>
      <formula>16</formula>
    </cfRule>
    <cfRule type="cellIs" dxfId="9297" priority="6316" stopIfTrue="1" operator="greaterThan">
      <formula>16</formula>
    </cfRule>
  </conditionalFormatting>
  <conditionalFormatting sqref="J216">
    <cfRule type="cellIs" dxfId="9296" priority="6317" stopIfTrue="1" operator="greaterThan">
      <formula>6.2</formula>
    </cfRule>
    <cfRule type="cellIs" dxfId="9295" priority="6318" stopIfTrue="1" operator="between">
      <formula>5.601</formula>
      <formula>6.2</formula>
    </cfRule>
    <cfRule type="cellIs" dxfId="9294" priority="6319" stopIfTrue="1" operator="lessThanOrEqual">
      <formula>5.6</formula>
    </cfRule>
  </conditionalFormatting>
  <conditionalFormatting sqref="K216">
    <cfRule type="cellIs" dxfId="9293" priority="6320" stopIfTrue="1" operator="lessThanOrEqual">
      <formula>0.02</formula>
    </cfRule>
  </conditionalFormatting>
  <conditionalFormatting sqref="G216">
    <cfRule type="cellIs" dxfId="9292" priority="6305" stopIfTrue="1" operator="lessThanOrEqual">
      <formula>0.12</formula>
    </cfRule>
    <cfRule type="cellIs" dxfId="9291" priority="6306" stopIfTrue="1" operator="between">
      <formula>0.1201</formula>
      <formula>0.2</formula>
    </cfRule>
    <cfRule type="cellIs" dxfId="9290" priority="6307" stopIfTrue="1" operator="greaterThan">
      <formula>0.2</formula>
    </cfRule>
  </conditionalFormatting>
  <conditionalFormatting sqref="N216">
    <cfRule type="cellIs" dxfId="9289" priority="6302" stopIfTrue="1" operator="between">
      <formula>50.1</formula>
      <formula>100</formula>
    </cfRule>
    <cfRule type="cellIs" dxfId="9288" priority="6304" stopIfTrue="1" operator="greaterThan">
      <formula>100</formula>
    </cfRule>
  </conditionalFormatting>
  <conditionalFormatting sqref="M216">
    <cfRule type="cellIs" dxfId="9287" priority="6301" stopIfTrue="1" operator="between">
      <formula>1250.1</formula>
      <formula>5000</formula>
    </cfRule>
    <cfRule type="cellIs" dxfId="9286" priority="6303" stopIfTrue="1" operator="greaterThan">
      <formula>5000</formula>
    </cfRule>
  </conditionalFormatting>
  <conditionalFormatting sqref="F216:G216">
    <cfRule type="cellIs" dxfId="9285" priority="6298" stopIfTrue="1" operator="lessThanOrEqual">
      <formula>60</formula>
    </cfRule>
    <cfRule type="cellIs" dxfId="9284" priority="6299" stopIfTrue="1" operator="between">
      <formula>60</formula>
      <formula>100</formula>
    </cfRule>
    <cfRule type="cellIs" dxfId="9283" priority="6300" stopIfTrue="1" operator="greaterThan">
      <formula>100</formula>
    </cfRule>
  </conditionalFormatting>
  <conditionalFormatting sqref="E216">
    <cfRule type="cellIs" dxfId="9282" priority="6295" stopIfTrue="1" operator="lessThanOrEqual">
      <formula>2.5</formula>
    </cfRule>
    <cfRule type="cellIs" dxfId="9281" priority="6296" stopIfTrue="1" operator="between">
      <formula>2.5</formula>
      <formula>7</formula>
    </cfRule>
    <cfRule type="cellIs" dxfId="9280" priority="6297" stopIfTrue="1" operator="greaterThan">
      <formula>7</formula>
    </cfRule>
  </conditionalFormatting>
  <conditionalFormatting sqref="H216">
    <cfRule type="cellIs" dxfId="9279" priority="6292" stopIfTrue="1" operator="lessThanOrEqual">
      <formula>12</formula>
    </cfRule>
    <cfRule type="cellIs" dxfId="9278" priority="6293" stopIfTrue="1" operator="between">
      <formula>12</formula>
      <formula>16</formula>
    </cfRule>
    <cfRule type="cellIs" dxfId="9277" priority="6294" stopIfTrue="1" operator="greaterThan">
      <formula>16</formula>
    </cfRule>
  </conditionalFormatting>
  <conditionalFormatting sqref="J216">
    <cfRule type="cellIs" dxfId="9276" priority="6289" stopIfTrue="1" operator="greaterThan">
      <formula>6.2</formula>
    </cfRule>
    <cfRule type="cellIs" dxfId="9275" priority="6290" stopIfTrue="1" operator="between">
      <formula>5.601</formula>
      <formula>6.2</formula>
    </cfRule>
    <cfRule type="cellIs" dxfId="9274" priority="6291" stopIfTrue="1" operator="lessThanOrEqual">
      <formula>5.6</formula>
    </cfRule>
  </conditionalFormatting>
  <conditionalFormatting sqref="K216">
    <cfRule type="cellIs" dxfId="9273" priority="6288" stopIfTrue="1" operator="lessThanOrEqual">
      <formula>0.02</formula>
    </cfRule>
  </conditionalFormatting>
  <conditionalFormatting sqref="G216">
    <cfRule type="cellIs" dxfId="9272" priority="6285" stopIfTrue="1" operator="lessThanOrEqual">
      <formula>0.12</formula>
    </cfRule>
    <cfRule type="cellIs" dxfId="9271" priority="6286" stopIfTrue="1" operator="between">
      <formula>0.1201</formula>
      <formula>0.2</formula>
    </cfRule>
    <cfRule type="cellIs" dxfId="9270" priority="6287" stopIfTrue="1" operator="greaterThan">
      <formula>0.2</formula>
    </cfRule>
  </conditionalFormatting>
  <conditionalFormatting sqref="N216">
    <cfRule type="cellIs" dxfId="9269" priority="6283" stopIfTrue="1" operator="between">
      <formula>50.1</formula>
      <formula>100</formula>
    </cfRule>
    <cfRule type="cellIs" dxfId="9268" priority="6284" stopIfTrue="1" operator="greaterThan">
      <formula>100</formula>
    </cfRule>
  </conditionalFormatting>
  <conditionalFormatting sqref="M216">
    <cfRule type="cellIs" dxfId="9267" priority="6281" stopIfTrue="1" operator="between">
      <formula>1250.1</formula>
      <formula>5000</formula>
    </cfRule>
    <cfRule type="cellIs" dxfId="9266" priority="6282" stopIfTrue="1" operator="greaterThan">
      <formula>5000</formula>
    </cfRule>
  </conditionalFormatting>
  <conditionalFormatting sqref="F234:G234">
    <cfRule type="cellIs" dxfId="9265" priority="6268" stopIfTrue="1" operator="lessThanOrEqual">
      <formula>60</formula>
    </cfRule>
    <cfRule type="cellIs" dxfId="9264" priority="6269" stopIfTrue="1" operator="between">
      <formula>60</formula>
      <formula>100</formula>
    </cfRule>
    <cfRule type="cellIs" dxfId="9263" priority="6270" stopIfTrue="1" operator="greaterThan">
      <formula>100</formula>
    </cfRule>
  </conditionalFormatting>
  <conditionalFormatting sqref="E234">
    <cfRule type="cellIs" dxfId="9262" priority="6271" stopIfTrue="1" operator="lessThanOrEqual">
      <formula>2.5</formula>
    </cfRule>
    <cfRule type="cellIs" dxfId="9261" priority="6272" stopIfTrue="1" operator="between">
      <formula>2.5</formula>
      <formula>7</formula>
    </cfRule>
    <cfRule type="cellIs" dxfId="9260" priority="6273" stopIfTrue="1" operator="greaterThan">
      <formula>7</formula>
    </cfRule>
  </conditionalFormatting>
  <conditionalFormatting sqref="H234">
    <cfRule type="cellIs" dxfId="9259" priority="6274" stopIfTrue="1" operator="lessThanOrEqual">
      <formula>12</formula>
    </cfRule>
    <cfRule type="cellIs" dxfId="9258" priority="6275" stopIfTrue="1" operator="between">
      <formula>12</formula>
      <formula>16</formula>
    </cfRule>
    <cfRule type="cellIs" dxfId="9257" priority="6276" stopIfTrue="1" operator="greaterThan">
      <formula>16</formula>
    </cfRule>
  </conditionalFormatting>
  <conditionalFormatting sqref="J234">
    <cfRule type="cellIs" dxfId="9256" priority="6277" stopIfTrue="1" operator="greaterThan">
      <formula>6.2</formula>
    </cfRule>
    <cfRule type="cellIs" dxfId="9255" priority="6278" stopIfTrue="1" operator="between">
      <formula>5.601</formula>
      <formula>6.2</formula>
    </cfRule>
    <cfRule type="cellIs" dxfId="9254" priority="6279" stopIfTrue="1" operator="lessThanOrEqual">
      <formula>5.6</formula>
    </cfRule>
  </conditionalFormatting>
  <conditionalFormatting sqref="K234">
    <cfRule type="cellIs" dxfId="9253" priority="6280" stopIfTrue="1" operator="lessThanOrEqual">
      <formula>0.02</formula>
    </cfRule>
  </conditionalFormatting>
  <conditionalFormatting sqref="G234">
    <cfRule type="cellIs" dxfId="9252" priority="6265" stopIfTrue="1" operator="lessThanOrEqual">
      <formula>0.12</formula>
    </cfRule>
    <cfRule type="cellIs" dxfId="9251" priority="6266" stopIfTrue="1" operator="between">
      <formula>0.1201</formula>
      <formula>0.2</formula>
    </cfRule>
    <cfRule type="cellIs" dxfId="9250" priority="6267" stopIfTrue="1" operator="greaterThan">
      <formula>0.2</formula>
    </cfRule>
  </conditionalFormatting>
  <conditionalFormatting sqref="N234">
    <cfRule type="cellIs" dxfId="9249" priority="6262" stopIfTrue="1" operator="between">
      <formula>50.1</formula>
      <formula>100</formula>
    </cfRule>
    <cfRule type="cellIs" dxfId="9248" priority="6264" stopIfTrue="1" operator="greaterThan">
      <formula>100</formula>
    </cfRule>
  </conditionalFormatting>
  <conditionalFormatting sqref="M234">
    <cfRule type="cellIs" dxfId="9247" priority="6261" stopIfTrue="1" operator="between">
      <formula>1250.1</formula>
      <formula>5000</formula>
    </cfRule>
    <cfRule type="cellIs" dxfId="9246" priority="6263" stopIfTrue="1" operator="greaterThan">
      <formula>5000</formula>
    </cfRule>
  </conditionalFormatting>
  <conditionalFormatting sqref="F234:G234">
    <cfRule type="cellIs" dxfId="9245" priority="6258" stopIfTrue="1" operator="lessThanOrEqual">
      <formula>60</formula>
    </cfRule>
    <cfRule type="cellIs" dxfId="9244" priority="6259" stopIfTrue="1" operator="between">
      <formula>60</formula>
      <formula>100</formula>
    </cfRule>
    <cfRule type="cellIs" dxfId="9243" priority="6260" stopIfTrue="1" operator="greaterThan">
      <formula>100</formula>
    </cfRule>
  </conditionalFormatting>
  <conditionalFormatting sqref="E234">
    <cfRule type="cellIs" dxfId="9242" priority="6255" stopIfTrue="1" operator="lessThanOrEqual">
      <formula>2.5</formula>
    </cfRule>
    <cfRule type="cellIs" dxfId="9241" priority="6256" stopIfTrue="1" operator="between">
      <formula>2.5</formula>
      <formula>7</formula>
    </cfRule>
    <cfRule type="cellIs" dxfId="9240" priority="6257" stopIfTrue="1" operator="greaterThan">
      <formula>7</formula>
    </cfRule>
  </conditionalFormatting>
  <conditionalFormatting sqref="H234">
    <cfRule type="cellIs" dxfId="9239" priority="6252" stopIfTrue="1" operator="lessThanOrEqual">
      <formula>12</formula>
    </cfRule>
    <cfRule type="cellIs" dxfId="9238" priority="6253" stopIfTrue="1" operator="between">
      <formula>12</formula>
      <formula>16</formula>
    </cfRule>
    <cfRule type="cellIs" dxfId="9237" priority="6254" stopIfTrue="1" operator="greaterThan">
      <formula>16</formula>
    </cfRule>
  </conditionalFormatting>
  <conditionalFormatting sqref="J234">
    <cfRule type="cellIs" dxfId="9236" priority="6249" stopIfTrue="1" operator="greaterThan">
      <formula>6.2</formula>
    </cfRule>
    <cfRule type="cellIs" dxfId="9235" priority="6250" stopIfTrue="1" operator="between">
      <formula>5.601</formula>
      <formula>6.2</formula>
    </cfRule>
    <cfRule type="cellIs" dxfId="9234" priority="6251" stopIfTrue="1" operator="lessThanOrEqual">
      <formula>5.6</formula>
    </cfRule>
  </conditionalFormatting>
  <conditionalFormatting sqref="K234">
    <cfRule type="cellIs" dxfId="9233" priority="6248" stopIfTrue="1" operator="lessThanOrEqual">
      <formula>0.02</formula>
    </cfRule>
  </conditionalFormatting>
  <conditionalFormatting sqref="G234">
    <cfRule type="cellIs" dxfId="9232" priority="6245" stopIfTrue="1" operator="lessThanOrEqual">
      <formula>0.12</formula>
    </cfRule>
    <cfRule type="cellIs" dxfId="9231" priority="6246" stopIfTrue="1" operator="between">
      <formula>0.1201</formula>
      <formula>0.2</formula>
    </cfRule>
    <cfRule type="cellIs" dxfId="9230" priority="6247" stopIfTrue="1" operator="greaterThan">
      <formula>0.2</formula>
    </cfRule>
  </conditionalFormatting>
  <conditionalFormatting sqref="N234">
    <cfRule type="cellIs" dxfId="9229" priority="6243" stopIfTrue="1" operator="between">
      <formula>50.1</formula>
      <formula>100</formula>
    </cfRule>
    <cfRule type="cellIs" dxfId="9228" priority="6244" stopIfTrue="1" operator="greaterThan">
      <formula>100</formula>
    </cfRule>
  </conditionalFormatting>
  <conditionalFormatting sqref="M234">
    <cfRule type="cellIs" dxfId="9227" priority="6241" stopIfTrue="1" operator="between">
      <formula>1250.1</formula>
      <formula>5000</formula>
    </cfRule>
    <cfRule type="cellIs" dxfId="9226" priority="6242" stopIfTrue="1" operator="greaterThan">
      <formula>5000</formula>
    </cfRule>
  </conditionalFormatting>
  <conditionalFormatting sqref="F248:G248">
    <cfRule type="cellIs" dxfId="9225" priority="6228" stopIfTrue="1" operator="lessThanOrEqual">
      <formula>60</formula>
    </cfRule>
    <cfRule type="cellIs" dxfId="9224" priority="6229" stopIfTrue="1" operator="between">
      <formula>60</formula>
      <formula>100</formula>
    </cfRule>
    <cfRule type="cellIs" dxfId="9223" priority="6230" stopIfTrue="1" operator="greaterThan">
      <formula>100</formula>
    </cfRule>
  </conditionalFormatting>
  <conditionalFormatting sqref="E248">
    <cfRule type="cellIs" dxfId="9222" priority="6231" stopIfTrue="1" operator="lessThanOrEqual">
      <formula>2.5</formula>
    </cfRule>
    <cfRule type="cellIs" dxfId="9221" priority="6232" stopIfTrue="1" operator="between">
      <formula>2.5</formula>
      <formula>7</formula>
    </cfRule>
    <cfRule type="cellIs" dxfId="9220" priority="6233" stopIfTrue="1" operator="greaterThan">
      <formula>7</formula>
    </cfRule>
  </conditionalFormatting>
  <conditionalFormatting sqref="H248">
    <cfRule type="cellIs" dxfId="9219" priority="6234" stopIfTrue="1" operator="lessThanOrEqual">
      <formula>12</formula>
    </cfRule>
    <cfRule type="cellIs" dxfId="9218" priority="6235" stopIfTrue="1" operator="between">
      <formula>12</formula>
      <formula>16</formula>
    </cfRule>
    <cfRule type="cellIs" dxfId="9217" priority="6236" stopIfTrue="1" operator="greaterThan">
      <formula>16</formula>
    </cfRule>
  </conditionalFormatting>
  <conditionalFormatting sqref="J248">
    <cfRule type="cellIs" dxfId="9216" priority="6237" stopIfTrue="1" operator="greaterThan">
      <formula>6.2</formula>
    </cfRule>
    <cfRule type="cellIs" dxfId="9215" priority="6238" stopIfTrue="1" operator="between">
      <formula>5.601</formula>
      <formula>6.2</formula>
    </cfRule>
    <cfRule type="cellIs" dxfId="9214" priority="6239" stopIfTrue="1" operator="lessThanOrEqual">
      <formula>5.6</formula>
    </cfRule>
  </conditionalFormatting>
  <conditionalFormatting sqref="K248">
    <cfRule type="cellIs" dxfId="9213" priority="6240" stopIfTrue="1" operator="lessThanOrEqual">
      <formula>0.02</formula>
    </cfRule>
  </conditionalFormatting>
  <conditionalFormatting sqref="G248">
    <cfRule type="cellIs" dxfId="9212" priority="6225" stopIfTrue="1" operator="lessThanOrEqual">
      <formula>0.12</formula>
    </cfRule>
    <cfRule type="cellIs" dxfId="9211" priority="6226" stopIfTrue="1" operator="between">
      <formula>0.1201</formula>
      <formula>0.2</formula>
    </cfRule>
    <cfRule type="cellIs" dxfId="9210" priority="6227" stopIfTrue="1" operator="greaterThan">
      <formula>0.2</formula>
    </cfRule>
  </conditionalFormatting>
  <conditionalFormatting sqref="N248">
    <cfRule type="cellIs" dxfId="9209" priority="6222" stopIfTrue="1" operator="between">
      <formula>50.1</formula>
      <formula>100</formula>
    </cfRule>
    <cfRule type="cellIs" dxfId="9208" priority="6224" stopIfTrue="1" operator="greaterThan">
      <formula>100</formula>
    </cfRule>
  </conditionalFormatting>
  <conditionalFormatting sqref="M248">
    <cfRule type="cellIs" dxfId="9207" priority="6221" stopIfTrue="1" operator="between">
      <formula>1250.1</formula>
      <formula>5000</formula>
    </cfRule>
    <cfRule type="cellIs" dxfId="9206" priority="6223" stopIfTrue="1" operator="greaterThan">
      <formula>5000</formula>
    </cfRule>
  </conditionalFormatting>
  <conditionalFormatting sqref="F248:G248">
    <cfRule type="cellIs" dxfId="9205" priority="6218" stopIfTrue="1" operator="lessThanOrEqual">
      <formula>60</formula>
    </cfRule>
    <cfRule type="cellIs" dxfId="9204" priority="6219" stopIfTrue="1" operator="between">
      <formula>60</formula>
      <formula>100</formula>
    </cfRule>
    <cfRule type="cellIs" dxfId="9203" priority="6220" stopIfTrue="1" operator="greaterThan">
      <formula>100</formula>
    </cfRule>
  </conditionalFormatting>
  <conditionalFormatting sqref="E248">
    <cfRule type="cellIs" dxfId="9202" priority="6215" stopIfTrue="1" operator="lessThanOrEqual">
      <formula>2.5</formula>
    </cfRule>
    <cfRule type="cellIs" dxfId="9201" priority="6216" stopIfTrue="1" operator="between">
      <formula>2.5</formula>
      <formula>7</formula>
    </cfRule>
    <cfRule type="cellIs" dxfId="9200" priority="6217" stopIfTrue="1" operator="greaterThan">
      <formula>7</formula>
    </cfRule>
  </conditionalFormatting>
  <conditionalFormatting sqref="H248">
    <cfRule type="cellIs" dxfId="9199" priority="6212" stopIfTrue="1" operator="lessThanOrEqual">
      <formula>12</formula>
    </cfRule>
    <cfRule type="cellIs" dxfId="9198" priority="6213" stopIfTrue="1" operator="between">
      <formula>12</formula>
      <formula>16</formula>
    </cfRule>
    <cfRule type="cellIs" dxfId="9197" priority="6214" stopIfTrue="1" operator="greaterThan">
      <formula>16</formula>
    </cfRule>
  </conditionalFormatting>
  <conditionalFormatting sqref="J248">
    <cfRule type="cellIs" dxfId="9196" priority="6209" stopIfTrue="1" operator="greaterThan">
      <formula>6.2</formula>
    </cfRule>
    <cfRule type="cellIs" dxfId="9195" priority="6210" stopIfTrue="1" operator="between">
      <formula>5.601</formula>
      <formula>6.2</formula>
    </cfRule>
    <cfRule type="cellIs" dxfId="9194" priority="6211" stopIfTrue="1" operator="lessThanOrEqual">
      <formula>5.6</formula>
    </cfRule>
  </conditionalFormatting>
  <conditionalFormatting sqref="K248">
    <cfRule type="cellIs" dxfId="9193" priority="6208" stopIfTrue="1" operator="lessThanOrEqual">
      <formula>0.02</formula>
    </cfRule>
  </conditionalFormatting>
  <conditionalFormatting sqref="G248">
    <cfRule type="cellIs" dxfId="9192" priority="6205" stopIfTrue="1" operator="lessThanOrEqual">
      <formula>0.12</formula>
    </cfRule>
    <cfRule type="cellIs" dxfId="9191" priority="6206" stopIfTrue="1" operator="between">
      <formula>0.1201</formula>
      <formula>0.2</formula>
    </cfRule>
    <cfRule type="cellIs" dxfId="9190" priority="6207" stopIfTrue="1" operator="greaterThan">
      <formula>0.2</formula>
    </cfRule>
  </conditionalFormatting>
  <conditionalFormatting sqref="N248">
    <cfRule type="cellIs" dxfId="9189" priority="6203" stopIfTrue="1" operator="between">
      <formula>50.1</formula>
      <formula>100</formula>
    </cfRule>
    <cfRule type="cellIs" dxfId="9188" priority="6204" stopIfTrue="1" operator="greaterThan">
      <formula>100</formula>
    </cfRule>
  </conditionalFormatting>
  <conditionalFormatting sqref="M248">
    <cfRule type="cellIs" dxfId="9187" priority="6201" stopIfTrue="1" operator="between">
      <formula>1250.1</formula>
      <formula>5000</formula>
    </cfRule>
    <cfRule type="cellIs" dxfId="9186" priority="6202" stopIfTrue="1" operator="greaterThan">
      <formula>5000</formula>
    </cfRule>
  </conditionalFormatting>
  <conditionalFormatting sqref="F260:G260">
    <cfRule type="cellIs" dxfId="9185" priority="6188" stopIfTrue="1" operator="lessThanOrEqual">
      <formula>60</formula>
    </cfRule>
    <cfRule type="cellIs" dxfId="9184" priority="6189" stopIfTrue="1" operator="between">
      <formula>60</formula>
      <formula>100</formula>
    </cfRule>
    <cfRule type="cellIs" dxfId="9183" priority="6190" stopIfTrue="1" operator="greaterThan">
      <formula>100</formula>
    </cfRule>
  </conditionalFormatting>
  <conditionalFormatting sqref="E260">
    <cfRule type="cellIs" dxfId="9182" priority="6191" stopIfTrue="1" operator="lessThanOrEqual">
      <formula>2.5</formula>
    </cfRule>
    <cfRule type="cellIs" dxfId="9181" priority="6192" stopIfTrue="1" operator="between">
      <formula>2.5</formula>
      <formula>7</formula>
    </cfRule>
    <cfRule type="cellIs" dxfId="9180" priority="6193" stopIfTrue="1" operator="greaterThan">
      <formula>7</formula>
    </cfRule>
  </conditionalFormatting>
  <conditionalFormatting sqref="H260">
    <cfRule type="cellIs" dxfId="9179" priority="6194" stopIfTrue="1" operator="lessThanOrEqual">
      <formula>12</formula>
    </cfRule>
    <cfRule type="cellIs" dxfId="9178" priority="6195" stopIfTrue="1" operator="between">
      <formula>12</formula>
      <formula>16</formula>
    </cfRule>
    <cfRule type="cellIs" dxfId="9177" priority="6196" stopIfTrue="1" operator="greaterThan">
      <formula>16</formula>
    </cfRule>
  </conditionalFormatting>
  <conditionalFormatting sqref="J260">
    <cfRule type="cellIs" dxfId="9176" priority="6197" stopIfTrue="1" operator="greaterThan">
      <formula>6.2</formula>
    </cfRule>
    <cfRule type="cellIs" dxfId="9175" priority="6198" stopIfTrue="1" operator="between">
      <formula>5.601</formula>
      <formula>6.2</formula>
    </cfRule>
    <cfRule type="cellIs" dxfId="9174" priority="6199" stopIfTrue="1" operator="lessThanOrEqual">
      <formula>5.6</formula>
    </cfRule>
  </conditionalFormatting>
  <conditionalFormatting sqref="K260">
    <cfRule type="cellIs" dxfId="9173" priority="6200" stopIfTrue="1" operator="lessThanOrEqual">
      <formula>0.02</formula>
    </cfRule>
  </conditionalFormatting>
  <conditionalFormatting sqref="G260">
    <cfRule type="cellIs" dxfId="9172" priority="6185" stopIfTrue="1" operator="lessThanOrEqual">
      <formula>0.12</formula>
    </cfRule>
    <cfRule type="cellIs" dxfId="9171" priority="6186" stopIfTrue="1" operator="between">
      <formula>0.1201</formula>
      <formula>0.2</formula>
    </cfRule>
    <cfRule type="cellIs" dxfId="9170" priority="6187" stopIfTrue="1" operator="greaterThan">
      <formula>0.2</formula>
    </cfRule>
  </conditionalFormatting>
  <conditionalFormatting sqref="N260">
    <cfRule type="cellIs" dxfId="9169" priority="6182" stopIfTrue="1" operator="between">
      <formula>50.1</formula>
      <formula>100</formula>
    </cfRule>
    <cfRule type="cellIs" dxfId="9168" priority="6184" stopIfTrue="1" operator="greaterThan">
      <formula>100</formula>
    </cfRule>
  </conditionalFormatting>
  <conditionalFormatting sqref="M260">
    <cfRule type="cellIs" dxfId="9167" priority="6181" stopIfTrue="1" operator="between">
      <formula>1250.1</formula>
      <formula>5000</formula>
    </cfRule>
    <cfRule type="cellIs" dxfId="9166" priority="6183" stopIfTrue="1" operator="greaterThan">
      <formula>5000</formula>
    </cfRule>
  </conditionalFormatting>
  <conditionalFormatting sqref="F260:G260">
    <cfRule type="cellIs" dxfId="9165" priority="6178" stopIfTrue="1" operator="lessThanOrEqual">
      <formula>60</formula>
    </cfRule>
    <cfRule type="cellIs" dxfId="9164" priority="6179" stopIfTrue="1" operator="between">
      <formula>60</formula>
      <formula>100</formula>
    </cfRule>
    <cfRule type="cellIs" dxfId="9163" priority="6180" stopIfTrue="1" operator="greaterThan">
      <formula>100</formula>
    </cfRule>
  </conditionalFormatting>
  <conditionalFormatting sqref="E260">
    <cfRule type="cellIs" dxfId="9162" priority="6175" stopIfTrue="1" operator="lessThanOrEqual">
      <formula>2.5</formula>
    </cfRule>
    <cfRule type="cellIs" dxfId="9161" priority="6176" stopIfTrue="1" operator="between">
      <formula>2.5</formula>
      <formula>7</formula>
    </cfRule>
    <cfRule type="cellIs" dxfId="9160" priority="6177" stopIfTrue="1" operator="greaterThan">
      <formula>7</formula>
    </cfRule>
  </conditionalFormatting>
  <conditionalFormatting sqref="H260">
    <cfRule type="cellIs" dxfId="9159" priority="6172" stopIfTrue="1" operator="lessThanOrEqual">
      <formula>12</formula>
    </cfRule>
    <cfRule type="cellIs" dxfId="9158" priority="6173" stopIfTrue="1" operator="between">
      <formula>12</formula>
      <formula>16</formula>
    </cfRule>
    <cfRule type="cellIs" dxfId="9157" priority="6174" stopIfTrue="1" operator="greaterThan">
      <formula>16</formula>
    </cfRule>
  </conditionalFormatting>
  <conditionalFormatting sqref="J260">
    <cfRule type="cellIs" dxfId="9156" priority="6169" stopIfTrue="1" operator="greaterThan">
      <formula>6.2</formula>
    </cfRule>
    <cfRule type="cellIs" dxfId="9155" priority="6170" stopIfTrue="1" operator="between">
      <formula>5.601</formula>
      <formula>6.2</formula>
    </cfRule>
    <cfRule type="cellIs" dxfId="9154" priority="6171" stopIfTrue="1" operator="lessThanOrEqual">
      <formula>5.6</formula>
    </cfRule>
  </conditionalFormatting>
  <conditionalFormatting sqref="K260">
    <cfRule type="cellIs" dxfId="9153" priority="6168" stopIfTrue="1" operator="lessThanOrEqual">
      <formula>0.02</formula>
    </cfRule>
  </conditionalFormatting>
  <conditionalFormatting sqref="G260">
    <cfRule type="cellIs" dxfId="9152" priority="6165" stopIfTrue="1" operator="lessThanOrEqual">
      <formula>0.12</formula>
    </cfRule>
    <cfRule type="cellIs" dxfId="9151" priority="6166" stopIfTrue="1" operator="between">
      <formula>0.1201</formula>
      <formula>0.2</formula>
    </cfRule>
    <cfRule type="cellIs" dxfId="9150" priority="6167" stopIfTrue="1" operator="greaterThan">
      <formula>0.2</formula>
    </cfRule>
  </conditionalFormatting>
  <conditionalFormatting sqref="N260">
    <cfRule type="cellIs" dxfId="9149" priority="6163" stopIfTrue="1" operator="between">
      <formula>50.1</formula>
      <formula>100</formula>
    </cfRule>
    <cfRule type="cellIs" dxfId="9148" priority="6164" stopIfTrue="1" operator="greaterThan">
      <formula>100</formula>
    </cfRule>
  </conditionalFormatting>
  <conditionalFormatting sqref="M260">
    <cfRule type="cellIs" dxfId="9147" priority="6161" stopIfTrue="1" operator="between">
      <formula>1250.1</formula>
      <formula>5000</formula>
    </cfRule>
    <cfRule type="cellIs" dxfId="9146" priority="6162" stopIfTrue="1" operator="greaterThan">
      <formula>5000</formula>
    </cfRule>
  </conditionalFormatting>
  <conditionalFormatting sqref="F272:G272">
    <cfRule type="cellIs" dxfId="9145" priority="6148" stopIfTrue="1" operator="lessThanOrEqual">
      <formula>60</formula>
    </cfRule>
    <cfRule type="cellIs" dxfId="9144" priority="6149" stopIfTrue="1" operator="between">
      <formula>60</formula>
      <formula>100</formula>
    </cfRule>
    <cfRule type="cellIs" dxfId="9143" priority="6150" stopIfTrue="1" operator="greaterThan">
      <formula>100</formula>
    </cfRule>
  </conditionalFormatting>
  <conditionalFormatting sqref="E272">
    <cfRule type="cellIs" dxfId="9142" priority="6151" stopIfTrue="1" operator="lessThanOrEqual">
      <formula>2.5</formula>
    </cfRule>
    <cfRule type="cellIs" dxfId="9141" priority="6152" stopIfTrue="1" operator="between">
      <formula>2.5</formula>
      <formula>7</formula>
    </cfRule>
    <cfRule type="cellIs" dxfId="9140" priority="6153" stopIfTrue="1" operator="greaterThan">
      <formula>7</formula>
    </cfRule>
  </conditionalFormatting>
  <conditionalFormatting sqref="H272">
    <cfRule type="cellIs" dxfId="9139" priority="6154" stopIfTrue="1" operator="lessThanOrEqual">
      <formula>12</formula>
    </cfRule>
    <cfRule type="cellIs" dxfId="9138" priority="6155" stopIfTrue="1" operator="between">
      <formula>12</formula>
      <formula>16</formula>
    </cfRule>
    <cfRule type="cellIs" dxfId="9137" priority="6156" stopIfTrue="1" operator="greaterThan">
      <formula>16</formula>
    </cfRule>
  </conditionalFormatting>
  <conditionalFormatting sqref="J272">
    <cfRule type="cellIs" dxfId="9136" priority="6157" stopIfTrue="1" operator="greaterThan">
      <formula>6.2</formula>
    </cfRule>
    <cfRule type="cellIs" dxfId="9135" priority="6158" stopIfTrue="1" operator="between">
      <formula>5.601</formula>
      <formula>6.2</formula>
    </cfRule>
    <cfRule type="cellIs" dxfId="9134" priority="6159" stopIfTrue="1" operator="lessThanOrEqual">
      <formula>5.6</formula>
    </cfRule>
  </conditionalFormatting>
  <conditionalFormatting sqref="K272">
    <cfRule type="cellIs" dxfId="9133" priority="6160" stopIfTrue="1" operator="lessThanOrEqual">
      <formula>0.02</formula>
    </cfRule>
  </conditionalFormatting>
  <conditionalFormatting sqref="G272">
    <cfRule type="cellIs" dxfId="9132" priority="6145" stopIfTrue="1" operator="lessThanOrEqual">
      <formula>0.12</formula>
    </cfRule>
    <cfRule type="cellIs" dxfId="9131" priority="6146" stopIfTrue="1" operator="between">
      <formula>0.1201</formula>
      <formula>0.2</formula>
    </cfRule>
    <cfRule type="cellIs" dxfId="9130" priority="6147" stopIfTrue="1" operator="greaterThan">
      <formula>0.2</formula>
    </cfRule>
  </conditionalFormatting>
  <conditionalFormatting sqref="N272">
    <cfRule type="cellIs" dxfId="9129" priority="6142" stopIfTrue="1" operator="between">
      <formula>50.1</formula>
      <formula>100</formula>
    </cfRule>
    <cfRule type="cellIs" dxfId="9128" priority="6144" stopIfTrue="1" operator="greaterThan">
      <formula>100</formula>
    </cfRule>
  </conditionalFormatting>
  <conditionalFormatting sqref="M272">
    <cfRule type="cellIs" dxfId="9127" priority="6141" stopIfTrue="1" operator="between">
      <formula>1250.1</formula>
      <formula>5000</formula>
    </cfRule>
    <cfRule type="cellIs" dxfId="9126" priority="6143" stopIfTrue="1" operator="greaterThan">
      <formula>5000</formula>
    </cfRule>
  </conditionalFormatting>
  <conditionalFormatting sqref="F272:G272">
    <cfRule type="cellIs" dxfId="9125" priority="6138" stopIfTrue="1" operator="lessThanOrEqual">
      <formula>60</formula>
    </cfRule>
    <cfRule type="cellIs" dxfId="9124" priority="6139" stopIfTrue="1" operator="between">
      <formula>60</formula>
      <formula>100</formula>
    </cfRule>
    <cfRule type="cellIs" dxfId="9123" priority="6140" stopIfTrue="1" operator="greaterThan">
      <formula>100</formula>
    </cfRule>
  </conditionalFormatting>
  <conditionalFormatting sqref="E272">
    <cfRule type="cellIs" dxfId="9122" priority="6135" stopIfTrue="1" operator="lessThanOrEqual">
      <formula>2.5</formula>
    </cfRule>
    <cfRule type="cellIs" dxfId="9121" priority="6136" stopIfTrue="1" operator="between">
      <formula>2.5</formula>
      <formula>7</formula>
    </cfRule>
    <cfRule type="cellIs" dxfId="9120" priority="6137" stopIfTrue="1" operator="greaterThan">
      <formula>7</formula>
    </cfRule>
  </conditionalFormatting>
  <conditionalFormatting sqref="H272">
    <cfRule type="cellIs" dxfId="9119" priority="6132" stopIfTrue="1" operator="lessThanOrEqual">
      <formula>12</formula>
    </cfRule>
    <cfRule type="cellIs" dxfId="9118" priority="6133" stopIfTrue="1" operator="between">
      <formula>12</formula>
      <formula>16</formula>
    </cfRule>
    <cfRule type="cellIs" dxfId="9117" priority="6134" stopIfTrue="1" operator="greaterThan">
      <formula>16</formula>
    </cfRule>
  </conditionalFormatting>
  <conditionalFormatting sqref="J272">
    <cfRule type="cellIs" dxfId="9116" priority="6129" stopIfTrue="1" operator="greaterThan">
      <formula>6.2</formula>
    </cfRule>
    <cfRule type="cellIs" dxfId="9115" priority="6130" stopIfTrue="1" operator="between">
      <formula>5.601</formula>
      <formula>6.2</formula>
    </cfRule>
    <cfRule type="cellIs" dxfId="9114" priority="6131" stopIfTrue="1" operator="lessThanOrEqual">
      <formula>5.6</formula>
    </cfRule>
  </conditionalFormatting>
  <conditionalFormatting sqref="K272">
    <cfRule type="cellIs" dxfId="9113" priority="6128" stopIfTrue="1" operator="lessThanOrEqual">
      <formula>0.02</formula>
    </cfRule>
  </conditionalFormatting>
  <conditionalFormatting sqref="G272">
    <cfRule type="cellIs" dxfId="9112" priority="6125" stopIfTrue="1" operator="lessThanOrEqual">
      <formula>0.12</formula>
    </cfRule>
    <cfRule type="cellIs" dxfId="9111" priority="6126" stopIfTrue="1" operator="between">
      <formula>0.1201</formula>
      <formula>0.2</formula>
    </cfRule>
    <cfRule type="cellIs" dxfId="9110" priority="6127" stopIfTrue="1" operator="greaterThan">
      <formula>0.2</formula>
    </cfRule>
  </conditionalFormatting>
  <conditionalFormatting sqref="N272">
    <cfRule type="cellIs" dxfId="9109" priority="6123" stopIfTrue="1" operator="between">
      <formula>50.1</formula>
      <formula>100</formula>
    </cfRule>
    <cfRule type="cellIs" dxfId="9108" priority="6124" stopIfTrue="1" operator="greaterThan">
      <formula>100</formula>
    </cfRule>
  </conditionalFormatting>
  <conditionalFormatting sqref="M272">
    <cfRule type="cellIs" dxfId="9107" priority="6121" stopIfTrue="1" operator="between">
      <formula>1250.1</formula>
      <formula>5000</formula>
    </cfRule>
    <cfRule type="cellIs" dxfId="9106" priority="6122" stopIfTrue="1" operator="greaterThan">
      <formula>5000</formula>
    </cfRule>
  </conditionalFormatting>
  <conditionalFormatting sqref="F284:G284">
    <cfRule type="cellIs" dxfId="9105" priority="6108" stopIfTrue="1" operator="lessThanOrEqual">
      <formula>60</formula>
    </cfRule>
    <cfRule type="cellIs" dxfId="9104" priority="6109" stopIfTrue="1" operator="between">
      <formula>60</formula>
      <formula>100</formula>
    </cfRule>
    <cfRule type="cellIs" dxfId="9103" priority="6110" stopIfTrue="1" operator="greaterThan">
      <formula>100</formula>
    </cfRule>
  </conditionalFormatting>
  <conditionalFormatting sqref="E284">
    <cfRule type="cellIs" dxfId="9102" priority="6111" stopIfTrue="1" operator="lessThanOrEqual">
      <formula>2.5</formula>
    </cfRule>
    <cfRule type="cellIs" dxfId="9101" priority="6112" stopIfTrue="1" operator="between">
      <formula>2.5</formula>
      <formula>7</formula>
    </cfRule>
    <cfRule type="cellIs" dxfId="9100" priority="6113" stopIfTrue="1" operator="greaterThan">
      <formula>7</formula>
    </cfRule>
  </conditionalFormatting>
  <conditionalFormatting sqref="H284">
    <cfRule type="cellIs" dxfId="9099" priority="6114" stopIfTrue="1" operator="lessThanOrEqual">
      <formula>12</formula>
    </cfRule>
    <cfRule type="cellIs" dxfId="9098" priority="6115" stopIfTrue="1" operator="between">
      <formula>12</formula>
      <formula>16</formula>
    </cfRule>
    <cfRule type="cellIs" dxfId="9097" priority="6116" stopIfTrue="1" operator="greaterThan">
      <formula>16</formula>
    </cfRule>
  </conditionalFormatting>
  <conditionalFormatting sqref="J284">
    <cfRule type="cellIs" dxfId="9096" priority="6117" stopIfTrue="1" operator="greaterThan">
      <formula>6.2</formula>
    </cfRule>
    <cfRule type="cellIs" dxfId="9095" priority="6118" stopIfTrue="1" operator="between">
      <formula>5.601</formula>
      <formula>6.2</formula>
    </cfRule>
    <cfRule type="cellIs" dxfId="9094" priority="6119" stopIfTrue="1" operator="lessThanOrEqual">
      <formula>5.6</formula>
    </cfRule>
  </conditionalFormatting>
  <conditionalFormatting sqref="K284">
    <cfRule type="cellIs" dxfId="9093" priority="6120" stopIfTrue="1" operator="lessThanOrEqual">
      <formula>0.02</formula>
    </cfRule>
  </conditionalFormatting>
  <conditionalFormatting sqref="G284">
    <cfRule type="cellIs" dxfId="9092" priority="6105" stopIfTrue="1" operator="lessThanOrEqual">
      <formula>0.12</formula>
    </cfRule>
    <cfRule type="cellIs" dxfId="9091" priority="6106" stopIfTrue="1" operator="between">
      <formula>0.1201</formula>
      <formula>0.2</formula>
    </cfRule>
    <cfRule type="cellIs" dxfId="9090" priority="6107" stopIfTrue="1" operator="greaterThan">
      <formula>0.2</formula>
    </cfRule>
  </conditionalFormatting>
  <conditionalFormatting sqref="N284">
    <cfRule type="cellIs" dxfId="9089" priority="6102" stopIfTrue="1" operator="between">
      <formula>50.1</formula>
      <formula>100</formula>
    </cfRule>
    <cfRule type="cellIs" dxfId="9088" priority="6104" stopIfTrue="1" operator="greaterThan">
      <formula>100</formula>
    </cfRule>
  </conditionalFormatting>
  <conditionalFormatting sqref="M284">
    <cfRule type="cellIs" dxfId="9087" priority="6101" stopIfTrue="1" operator="between">
      <formula>1250.1</formula>
      <formula>5000</formula>
    </cfRule>
    <cfRule type="cellIs" dxfId="9086" priority="6103" stopIfTrue="1" operator="greaterThan">
      <formula>5000</formula>
    </cfRule>
  </conditionalFormatting>
  <conditionalFormatting sqref="F284:G284">
    <cfRule type="cellIs" dxfId="9085" priority="6098" stopIfTrue="1" operator="lessThanOrEqual">
      <formula>60</formula>
    </cfRule>
    <cfRule type="cellIs" dxfId="9084" priority="6099" stopIfTrue="1" operator="between">
      <formula>60</formula>
      <formula>100</formula>
    </cfRule>
    <cfRule type="cellIs" dxfId="9083" priority="6100" stopIfTrue="1" operator="greaterThan">
      <formula>100</formula>
    </cfRule>
  </conditionalFormatting>
  <conditionalFormatting sqref="E284">
    <cfRule type="cellIs" dxfId="9082" priority="6095" stopIfTrue="1" operator="lessThanOrEqual">
      <formula>2.5</formula>
    </cfRule>
    <cfRule type="cellIs" dxfId="9081" priority="6096" stopIfTrue="1" operator="between">
      <formula>2.5</formula>
      <formula>7</formula>
    </cfRule>
    <cfRule type="cellIs" dxfId="9080" priority="6097" stopIfTrue="1" operator="greaterThan">
      <formula>7</formula>
    </cfRule>
  </conditionalFormatting>
  <conditionalFormatting sqref="H284">
    <cfRule type="cellIs" dxfId="9079" priority="6092" stopIfTrue="1" operator="lessThanOrEqual">
      <formula>12</formula>
    </cfRule>
    <cfRule type="cellIs" dxfId="9078" priority="6093" stopIfTrue="1" operator="between">
      <formula>12</formula>
      <formula>16</formula>
    </cfRule>
    <cfRule type="cellIs" dxfId="9077" priority="6094" stopIfTrue="1" operator="greaterThan">
      <formula>16</formula>
    </cfRule>
  </conditionalFormatting>
  <conditionalFormatting sqref="J284">
    <cfRule type="cellIs" dxfId="9076" priority="6089" stopIfTrue="1" operator="greaterThan">
      <formula>6.2</formula>
    </cfRule>
    <cfRule type="cellIs" dxfId="9075" priority="6090" stopIfTrue="1" operator="between">
      <formula>5.601</formula>
      <formula>6.2</formula>
    </cfRule>
    <cfRule type="cellIs" dxfId="9074" priority="6091" stopIfTrue="1" operator="lessThanOrEqual">
      <formula>5.6</formula>
    </cfRule>
  </conditionalFormatting>
  <conditionalFormatting sqref="K284">
    <cfRule type="cellIs" dxfId="9073" priority="6088" stopIfTrue="1" operator="lessThanOrEqual">
      <formula>0.02</formula>
    </cfRule>
  </conditionalFormatting>
  <conditionalFormatting sqref="G284">
    <cfRule type="cellIs" dxfId="9072" priority="6085" stopIfTrue="1" operator="lessThanOrEqual">
      <formula>0.12</formula>
    </cfRule>
    <cfRule type="cellIs" dxfId="9071" priority="6086" stopIfTrue="1" operator="between">
      <formula>0.1201</formula>
      <formula>0.2</formula>
    </cfRule>
    <cfRule type="cellIs" dxfId="9070" priority="6087" stopIfTrue="1" operator="greaterThan">
      <formula>0.2</formula>
    </cfRule>
  </conditionalFormatting>
  <conditionalFormatting sqref="N284">
    <cfRule type="cellIs" dxfId="9069" priority="6083" stopIfTrue="1" operator="between">
      <formula>50.1</formula>
      <formula>100</formula>
    </cfRule>
    <cfRule type="cellIs" dxfId="9068" priority="6084" stopIfTrue="1" operator="greaterThan">
      <formula>100</formula>
    </cfRule>
  </conditionalFormatting>
  <conditionalFormatting sqref="M284">
    <cfRule type="cellIs" dxfId="9067" priority="6081" stopIfTrue="1" operator="between">
      <formula>1250.1</formula>
      <formula>5000</formula>
    </cfRule>
    <cfRule type="cellIs" dxfId="9066" priority="6082" stopIfTrue="1" operator="greaterThan">
      <formula>5000</formula>
    </cfRule>
  </conditionalFormatting>
  <conditionalFormatting sqref="F296:G296">
    <cfRule type="cellIs" dxfId="9065" priority="6068" stopIfTrue="1" operator="lessThanOrEqual">
      <formula>60</formula>
    </cfRule>
    <cfRule type="cellIs" dxfId="9064" priority="6069" stopIfTrue="1" operator="between">
      <formula>60</formula>
      <formula>100</formula>
    </cfRule>
    <cfRule type="cellIs" dxfId="9063" priority="6070" stopIfTrue="1" operator="greaterThan">
      <formula>100</formula>
    </cfRule>
  </conditionalFormatting>
  <conditionalFormatting sqref="E296">
    <cfRule type="cellIs" dxfId="9062" priority="6071" stopIfTrue="1" operator="lessThanOrEqual">
      <formula>2.5</formula>
    </cfRule>
    <cfRule type="cellIs" dxfId="9061" priority="6072" stopIfTrue="1" operator="between">
      <formula>2.5</formula>
      <formula>7</formula>
    </cfRule>
    <cfRule type="cellIs" dxfId="9060" priority="6073" stopIfTrue="1" operator="greaterThan">
      <formula>7</formula>
    </cfRule>
  </conditionalFormatting>
  <conditionalFormatting sqref="H296">
    <cfRule type="cellIs" dxfId="9059" priority="6074" stopIfTrue="1" operator="lessThanOrEqual">
      <formula>12</formula>
    </cfRule>
    <cfRule type="cellIs" dxfId="9058" priority="6075" stopIfTrue="1" operator="between">
      <formula>12</formula>
      <formula>16</formula>
    </cfRule>
    <cfRule type="cellIs" dxfId="9057" priority="6076" stopIfTrue="1" operator="greaterThan">
      <formula>16</formula>
    </cfRule>
  </conditionalFormatting>
  <conditionalFormatting sqref="J296">
    <cfRule type="cellIs" dxfId="9056" priority="6077" stopIfTrue="1" operator="greaterThan">
      <formula>6.2</formula>
    </cfRule>
    <cfRule type="cellIs" dxfId="9055" priority="6078" stopIfTrue="1" operator="between">
      <formula>5.601</formula>
      <formula>6.2</formula>
    </cfRule>
    <cfRule type="cellIs" dxfId="9054" priority="6079" stopIfTrue="1" operator="lessThanOrEqual">
      <formula>5.6</formula>
    </cfRule>
  </conditionalFormatting>
  <conditionalFormatting sqref="K296">
    <cfRule type="cellIs" dxfId="9053" priority="6080" stopIfTrue="1" operator="lessThanOrEqual">
      <formula>0.02</formula>
    </cfRule>
  </conditionalFormatting>
  <conditionalFormatting sqref="G296">
    <cfRule type="cellIs" dxfId="9052" priority="6065" stopIfTrue="1" operator="lessThanOrEqual">
      <formula>0.12</formula>
    </cfRule>
    <cfRule type="cellIs" dxfId="9051" priority="6066" stopIfTrue="1" operator="between">
      <formula>0.1201</formula>
      <formula>0.2</formula>
    </cfRule>
    <cfRule type="cellIs" dxfId="9050" priority="6067" stopIfTrue="1" operator="greaterThan">
      <formula>0.2</formula>
    </cfRule>
  </conditionalFormatting>
  <conditionalFormatting sqref="N296">
    <cfRule type="cellIs" dxfId="9049" priority="6062" stopIfTrue="1" operator="between">
      <formula>50.1</formula>
      <formula>100</formula>
    </cfRule>
    <cfRule type="cellIs" dxfId="9048" priority="6064" stopIfTrue="1" operator="greaterThan">
      <formula>100</formula>
    </cfRule>
  </conditionalFormatting>
  <conditionalFormatting sqref="M296">
    <cfRule type="cellIs" dxfId="9047" priority="6061" stopIfTrue="1" operator="between">
      <formula>1250.1</formula>
      <formula>5000</formula>
    </cfRule>
    <cfRule type="cellIs" dxfId="9046" priority="6063" stopIfTrue="1" operator="greaterThan">
      <formula>5000</formula>
    </cfRule>
  </conditionalFormatting>
  <conditionalFormatting sqref="F296:G296">
    <cfRule type="cellIs" dxfId="9045" priority="6058" stopIfTrue="1" operator="lessThanOrEqual">
      <formula>60</formula>
    </cfRule>
    <cfRule type="cellIs" dxfId="9044" priority="6059" stopIfTrue="1" operator="between">
      <formula>60</formula>
      <formula>100</formula>
    </cfRule>
    <cfRule type="cellIs" dxfId="9043" priority="6060" stopIfTrue="1" operator="greaterThan">
      <formula>100</formula>
    </cfRule>
  </conditionalFormatting>
  <conditionalFormatting sqref="E296">
    <cfRule type="cellIs" dxfId="9042" priority="6055" stopIfTrue="1" operator="lessThanOrEqual">
      <formula>2.5</formula>
    </cfRule>
    <cfRule type="cellIs" dxfId="9041" priority="6056" stopIfTrue="1" operator="between">
      <formula>2.5</formula>
      <formula>7</formula>
    </cfRule>
    <cfRule type="cellIs" dxfId="9040" priority="6057" stopIfTrue="1" operator="greaterThan">
      <formula>7</formula>
    </cfRule>
  </conditionalFormatting>
  <conditionalFormatting sqref="H296">
    <cfRule type="cellIs" dxfId="9039" priority="6052" stopIfTrue="1" operator="lessThanOrEqual">
      <formula>12</formula>
    </cfRule>
    <cfRule type="cellIs" dxfId="9038" priority="6053" stopIfTrue="1" operator="between">
      <formula>12</formula>
      <formula>16</formula>
    </cfRule>
    <cfRule type="cellIs" dxfId="9037" priority="6054" stopIfTrue="1" operator="greaterThan">
      <formula>16</formula>
    </cfRule>
  </conditionalFormatting>
  <conditionalFormatting sqref="J296">
    <cfRule type="cellIs" dxfId="9036" priority="6049" stopIfTrue="1" operator="greaterThan">
      <formula>6.2</formula>
    </cfRule>
    <cfRule type="cellIs" dxfId="9035" priority="6050" stopIfTrue="1" operator="between">
      <formula>5.601</formula>
      <formula>6.2</formula>
    </cfRule>
    <cfRule type="cellIs" dxfId="9034" priority="6051" stopIfTrue="1" operator="lessThanOrEqual">
      <formula>5.6</formula>
    </cfRule>
  </conditionalFormatting>
  <conditionalFormatting sqref="K296">
    <cfRule type="cellIs" dxfId="9033" priority="6048" stopIfTrue="1" operator="lessThanOrEqual">
      <formula>0.02</formula>
    </cfRule>
  </conditionalFormatting>
  <conditionalFormatting sqref="G296">
    <cfRule type="cellIs" dxfId="9032" priority="6045" stopIfTrue="1" operator="lessThanOrEqual">
      <formula>0.12</formula>
    </cfRule>
    <cfRule type="cellIs" dxfId="9031" priority="6046" stopIfTrue="1" operator="between">
      <formula>0.1201</formula>
      <formula>0.2</formula>
    </cfRule>
    <cfRule type="cellIs" dxfId="9030" priority="6047" stopIfTrue="1" operator="greaterThan">
      <formula>0.2</formula>
    </cfRule>
  </conditionalFormatting>
  <conditionalFormatting sqref="N296">
    <cfRule type="cellIs" dxfId="9029" priority="6043" stopIfTrue="1" operator="between">
      <formula>50.1</formula>
      <formula>100</formula>
    </cfRule>
    <cfRule type="cellIs" dxfId="9028" priority="6044" stopIfTrue="1" operator="greaterThan">
      <formula>100</formula>
    </cfRule>
  </conditionalFormatting>
  <conditionalFormatting sqref="M296">
    <cfRule type="cellIs" dxfId="9027" priority="6041" stopIfTrue="1" operator="between">
      <formula>1250.1</formula>
      <formula>5000</formula>
    </cfRule>
    <cfRule type="cellIs" dxfId="9026" priority="6042" stopIfTrue="1" operator="greaterThan">
      <formula>5000</formula>
    </cfRule>
  </conditionalFormatting>
  <conditionalFormatting sqref="F308:G308">
    <cfRule type="cellIs" dxfId="9025" priority="6028" stopIfTrue="1" operator="lessThanOrEqual">
      <formula>60</formula>
    </cfRule>
    <cfRule type="cellIs" dxfId="9024" priority="6029" stopIfTrue="1" operator="between">
      <formula>60</formula>
      <formula>100</formula>
    </cfRule>
    <cfRule type="cellIs" dxfId="9023" priority="6030" stopIfTrue="1" operator="greaterThan">
      <formula>100</formula>
    </cfRule>
  </conditionalFormatting>
  <conditionalFormatting sqref="E308">
    <cfRule type="cellIs" dxfId="9022" priority="6031" stopIfTrue="1" operator="lessThanOrEqual">
      <formula>2.5</formula>
    </cfRule>
    <cfRule type="cellIs" dxfId="9021" priority="6032" stopIfTrue="1" operator="between">
      <formula>2.5</formula>
      <formula>7</formula>
    </cfRule>
    <cfRule type="cellIs" dxfId="9020" priority="6033" stopIfTrue="1" operator="greaterThan">
      <formula>7</formula>
    </cfRule>
  </conditionalFormatting>
  <conditionalFormatting sqref="H308">
    <cfRule type="cellIs" dxfId="9019" priority="6034" stopIfTrue="1" operator="lessThanOrEqual">
      <formula>12</formula>
    </cfRule>
    <cfRule type="cellIs" dxfId="9018" priority="6035" stopIfTrue="1" operator="between">
      <formula>12</formula>
      <formula>16</formula>
    </cfRule>
    <cfRule type="cellIs" dxfId="9017" priority="6036" stopIfTrue="1" operator="greaterThan">
      <formula>16</formula>
    </cfRule>
  </conditionalFormatting>
  <conditionalFormatting sqref="J308">
    <cfRule type="cellIs" dxfId="9016" priority="6037" stopIfTrue="1" operator="greaterThan">
      <formula>6.2</formula>
    </cfRule>
    <cfRule type="cellIs" dxfId="9015" priority="6038" stopIfTrue="1" operator="between">
      <formula>5.601</formula>
      <formula>6.2</formula>
    </cfRule>
    <cfRule type="cellIs" dxfId="9014" priority="6039" stopIfTrue="1" operator="lessThanOrEqual">
      <formula>5.6</formula>
    </cfRule>
  </conditionalFormatting>
  <conditionalFormatting sqref="K308">
    <cfRule type="cellIs" dxfId="9013" priority="6040" stopIfTrue="1" operator="lessThanOrEqual">
      <formula>0.02</formula>
    </cfRule>
  </conditionalFormatting>
  <conditionalFormatting sqref="G308">
    <cfRule type="cellIs" dxfId="9012" priority="6025" stopIfTrue="1" operator="lessThanOrEqual">
      <formula>0.12</formula>
    </cfRule>
    <cfRule type="cellIs" dxfId="9011" priority="6026" stopIfTrue="1" operator="between">
      <formula>0.1201</formula>
      <formula>0.2</formula>
    </cfRule>
    <cfRule type="cellIs" dxfId="9010" priority="6027" stopIfTrue="1" operator="greaterThan">
      <formula>0.2</formula>
    </cfRule>
  </conditionalFormatting>
  <conditionalFormatting sqref="N308">
    <cfRule type="cellIs" dxfId="9009" priority="6022" stopIfTrue="1" operator="between">
      <formula>50.1</formula>
      <formula>100</formula>
    </cfRule>
    <cfRule type="cellIs" dxfId="9008" priority="6024" stopIfTrue="1" operator="greaterThan">
      <formula>100</formula>
    </cfRule>
  </conditionalFormatting>
  <conditionalFormatting sqref="M308">
    <cfRule type="cellIs" dxfId="9007" priority="6021" stopIfTrue="1" operator="between">
      <formula>1250.1</formula>
      <formula>5000</formula>
    </cfRule>
    <cfRule type="cellIs" dxfId="9006" priority="6023" stopIfTrue="1" operator="greaterThan">
      <formula>5000</formula>
    </cfRule>
  </conditionalFormatting>
  <conditionalFormatting sqref="F308:G308">
    <cfRule type="cellIs" dxfId="9005" priority="6018" stopIfTrue="1" operator="lessThanOrEqual">
      <formula>60</formula>
    </cfRule>
    <cfRule type="cellIs" dxfId="9004" priority="6019" stopIfTrue="1" operator="between">
      <formula>60</formula>
      <formula>100</formula>
    </cfRule>
    <cfRule type="cellIs" dxfId="9003" priority="6020" stopIfTrue="1" operator="greaterThan">
      <formula>100</formula>
    </cfRule>
  </conditionalFormatting>
  <conditionalFormatting sqref="E308">
    <cfRule type="cellIs" dxfId="9002" priority="6015" stopIfTrue="1" operator="lessThanOrEqual">
      <formula>2.5</formula>
    </cfRule>
    <cfRule type="cellIs" dxfId="9001" priority="6016" stopIfTrue="1" operator="between">
      <formula>2.5</formula>
      <formula>7</formula>
    </cfRule>
    <cfRule type="cellIs" dxfId="9000" priority="6017" stopIfTrue="1" operator="greaterThan">
      <formula>7</formula>
    </cfRule>
  </conditionalFormatting>
  <conditionalFormatting sqref="H308">
    <cfRule type="cellIs" dxfId="8999" priority="6012" stopIfTrue="1" operator="lessThanOrEqual">
      <formula>12</formula>
    </cfRule>
    <cfRule type="cellIs" dxfId="8998" priority="6013" stopIfTrue="1" operator="between">
      <formula>12</formula>
      <formula>16</formula>
    </cfRule>
    <cfRule type="cellIs" dxfId="8997" priority="6014" stopIfTrue="1" operator="greaterThan">
      <formula>16</formula>
    </cfRule>
  </conditionalFormatting>
  <conditionalFormatting sqref="J308">
    <cfRule type="cellIs" dxfId="8996" priority="6009" stopIfTrue="1" operator="greaterThan">
      <formula>6.2</formula>
    </cfRule>
    <cfRule type="cellIs" dxfId="8995" priority="6010" stopIfTrue="1" operator="between">
      <formula>5.601</formula>
      <formula>6.2</formula>
    </cfRule>
    <cfRule type="cellIs" dxfId="8994" priority="6011" stopIfTrue="1" operator="lessThanOrEqual">
      <formula>5.6</formula>
    </cfRule>
  </conditionalFormatting>
  <conditionalFormatting sqref="K308">
    <cfRule type="cellIs" dxfId="8993" priority="6008" stopIfTrue="1" operator="lessThanOrEqual">
      <formula>0.02</formula>
    </cfRule>
  </conditionalFormatting>
  <conditionalFormatting sqref="G308">
    <cfRule type="cellIs" dxfId="8992" priority="6005" stopIfTrue="1" operator="lessThanOrEqual">
      <formula>0.12</formula>
    </cfRule>
    <cfRule type="cellIs" dxfId="8991" priority="6006" stopIfTrue="1" operator="between">
      <formula>0.1201</formula>
      <formula>0.2</formula>
    </cfRule>
    <cfRule type="cellIs" dxfId="8990" priority="6007" stopIfTrue="1" operator="greaterThan">
      <formula>0.2</formula>
    </cfRule>
  </conditionalFormatting>
  <conditionalFormatting sqref="N308">
    <cfRule type="cellIs" dxfId="8989" priority="6003" stopIfTrue="1" operator="between">
      <formula>50.1</formula>
      <formula>100</formula>
    </cfRule>
    <cfRule type="cellIs" dxfId="8988" priority="6004" stopIfTrue="1" operator="greaterThan">
      <formula>100</formula>
    </cfRule>
  </conditionalFormatting>
  <conditionalFormatting sqref="M308">
    <cfRule type="cellIs" dxfId="8987" priority="6001" stopIfTrue="1" operator="between">
      <formula>1250.1</formula>
      <formula>5000</formula>
    </cfRule>
    <cfRule type="cellIs" dxfId="8986" priority="6002" stopIfTrue="1" operator="greaterThan">
      <formula>5000</formula>
    </cfRule>
  </conditionalFormatting>
  <conditionalFormatting sqref="F324:G324">
    <cfRule type="cellIs" dxfId="8985" priority="5988" stopIfTrue="1" operator="lessThanOrEqual">
      <formula>60</formula>
    </cfRule>
    <cfRule type="cellIs" dxfId="8984" priority="5989" stopIfTrue="1" operator="between">
      <formula>60</formula>
      <formula>100</formula>
    </cfRule>
    <cfRule type="cellIs" dxfId="8983" priority="5990" stopIfTrue="1" operator="greaterThan">
      <formula>100</formula>
    </cfRule>
  </conditionalFormatting>
  <conditionalFormatting sqref="E324">
    <cfRule type="cellIs" dxfId="8982" priority="5991" stopIfTrue="1" operator="lessThanOrEqual">
      <formula>2.5</formula>
    </cfRule>
    <cfRule type="cellIs" dxfId="8981" priority="5992" stopIfTrue="1" operator="between">
      <formula>2.5</formula>
      <formula>7</formula>
    </cfRule>
    <cfRule type="cellIs" dxfId="8980" priority="5993" stopIfTrue="1" operator="greaterThan">
      <formula>7</formula>
    </cfRule>
  </conditionalFormatting>
  <conditionalFormatting sqref="H324">
    <cfRule type="cellIs" dxfId="8979" priority="5994" stopIfTrue="1" operator="lessThanOrEqual">
      <formula>12</formula>
    </cfRule>
    <cfRule type="cellIs" dxfId="8978" priority="5995" stopIfTrue="1" operator="between">
      <formula>12</formula>
      <formula>16</formula>
    </cfRule>
    <cfRule type="cellIs" dxfId="8977" priority="5996" stopIfTrue="1" operator="greaterThan">
      <formula>16</formula>
    </cfRule>
  </conditionalFormatting>
  <conditionalFormatting sqref="J324">
    <cfRule type="cellIs" dxfId="8976" priority="5997" stopIfTrue="1" operator="greaterThan">
      <formula>6.2</formula>
    </cfRule>
    <cfRule type="cellIs" dxfId="8975" priority="5998" stopIfTrue="1" operator="between">
      <formula>5.601</formula>
      <formula>6.2</formula>
    </cfRule>
    <cfRule type="cellIs" dxfId="8974" priority="5999" stopIfTrue="1" operator="lessThanOrEqual">
      <formula>5.6</formula>
    </cfRule>
  </conditionalFormatting>
  <conditionalFormatting sqref="K324">
    <cfRule type="cellIs" dxfId="8973" priority="6000" stopIfTrue="1" operator="lessThanOrEqual">
      <formula>0.02</formula>
    </cfRule>
  </conditionalFormatting>
  <conditionalFormatting sqref="G324">
    <cfRule type="cellIs" dxfId="8972" priority="5985" stopIfTrue="1" operator="lessThanOrEqual">
      <formula>0.12</formula>
    </cfRule>
    <cfRule type="cellIs" dxfId="8971" priority="5986" stopIfTrue="1" operator="between">
      <formula>0.1201</formula>
      <formula>0.2</formula>
    </cfRule>
    <cfRule type="cellIs" dxfId="8970" priority="5987" stopIfTrue="1" operator="greaterThan">
      <formula>0.2</formula>
    </cfRule>
  </conditionalFormatting>
  <conditionalFormatting sqref="N324">
    <cfRule type="cellIs" dxfId="8969" priority="5982" stopIfTrue="1" operator="between">
      <formula>50.1</formula>
      <formula>100</formula>
    </cfRule>
    <cfRule type="cellIs" dxfId="8968" priority="5984" stopIfTrue="1" operator="greaterThan">
      <formula>100</formula>
    </cfRule>
  </conditionalFormatting>
  <conditionalFormatting sqref="M324">
    <cfRule type="cellIs" dxfId="8967" priority="5981" stopIfTrue="1" operator="between">
      <formula>1250.1</formula>
      <formula>5000</formula>
    </cfRule>
    <cfRule type="cellIs" dxfId="8966" priority="5983" stopIfTrue="1" operator="greaterThan">
      <formula>5000</formula>
    </cfRule>
  </conditionalFormatting>
  <conditionalFormatting sqref="F324:G324">
    <cfRule type="cellIs" dxfId="8965" priority="5978" stopIfTrue="1" operator="lessThanOrEqual">
      <formula>60</formula>
    </cfRule>
    <cfRule type="cellIs" dxfId="8964" priority="5979" stopIfTrue="1" operator="between">
      <formula>60</formula>
      <formula>100</formula>
    </cfRule>
    <cfRule type="cellIs" dxfId="8963" priority="5980" stopIfTrue="1" operator="greaterThan">
      <formula>100</formula>
    </cfRule>
  </conditionalFormatting>
  <conditionalFormatting sqref="E324">
    <cfRule type="cellIs" dxfId="8962" priority="5975" stopIfTrue="1" operator="lessThanOrEqual">
      <formula>2.5</formula>
    </cfRule>
    <cfRule type="cellIs" dxfId="8961" priority="5976" stopIfTrue="1" operator="between">
      <formula>2.5</formula>
      <formula>7</formula>
    </cfRule>
    <cfRule type="cellIs" dxfId="8960" priority="5977" stopIfTrue="1" operator="greaterThan">
      <formula>7</formula>
    </cfRule>
  </conditionalFormatting>
  <conditionalFormatting sqref="H324">
    <cfRule type="cellIs" dxfId="8959" priority="5972" stopIfTrue="1" operator="lessThanOrEqual">
      <formula>12</formula>
    </cfRule>
    <cfRule type="cellIs" dxfId="8958" priority="5973" stopIfTrue="1" operator="between">
      <formula>12</formula>
      <formula>16</formula>
    </cfRule>
    <cfRule type="cellIs" dxfId="8957" priority="5974" stopIfTrue="1" operator="greaterThan">
      <formula>16</formula>
    </cfRule>
  </conditionalFormatting>
  <conditionalFormatting sqref="J324">
    <cfRule type="cellIs" dxfId="8956" priority="5969" stopIfTrue="1" operator="greaterThan">
      <formula>6.2</formula>
    </cfRule>
    <cfRule type="cellIs" dxfId="8955" priority="5970" stopIfTrue="1" operator="between">
      <formula>5.601</formula>
      <formula>6.2</formula>
    </cfRule>
    <cfRule type="cellIs" dxfId="8954" priority="5971" stopIfTrue="1" operator="lessThanOrEqual">
      <formula>5.6</formula>
    </cfRule>
  </conditionalFormatting>
  <conditionalFormatting sqref="K324">
    <cfRule type="cellIs" dxfId="8953" priority="5968" stopIfTrue="1" operator="lessThanOrEqual">
      <formula>0.02</formula>
    </cfRule>
  </conditionalFormatting>
  <conditionalFormatting sqref="G324">
    <cfRule type="cellIs" dxfId="8952" priority="5965" stopIfTrue="1" operator="lessThanOrEqual">
      <formula>0.12</formula>
    </cfRule>
    <cfRule type="cellIs" dxfId="8951" priority="5966" stopIfTrue="1" operator="between">
      <formula>0.1201</formula>
      <formula>0.2</formula>
    </cfRule>
    <cfRule type="cellIs" dxfId="8950" priority="5967" stopIfTrue="1" operator="greaterThan">
      <formula>0.2</formula>
    </cfRule>
  </conditionalFormatting>
  <conditionalFormatting sqref="N324">
    <cfRule type="cellIs" dxfId="8949" priority="5963" stopIfTrue="1" operator="between">
      <formula>50.1</formula>
      <formula>100</formula>
    </cfRule>
    <cfRule type="cellIs" dxfId="8948" priority="5964" stopIfTrue="1" operator="greaterThan">
      <formula>100</formula>
    </cfRule>
  </conditionalFormatting>
  <conditionalFormatting sqref="M324">
    <cfRule type="cellIs" dxfId="8947" priority="5961" stopIfTrue="1" operator="between">
      <formula>1250.1</formula>
      <formula>5000</formula>
    </cfRule>
    <cfRule type="cellIs" dxfId="8946" priority="5962" stopIfTrue="1" operator="greaterThan">
      <formula>5000</formula>
    </cfRule>
  </conditionalFormatting>
  <conditionalFormatting sqref="F338:G338">
    <cfRule type="cellIs" dxfId="8945" priority="5948" stopIfTrue="1" operator="lessThanOrEqual">
      <formula>60</formula>
    </cfRule>
    <cfRule type="cellIs" dxfId="8944" priority="5949" stopIfTrue="1" operator="between">
      <formula>60</formula>
      <formula>100</formula>
    </cfRule>
    <cfRule type="cellIs" dxfId="8943" priority="5950" stopIfTrue="1" operator="greaterThan">
      <formula>100</formula>
    </cfRule>
  </conditionalFormatting>
  <conditionalFormatting sqref="E338">
    <cfRule type="cellIs" dxfId="8942" priority="5951" stopIfTrue="1" operator="lessThanOrEqual">
      <formula>2.5</formula>
    </cfRule>
    <cfRule type="cellIs" dxfId="8941" priority="5952" stopIfTrue="1" operator="between">
      <formula>2.5</formula>
      <formula>7</formula>
    </cfRule>
    <cfRule type="cellIs" dxfId="8940" priority="5953" stopIfTrue="1" operator="greaterThan">
      <formula>7</formula>
    </cfRule>
  </conditionalFormatting>
  <conditionalFormatting sqref="H338">
    <cfRule type="cellIs" dxfId="8939" priority="5954" stopIfTrue="1" operator="lessThanOrEqual">
      <formula>12</formula>
    </cfRule>
    <cfRule type="cellIs" dxfId="8938" priority="5955" stopIfTrue="1" operator="between">
      <formula>12</formula>
      <formula>16</formula>
    </cfRule>
    <cfRule type="cellIs" dxfId="8937" priority="5956" stopIfTrue="1" operator="greaterThan">
      <formula>16</formula>
    </cfRule>
  </conditionalFormatting>
  <conditionalFormatting sqref="J338">
    <cfRule type="cellIs" dxfId="8936" priority="5957" stopIfTrue="1" operator="greaterThan">
      <formula>6.2</formula>
    </cfRule>
    <cfRule type="cellIs" dxfId="8935" priority="5958" stopIfTrue="1" operator="between">
      <formula>5.601</formula>
      <formula>6.2</formula>
    </cfRule>
    <cfRule type="cellIs" dxfId="8934" priority="5959" stopIfTrue="1" operator="lessThanOrEqual">
      <formula>5.6</formula>
    </cfRule>
  </conditionalFormatting>
  <conditionalFormatting sqref="K338">
    <cfRule type="cellIs" dxfId="8933" priority="5960" stopIfTrue="1" operator="lessThanOrEqual">
      <formula>0.02</formula>
    </cfRule>
  </conditionalFormatting>
  <conditionalFormatting sqref="G338">
    <cfRule type="cellIs" dxfId="8932" priority="5945" stopIfTrue="1" operator="lessThanOrEqual">
      <formula>0.12</formula>
    </cfRule>
    <cfRule type="cellIs" dxfId="8931" priority="5946" stopIfTrue="1" operator="between">
      <formula>0.1201</formula>
      <formula>0.2</formula>
    </cfRule>
    <cfRule type="cellIs" dxfId="8930" priority="5947" stopIfTrue="1" operator="greaterThan">
      <formula>0.2</formula>
    </cfRule>
  </conditionalFormatting>
  <conditionalFormatting sqref="N338">
    <cfRule type="cellIs" dxfId="8929" priority="5942" stopIfTrue="1" operator="between">
      <formula>50.1</formula>
      <formula>100</formula>
    </cfRule>
    <cfRule type="cellIs" dxfId="8928" priority="5944" stopIfTrue="1" operator="greaterThan">
      <formula>100</formula>
    </cfRule>
  </conditionalFormatting>
  <conditionalFormatting sqref="M338">
    <cfRule type="cellIs" dxfId="8927" priority="5941" stopIfTrue="1" operator="between">
      <formula>1250.1</formula>
      <formula>5000</formula>
    </cfRule>
    <cfRule type="cellIs" dxfId="8926" priority="5943" stopIfTrue="1" operator="greaterThan">
      <formula>5000</formula>
    </cfRule>
  </conditionalFormatting>
  <conditionalFormatting sqref="F338:G338">
    <cfRule type="cellIs" dxfId="8925" priority="5938" stopIfTrue="1" operator="lessThanOrEqual">
      <formula>60</formula>
    </cfRule>
    <cfRule type="cellIs" dxfId="8924" priority="5939" stopIfTrue="1" operator="between">
      <formula>60</formula>
      <formula>100</formula>
    </cfRule>
    <cfRule type="cellIs" dxfId="8923" priority="5940" stopIfTrue="1" operator="greaterThan">
      <formula>100</formula>
    </cfRule>
  </conditionalFormatting>
  <conditionalFormatting sqref="E338">
    <cfRule type="cellIs" dxfId="8922" priority="5935" stopIfTrue="1" operator="lessThanOrEqual">
      <formula>2.5</formula>
    </cfRule>
    <cfRule type="cellIs" dxfId="8921" priority="5936" stopIfTrue="1" operator="between">
      <formula>2.5</formula>
      <formula>7</formula>
    </cfRule>
    <cfRule type="cellIs" dxfId="8920" priority="5937" stopIfTrue="1" operator="greaterThan">
      <formula>7</formula>
    </cfRule>
  </conditionalFormatting>
  <conditionalFormatting sqref="H338">
    <cfRule type="cellIs" dxfId="8919" priority="5932" stopIfTrue="1" operator="lessThanOrEqual">
      <formula>12</formula>
    </cfRule>
    <cfRule type="cellIs" dxfId="8918" priority="5933" stopIfTrue="1" operator="between">
      <formula>12</formula>
      <formula>16</formula>
    </cfRule>
    <cfRule type="cellIs" dxfId="8917" priority="5934" stopIfTrue="1" operator="greaterThan">
      <formula>16</formula>
    </cfRule>
  </conditionalFormatting>
  <conditionalFormatting sqref="J338">
    <cfRule type="cellIs" dxfId="8916" priority="5929" stopIfTrue="1" operator="greaterThan">
      <formula>6.2</formula>
    </cfRule>
    <cfRule type="cellIs" dxfId="8915" priority="5930" stopIfTrue="1" operator="between">
      <formula>5.601</formula>
      <formula>6.2</formula>
    </cfRule>
    <cfRule type="cellIs" dxfId="8914" priority="5931" stopIfTrue="1" operator="lessThanOrEqual">
      <formula>5.6</formula>
    </cfRule>
  </conditionalFormatting>
  <conditionalFormatting sqref="K338">
    <cfRule type="cellIs" dxfId="8913" priority="5928" stopIfTrue="1" operator="lessThanOrEqual">
      <formula>0.02</formula>
    </cfRule>
  </conditionalFormatting>
  <conditionalFormatting sqref="G338">
    <cfRule type="cellIs" dxfId="8912" priority="5925" stopIfTrue="1" operator="lessThanOrEqual">
      <formula>0.12</formula>
    </cfRule>
    <cfRule type="cellIs" dxfId="8911" priority="5926" stopIfTrue="1" operator="between">
      <formula>0.1201</formula>
      <formula>0.2</formula>
    </cfRule>
    <cfRule type="cellIs" dxfId="8910" priority="5927" stopIfTrue="1" operator="greaterThan">
      <formula>0.2</formula>
    </cfRule>
  </conditionalFormatting>
  <conditionalFormatting sqref="N338">
    <cfRule type="cellIs" dxfId="8909" priority="5923" stopIfTrue="1" operator="between">
      <formula>50.1</formula>
      <formula>100</formula>
    </cfRule>
    <cfRule type="cellIs" dxfId="8908" priority="5924" stopIfTrue="1" operator="greaterThan">
      <formula>100</formula>
    </cfRule>
  </conditionalFormatting>
  <conditionalFormatting sqref="M338">
    <cfRule type="cellIs" dxfId="8907" priority="5921" stopIfTrue="1" operator="between">
      <formula>1250.1</formula>
      <formula>5000</formula>
    </cfRule>
    <cfRule type="cellIs" dxfId="8906" priority="5922" stopIfTrue="1" operator="greaterThan">
      <formula>5000</formula>
    </cfRule>
  </conditionalFormatting>
  <conditionalFormatting sqref="F350:G350">
    <cfRule type="cellIs" dxfId="8905" priority="5908" stopIfTrue="1" operator="lessThanOrEqual">
      <formula>60</formula>
    </cfRule>
    <cfRule type="cellIs" dxfId="8904" priority="5909" stopIfTrue="1" operator="between">
      <formula>60</formula>
      <formula>100</formula>
    </cfRule>
    <cfRule type="cellIs" dxfId="8903" priority="5910" stopIfTrue="1" operator="greaterThan">
      <formula>100</formula>
    </cfRule>
  </conditionalFormatting>
  <conditionalFormatting sqref="E350">
    <cfRule type="cellIs" dxfId="8902" priority="5911" stopIfTrue="1" operator="lessThanOrEqual">
      <formula>2.5</formula>
    </cfRule>
    <cfRule type="cellIs" dxfId="8901" priority="5912" stopIfTrue="1" operator="between">
      <formula>2.5</formula>
      <formula>7</formula>
    </cfRule>
    <cfRule type="cellIs" dxfId="8900" priority="5913" stopIfTrue="1" operator="greaterThan">
      <formula>7</formula>
    </cfRule>
  </conditionalFormatting>
  <conditionalFormatting sqref="H350">
    <cfRule type="cellIs" dxfId="8899" priority="5914" stopIfTrue="1" operator="lessThanOrEqual">
      <formula>12</formula>
    </cfRule>
    <cfRule type="cellIs" dxfId="8898" priority="5915" stopIfTrue="1" operator="between">
      <formula>12</formula>
      <formula>16</formula>
    </cfRule>
    <cfRule type="cellIs" dxfId="8897" priority="5916" stopIfTrue="1" operator="greaterThan">
      <formula>16</formula>
    </cfRule>
  </conditionalFormatting>
  <conditionalFormatting sqref="J350">
    <cfRule type="cellIs" dxfId="8896" priority="5917" stopIfTrue="1" operator="greaterThan">
      <formula>6.2</formula>
    </cfRule>
    <cfRule type="cellIs" dxfId="8895" priority="5918" stopIfTrue="1" operator="between">
      <formula>5.601</formula>
      <formula>6.2</formula>
    </cfRule>
    <cfRule type="cellIs" dxfId="8894" priority="5919" stopIfTrue="1" operator="lessThanOrEqual">
      <formula>5.6</formula>
    </cfRule>
  </conditionalFormatting>
  <conditionalFormatting sqref="K350">
    <cfRule type="cellIs" dxfId="8893" priority="5920" stopIfTrue="1" operator="lessThanOrEqual">
      <formula>0.02</formula>
    </cfRule>
  </conditionalFormatting>
  <conditionalFormatting sqref="G350">
    <cfRule type="cellIs" dxfId="8892" priority="5905" stopIfTrue="1" operator="lessThanOrEqual">
      <formula>0.12</formula>
    </cfRule>
    <cfRule type="cellIs" dxfId="8891" priority="5906" stopIfTrue="1" operator="between">
      <formula>0.1201</formula>
      <formula>0.2</formula>
    </cfRule>
    <cfRule type="cellIs" dxfId="8890" priority="5907" stopIfTrue="1" operator="greaterThan">
      <formula>0.2</formula>
    </cfRule>
  </conditionalFormatting>
  <conditionalFormatting sqref="N350">
    <cfRule type="cellIs" dxfId="8889" priority="5902" stopIfTrue="1" operator="between">
      <formula>50.1</formula>
      <formula>100</formula>
    </cfRule>
    <cfRule type="cellIs" dxfId="8888" priority="5904" stopIfTrue="1" operator="greaterThan">
      <formula>100</formula>
    </cfRule>
  </conditionalFormatting>
  <conditionalFormatting sqref="M350">
    <cfRule type="cellIs" dxfId="8887" priority="5901" stopIfTrue="1" operator="between">
      <formula>1250.1</formula>
      <formula>5000</formula>
    </cfRule>
    <cfRule type="cellIs" dxfId="8886" priority="5903" stopIfTrue="1" operator="greaterThan">
      <formula>5000</formula>
    </cfRule>
  </conditionalFormatting>
  <conditionalFormatting sqref="F350:G350">
    <cfRule type="cellIs" dxfId="8885" priority="5898" stopIfTrue="1" operator="lessThanOrEqual">
      <formula>60</formula>
    </cfRule>
    <cfRule type="cellIs" dxfId="8884" priority="5899" stopIfTrue="1" operator="between">
      <formula>60</formula>
      <formula>100</formula>
    </cfRule>
    <cfRule type="cellIs" dxfId="8883" priority="5900" stopIfTrue="1" operator="greaterThan">
      <formula>100</formula>
    </cfRule>
  </conditionalFormatting>
  <conditionalFormatting sqref="E350">
    <cfRule type="cellIs" dxfId="8882" priority="5895" stopIfTrue="1" operator="lessThanOrEqual">
      <formula>2.5</formula>
    </cfRule>
    <cfRule type="cellIs" dxfId="8881" priority="5896" stopIfTrue="1" operator="between">
      <formula>2.5</formula>
      <formula>7</formula>
    </cfRule>
    <cfRule type="cellIs" dxfId="8880" priority="5897" stopIfTrue="1" operator="greaterThan">
      <formula>7</formula>
    </cfRule>
  </conditionalFormatting>
  <conditionalFormatting sqref="H350">
    <cfRule type="cellIs" dxfId="8879" priority="5892" stopIfTrue="1" operator="lessThanOrEqual">
      <formula>12</formula>
    </cfRule>
    <cfRule type="cellIs" dxfId="8878" priority="5893" stopIfTrue="1" operator="between">
      <formula>12</formula>
      <formula>16</formula>
    </cfRule>
    <cfRule type="cellIs" dxfId="8877" priority="5894" stopIfTrue="1" operator="greaterThan">
      <formula>16</formula>
    </cfRule>
  </conditionalFormatting>
  <conditionalFormatting sqref="J350">
    <cfRule type="cellIs" dxfId="8876" priority="5889" stopIfTrue="1" operator="greaterThan">
      <formula>6.2</formula>
    </cfRule>
    <cfRule type="cellIs" dxfId="8875" priority="5890" stopIfTrue="1" operator="between">
      <formula>5.601</formula>
      <formula>6.2</formula>
    </cfRule>
    <cfRule type="cellIs" dxfId="8874" priority="5891" stopIfTrue="1" operator="lessThanOrEqual">
      <formula>5.6</formula>
    </cfRule>
  </conditionalFormatting>
  <conditionalFormatting sqref="K350">
    <cfRule type="cellIs" dxfId="8873" priority="5888" stopIfTrue="1" operator="lessThanOrEqual">
      <formula>0.02</formula>
    </cfRule>
  </conditionalFormatting>
  <conditionalFormatting sqref="G350">
    <cfRule type="cellIs" dxfId="8872" priority="5885" stopIfTrue="1" operator="lessThanOrEqual">
      <formula>0.12</formula>
    </cfRule>
    <cfRule type="cellIs" dxfId="8871" priority="5886" stopIfTrue="1" operator="between">
      <formula>0.1201</formula>
      <formula>0.2</formula>
    </cfRule>
    <cfRule type="cellIs" dxfId="8870" priority="5887" stopIfTrue="1" operator="greaterThan">
      <formula>0.2</formula>
    </cfRule>
  </conditionalFormatting>
  <conditionalFormatting sqref="N350">
    <cfRule type="cellIs" dxfId="8869" priority="5883" stopIfTrue="1" operator="between">
      <formula>50.1</formula>
      <formula>100</formula>
    </cfRule>
    <cfRule type="cellIs" dxfId="8868" priority="5884" stopIfTrue="1" operator="greaterThan">
      <formula>100</formula>
    </cfRule>
  </conditionalFormatting>
  <conditionalFormatting sqref="M350">
    <cfRule type="cellIs" dxfId="8867" priority="5881" stopIfTrue="1" operator="between">
      <formula>1250.1</formula>
      <formula>5000</formula>
    </cfRule>
    <cfRule type="cellIs" dxfId="8866" priority="5882" stopIfTrue="1" operator="greaterThan">
      <formula>5000</formula>
    </cfRule>
  </conditionalFormatting>
  <conditionalFormatting sqref="F366:G366">
    <cfRule type="cellIs" dxfId="8865" priority="5868" stopIfTrue="1" operator="lessThanOrEqual">
      <formula>60</formula>
    </cfRule>
    <cfRule type="cellIs" dxfId="8864" priority="5869" stopIfTrue="1" operator="between">
      <formula>60</formula>
      <formula>100</formula>
    </cfRule>
    <cfRule type="cellIs" dxfId="8863" priority="5870" stopIfTrue="1" operator="greaterThan">
      <formula>100</formula>
    </cfRule>
  </conditionalFormatting>
  <conditionalFormatting sqref="E366">
    <cfRule type="cellIs" dxfId="8862" priority="5871" stopIfTrue="1" operator="lessThanOrEqual">
      <formula>2.5</formula>
    </cfRule>
    <cfRule type="cellIs" dxfId="8861" priority="5872" stopIfTrue="1" operator="between">
      <formula>2.5</formula>
      <formula>7</formula>
    </cfRule>
    <cfRule type="cellIs" dxfId="8860" priority="5873" stopIfTrue="1" operator="greaterThan">
      <formula>7</formula>
    </cfRule>
  </conditionalFormatting>
  <conditionalFormatting sqref="H366">
    <cfRule type="cellIs" dxfId="8859" priority="5874" stopIfTrue="1" operator="lessThanOrEqual">
      <formula>12</formula>
    </cfRule>
    <cfRule type="cellIs" dxfId="8858" priority="5875" stopIfTrue="1" operator="between">
      <formula>12</formula>
      <formula>16</formula>
    </cfRule>
    <cfRule type="cellIs" dxfId="8857" priority="5876" stopIfTrue="1" operator="greaterThan">
      <formula>16</formula>
    </cfRule>
  </conditionalFormatting>
  <conditionalFormatting sqref="J366">
    <cfRule type="cellIs" dxfId="8856" priority="5877" stopIfTrue="1" operator="greaterThan">
      <formula>6.2</formula>
    </cfRule>
    <cfRule type="cellIs" dxfId="8855" priority="5878" stopIfTrue="1" operator="between">
      <formula>5.601</formula>
      <formula>6.2</formula>
    </cfRule>
    <cfRule type="cellIs" dxfId="8854" priority="5879" stopIfTrue="1" operator="lessThanOrEqual">
      <formula>5.6</formula>
    </cfRule>
  </conditionalFormatting>
  <conditionalFormatting sqref="K366">
    <cfRule type="cellIs" dxfId="8853" priority="5880" stopIfTrue="1" operator="lessThanOrEqual">
      <formula>0.02</formula>
    </cfRule>
  </conditionalFormatting>
  <conditionalFormatting sqref="G366">
    <cfRule type="cellIs" dxfId="8852" priority="5865" stopIfTrue="1" operator="lessThanOrEqual">
      <formula>0.12</formula>
    </cfRule>
    <cfRule type="cellIs" dxfId="8851" priority="5866" stopIfTrue="1" operator="between">
      <formula>0.1201</formula>
      <formula>0.2</formula>
    </cfRule>
    <cfRule type="cellIs" dxfId="8850" priority="5867" stopIfTrue="1" operator="greaterThan">
      <formula>0.2</formula>
    </cfRule>
  </conditionalFormatting>
  <conditionalFormatting sqref="N366">
    <cfRule type="cellIs" dxfId="8849" priority="5862" stopIfTrue="1" operator="between">
      <formula>50.1</formula>
      <formula>100</formula>
    </cfRule>
    <cfRule type="cellIs" dxfId="8848" priority="5864" stopIfTrue="1" operator="greaterThan">
      <formula>100</formula>
    </cfRule>
  </conditionalFormatting>
  <conditionalFormatting sqref="M366">
    <cfRule type="cellIs" dxfId="8847" priority="5861" stopIfTrue="1" operator="between">
      <formula>1250.1</formula>
      <formula>5000</formula>
    </cfRule>
    <cfRule type="cellIs" dxfId="8846" priority="5863" stopIfTrue="1" operator="greaterThan">
      <formula>5000</formula>
    </cfRule>
  </conditionalFormatting>
  <conditionalFormatting sqref="F366:G366">
    <cfRule type="cellIs" dxfId="8845" priority="5858" stopIfTrue="1" operator="lessThanOrEqual">
      <formula>60</formula>
    </cfRule>
    <cfRule type="cellIs" dxfId="8844" priority="5859" stopIfTrue="1" operator="between">
      <formula>60</formula>
      <formula>100</formula>
    </cfRule>
    <cfRule type="cellIs" dxfId="8843" priority="5860" stopIfTrue="1" operator="greaterThan">
      <formula>100</formula>
    </cfRule>
  </conditionalFormatting>
  <conditionalFormatting sqref="E366">
    <cfRule type="cellIs" dxfId="8842" priority="5855" stopIfTrue="1" operator="lessThanOrEqual">
      <formula>2.5</formula>
    </cfRule>
    <cfRule type="cellIs" dxfId="8841" priority="5856" stopIfTrue="1" operator="between">
      <formula>2.5</formula>
      <formula>7</formula>
    </cfRule>
    <cfRule type="cellIs" dxfId="8840" priority="5857" stopIfTrue="1" operator="greaterThan">
      <formula>7</formula>
    </cfRule>
  </conditionalFormatting>
  <conditionalFormatting sqref="H366">
    <cfRule type="cellIs" dxfId="8839" priority="5852" stopIfTrue="1" operator="lessThanOrEqual">
      <formula>12</formula>
    </cfRule>
    <cfRule type="cellIs" dxfId="8838" priority="5853" stopIfTrue="1" operator="between">
      <formula>12</formula>
      <formula>16</formula>
    </cfRule>
    <cfRule type="cellIs" dxfId="8837" priority="5854" stopIfTrue="1" operator="greaterThan">
      <formula>16</formula>
    </cfRule>
  </conditionalFormatting>
  <conditionalFormatting sqref="J366">
    <cfRule type="cellIs" dxfId="8836" priority="5849" stopIfTrue="1" operator="greaterThan">
      <formula>6.2</formula>
    </cfRule>
    <cfRule type="cellIs" dxfId="8835" priority="5850" stopIfTrue="1" operator="between">
      <formula>5.601</formula>
      <formula>6.2</formula>
    </cfRule>
    <cfRule type="cellIs" dxfId="8834" priority="5851" stopIfTrue="1" operator="lessThanOrEqual">
      <formula>5.6</formula>
    </cfRule>
  </conditionalFormatting>
  <conditionalFormatting sqref="K366">
    <cfRule type="cellIs" dxfId="8833" priority="5848" stopIfTrue="1" operator="lessThanOrEqual">
      <formula>0.02</formula>
    </cfRule>
  </conditionalFormatting>
  <conditionalFormatting sqref="G366">
    <cfRule type="cellIs" dxfId="8832" priority="5845" stopIfTrue="1" operator="lessThanOrEqual">
      <formula>0.12</formula>
    </cfRule>
    <cfRule type="cellIs" dxfId="8831" priority="5846" stopIfTrue="1" operator="between">
      <formula>0.1201</formula>
      <formula>0.2</formula>
    </cfRule>
    <cfRule type="cellIs" dxfId="8830" priority="5847" stopIfTrue="1" operator="greaterThan">
      <formula>0.2</formula>
    </cfRule>
  </conditionalFormatting>
  <conditionalFormatting sqref="N366">
    <cfRule type="cellIs" dxfId="8829" priority="5843" stopIfTrue="1" operator="between">
      <formula>50.1</formula>
      <formula>100</formula>
    </cfRule>
    <cfRule type="cellIs" dxfId="8828" priority="5844" stopIfTrue="1" operator="greaterThan">
      <formula>100</formula>
    </cfRule>
  </conditionalFormatting>
  <conditionalFormatting sqref="M366">
    <cfRule type="cellIs" dxfId="8827" priority="5841" stopIfTrue="1" operator="between">
      <formula>1250.1</formula>
      <formula>5000</formula>
    </cfRule>
    <cfRule type="cellIs" dxfId="8826" priority="5842" stopIfTrue="1" operator="greaterThan">
      <formula>5000</formula>
    </cfRule>
  </conditionalFormatting>
  <conditionalFormatting sqref="F380:G380">
    <cfRule type="cellIs" dxfId="8825" priority="5828" stopIfTrue="1" operator="lessThanOrEqual">
      <formula>60</formula>
    </cfRule>
    <cfRule type="cellIs" dxfId="8824" priority="5829" stopIfTrue="1" operator="between">
      <formula>60</formula>
      <formula>100</formula>
    </cfRule>
    <cfRule type="cellIs" dxfId="8823" priority="5830" stopIfTrue="1" operator="greaterThan">
      <formula>100</formula>
    </cfRule>
  </conditionalFormatting>
  <conditionalFormatting sqref="E380">
    <cfRule type="cellIs" dxfId="8822" priority="5831" stopIfTrue="1" operator="lessThanOrEqual">
      <formula>2.5</formula>
    </cfRule>
    <cfRule type="cellIs" dxfId="8821" priority="5832" stopIfTrue="1" operator="between">
      <formula>2.5</formula>
      <formula>7</formula>
    </cfRule>
    <cfRule type="cellIs" dxfId="8820" priority="5833" stopIfTrue="1" operator="greaterThan">
      <formula>7</formula>
    </cfRule>
  </conditionalFormatting>
  <conditionalFormatting sqref="H380">
    <cfRule type="cellIs" dxfId="8819" priority="5834" stopIfTrue="1" operator="lessThanOrEqual">
      <formula>12</formula>
    </cfRule>
    <cfRule type="cellIs" dxfId="8818" priority="5835" stopIfTrue="1" operator="between">
      <formula>12</formula>
      <formula>16</formula>
    </cfRule>
    <cfRule type="cellIs" dxfId="8817" priority="5836" stopIfTrue="1" operator="greaterThan">
      <formula>16</formula>
    </cfRule>
  </conditionalFormatting>
  <conditionalFormatting sqref="J380">
    <cfRule type="cellIs" dxfId="8816" priority="5837" stopIfTrue="1" operator="greaterThan">
      <formula>6.2</formula>
    </cfRule>
    <cfRule type="cellIs" dxfId="8815" priority="5838" stopIfTrue="1" operator="between">
      <formula>5.601</formula>
      <formula>6.2</formula>
    </cfRule>
    <cfRule type="cellIs" dxfId="8814" priority="5839" stopIfTrue="1" operator="lessThanOrEqual">
      <formula>5.6</formula>
    </cfRule>
  </conditionalFormatting>
  <conditionalFormatting sqref="K380">
    <cfRule type="cellIs" dxfId="8813" priority="5840" stopIfTrue="1" operator="lessThanOrEqual">
      <formula>0.02</formula>
    </cfRule>
  </conditionalFormatting>
  <conditionalFormatting sqref="G380">
    <cfRule type="cellIs" dxfId="8812" priority="5825" stopIfTrue="1" operator="lessThanOrEqual">
      <formula>0.12</formula>
    </cfRule>
    <cfRule type="cellIs" dxfId="8811" priority="5826" stopIfTrue="1" operator="between">
      <formula>0.1201</formula>
      <formula>0.2</formula>
    </cfRule>
    <cfRule type="cellIs" dxfId="8810" priority="5827" stopIfTrue="1" operator="greaterThan">
      <formula>0.2</formula>
    </cfRule>
  </conditionalFormatting>
  <conditionalFormatting sqref="N380">
    <cfRule type="cellIs" dxfId="8809" priority="5822" stopIfTrue="1" operator="between">
      <formula>50.1</formula>
      <formula>100</formula>
    </cfRule>
    <cfRule type="cellIs" dxfId="8808" priority="5824" stopIfTrue="1" operator="greaterThan">
      <formula>100</formula>
    </cfRule>
  </conditionalFormatting>
  <conditionalFormatting sqref="M380">
    <cfRule type="cellIs" dxfId="8807" priority="5821" stopIfTrue="1" operator="between">
      <formula>1250.1</formula>
      <formula>5000</formula>
    </cfRule>
    <cfRule type="cellIs" dxfId="8806" priority="5823" stopIfTrue="1" operator="greaterThan">
      <formula>5000</formula>
    </cfRule>
  </conditionalFormatting>
  <conditionalFormatting sqref="F380:G380">
    <cfRule type="cellIs" dxfId="8805" priority="5818" stopIfTrue="1" operator="lessThanOrEqual">
      <formula>60</formula>
    </cfRule>
    <cfRule type="cellIs" dxfId="8804" priority="5819" stopIfTrue="1" operator="between">
      <formula>60</formula>
      <formula>100</formula>
    </cfRule>
    <cfRule type="cellIs" dxfId="8803" priority="5820" stopIfTrue="1" operator="greaterThan">
      <formula>100</formula>
    </cfRule>
  </conditionalFormatting>
  <conditionalFormatting sqref="E380">
    <cfRule type="cellIs" dxfId="8802" priority="5815" stopIfTrue="1" operator="lessThanOrEqual">
      <formula>2.5</formula>
    </cfRule>
    <cfRule type="cellIs" dxfId="8801" priority="5816" stopIfTrue="1" operator="between">
      <formula>2.5</formula>
      <formula>7</formula>
    </cfRule>
    <cfRule type="cellIs" dxfId="8800" priority="5817" stopIfTrue="1" operator="greaterThan">
      <formula>7</formula>
    </cfRule>
  </conditionalFormatting>
  <conditionalFormatting sqref="H380">
    <cfRule type="cellIs" dxfId="8799" priority="5812" stopIfTrue="1" operator="lessThanOrEqual">
      <formula>12</formula>
    </cfRule>
    <cfRule type="cellIs" dxfId="8798" priority="5813" stopIfTrue="1" operator="between">
      <formula>12</formula>
      <formula>16</formula>
    </cfRule>
    <cfRule type="cellIs" dxfId="8797" priority="5814" stopIfTrue="1" operator="greaterThan">
      <formula>16</formula>
    </cfRule>
  </conditionalFormatting>
  <conditionalFormatting sqref="J380">
    <cfRule type="cellIs" dxfId="8796" priority="5809" stopIfTrue="1" operator="greaterThan">
      <formula>6.2</formula>
    </cfRule>
    <cfRule type="cellIs" dxfId="8795" priority="5810" stopIfTrue="1" operator="between">
      <formula>5.601</formula>
      <formula>6.2</formula>
    </cfRule>
    <cfRule type="cellIs" dxfId="8794" priority="5811" stopIfTrue="1" operator="lessThanOrEqual">
      <formula>5.6</formula>
    </cfRule>
  </conditionalFormatting>
  <conditionalFormatting sqref="K380">
    <cfRule type="cellIs" dxfId="8793" priority="5808" stopIfTrue="1" operator="lessThanOrEqual">
      <formula>0.02</formula>
    </cfRule>
  </conditionalFormatting>
  <conditionalFormatting sqref="G380">
    <cfRule type="cellIs" dxfId="8792" priority="5805" stopIfTrue="1" operator="lessThanOrEqual">
      <formula>0.12</formula>
    </cfRule>
    <cfRule type="cellIs" dxfId="8791" priority="5806" stopIfTrue="1" operator="between">
      <formula>0.1201</formula>
      <formula>0.2</formula>
    </cfRule>
    <cfRule type="cellIs" dxfId="8790" priority="5807" stopIfTrue="1" operator="greaterThan">
      <formula>0.2</formula>
    </cfRule>
  </conditionalFormatting>
  <conditionalFormatting sqref="N380">
    <cfRule type="cellIs" dxfId="8789" priority="5803" stopIfTrue="1" operator="between">
      <formula>50.1</formula>
      <formula>100</formula>
    </cfRule>
    <cfRule type="cellIs" dxfId="8788" priority="5804" stopIfTrue="1" operator="greaterThan">
      <formula>100</formula>
    </cfRule>
  </conditionalFormatting>
  <conditionalFormatting sqref="M380">
    <cfRule type="cellIs" dxfId="8787" priority="5801" stopIfTrue="1" operator="between">
      <formula>1250.1</formula>
      <formula>5000</formula>
    </cfRule>
    <cfRule type="cellIs" dxfId="8786" priority="5802" stopIfTrue="1" operator="greaterThan">
      <formula>5000</formula>
    </cfRule>
  </conditionalFormatting>
  <conditionalFormatting sqref="F392:G392">
    <cfRule type="cellIs" dxfId="8785" priority="5788" stopIfTrue="1" operator="lessThanOrEqual">
      <formula>60</formula>
    </cfRule>
    <cfRule type="cellIs" dxfId="8784" priority="5789" stopIfTrue="1" operator="between">
      <formula>60</formula>
      <formula>100</formula>
    </cfRule>
    <cfRule type="cellIs" dxfId="8783" priority="5790" stopIfTrue="1" operator="greaterThan">
      <formula>100</formula>
    </cfRule>
  </conditionalFormatting>
  <conditionalFormatting sqref="E392">
    <cfRule type="cellIs" dxfId="8782" priority="5791" stopIfTrue="1" operator="lessThanOrEqual">
      <formula>2.5</formula>
    </cfRule>
    <cfRule type="cellIs" dxfId="8781" priority="5792" stopIfTrue="1" operator="between">
      <formula>2.5</formula>
      <formula>7</formula>
    </cfRule>
    <cfRule type="cellIs" dxfId="8780" priority="5793" stopIfTrue="1" operator="greaterThan">
      <formula>7</formula>
    </cfRule>
  </conditionalFormatting>
  <conditionalFormatting sqref="H392">
    <cfRule type="cellIs" dxfId="8779" priority="5794" stopIfTrue="1" operator="lessThanOrEqual">
      <formula>12</formula>
    </cfRule>
    <cfRule type="cellIs" dxfId="8778" priority="5795" stopIfTrue="1" operator="between">
      <formula>12</formula>
      <formula>16</formula>
    </cfRule>
    <cfRule type="cellIs" dxfId="8777" priority="5796" stopIfTrue="1" operator="greaterThan">
      <formula>16</formula>
    </cfRule>
  </conditionalFormatting>
  <conditionalFormatting sqref="J392">
    <cfRule type="cellIs" dxfId="8776" priority="5797" stopIfTrue="1" operator="greaterThan">
      <formula>6.2</formula>
    </cfRule>
    <cfRule type="cellIs" dxfId="8775" priority="5798" stopIfTrue="1" operator="between">
      <formula>5.601</formula>
      <formula>6.2</formula>
    </cfRule>
    <cfRule type="cellIs" dxfId="8774" priority="5799" stopIfTrue="1" operator="lessThanOrEqual">
      <formula>5.6</formula>
    </cfRule>
  </conditionalFormatting>
  <conditionalFormatting sqref="K392">
    <cfRule type="cellIs" dxfId="8773" priority="5800" stopIfTrue="1" operator="lessThanOrEqual">
      <formula>0.02</formula>
    </cfRule>
  </conditionalFormatting>
  <conditionalFormatting sqref="G392">
    <cfRule type="cellIs" dxfId="8772" priority="5785" stopIfTrue="1" operator="lessThanOrEqual">
      <formula>0.12</formula>
    </cfRule>
    <cfRule type="cellIs" dxfId="8771" priority="5786" stopIfTrue="1" operator="between">
      <formula>0.1201</formula>
      <formula>0.2</formula>
    </cfRule>
    <cfRule type="cellIs" dxfId="8770" priority="5787" stopIfTrue="1" operator="greaterThan">
      <formula>0.2</formula>
    </cfRule>
  </conditionalFormatting>
  <conditionalFormatting sqref="N392">
    <cfRule type="cellIs" dxfId="8769" priority="5782" stopIfTrue="1" operator="between">
      <formula>50.1</formula>
      <formula>100</formula>
    </cfRule>
    <cfRule type="cellIs" dxfId="8768" priority="5784" stopIfTrue="1" operator="greaterThan">
      <formula>100</formula>
    </cfRule>
  </conditionalFormatting>
  <conditionalFormatting sqref="M392">
    <cfRule type="cellIs" dxfId="8767" priority="5781" stopIfTrue="1" operator="between">
      <formula>1250.1</formula>
      <formula>5000</formula>
    </cfRule>
    <cfRule type="cellIs" dxfId="8766" priority="5783" stopIfTrue="1" operator="greaterThan">
      <formula>5000</formula>
    </cfRule>
  </conditionalFormatting>
  <conditionalFormatting sqref="F392:G392">
    <cfRule type="cellIs" dxfId="8765" priority="5778" stopIfTrue="1" operator="lessThanOrEqual">
      <formula>60</formula>
    </cfRule>
    <cfRule type="cellIs" dxfId="8764" priority="5779" stopIfTrue="1" operator="between">
      <formula>60</formula>
      <formula>100</formula>
    </cfRule>
    <cfRule type="cellIs" dxfId="8763" priority="5780" stopIfTrue="1" operator="greaterThan">
      <formula>100</formula>
    </cfRule>
  </conditionalFormatting>
  <conditionalFormatting sqref="E392">
    <cfRule type="cellIs" dxfId="8762" priority="5775" stopIfTrue="1" operator="lessThanOrEqual">
      <formula>2.5</formula>
    </cfRule>
    <cfRule type="cellIs" dxfId="8761" priority="5776" stopIfTrue="1" operator="between">
      <formula>2.5</formula>
      <formula>7</formula>
    </cfRule>
    <cfRule type="cellIs" dxfId="8760" priority="5777" stopIfTrue="1" operator="greaterThan">
      <formula>7</formula>
    </cfRule>
  </conditionalFormatting>
  <conditionalFormatting sqref="H392">
    <cfRule type="cellIs" dxfId="8759" priority="5772" stopIfTrue="1" operator="lessThanOrEqual">
      <formula>12</formula>
    </cfRule>
    <cfRule type="cellIs" dxfId="8758" priority="5773" stopIfTrue="1" operator="between">
      <formula>12</formula>
      <formula>16</formula>
    </cfRule>
    <cfRule type="cellIs" dxfId="8757" priority="5774" stopIfTrue="1" operator="greaterThan">
      <formula>16</formula>
    </cfRule>
  </conditionalFormatting>
  <conditionalFormatting sqref="J392">
    <cfRule type="cellIs" dxfId="8756" priority="5769" stopIfTrue="1" operator="greaterThan">
      <formula>6.2</formula>
    </cfRule>
    <cfRule type="cellIs" dxfId="8755" priority="5770" stopIfTrue="1" operator="between">
      <formula>5.601</formula>
      <formula>6.2</formula>
    </cfRule>
    <cfRule type="cellIs" dxfId="8754" priority="5771" stopIfTrue="1" operator="lessThanOrEqual">
      <formula>5.6</formula>
    </cfRule>
  </conditionalFormatting>
  <conditionalFormatting sqref="K392">
    <cfRule type="cellIs" dxfId="8753" priority="5768" stopIfTrue="1" operator="lessThanOrEqual">
      <formula>0.02</formula>
    </cfRule>
  </conditionalFormatting>
  <conditionalFormatting sqref="G392">
    <cfRule type="cellIs" dxfId="8752" priority="5765" stopIfTrue="1" operator="lessThanOrEqual">
      <formula>0.12</formula>
    </cfRule>
    <cfRule type="cellIs" dxfId="8751" priority="5766" stopIfTrue="1" operator="between">
      <formula>0.1201</formula>
      <formula>0.2</formula>
    </cfRule>
    <cfRule type="cellIs" dxfId="8750" priority="5767" stopIfTrue="1" operator="greaterThan">
      <formula>0.2</formula>
    </cfRule>
  </conditionalFormatting>
  <conditionalFormatting sqref="N392">
    <cfRule type="cellIs" dxfId="8749" priority="5763" stopIfTrue="1" operator="between">
      <formula>50.1</formula>
      <formula>100</formula>
    </cfRule>
    <cfRule type="cellIs" dxfId="8748" priority="5764" stopIfTrue="1" operator="greaterThan">
      <formula>100</formula>
    </cfRule>
  </conditionalFormatting>
  <conditionalFormatting sqref="M392">
    <cfRule type="cellIs" dxfId="8747" priority="5761" stopIfTrue="1" operator="between">
      <formula>1250.1</formula>
      <formula>5000</formula>
    </cfRule>
    <cfRule type="cellIs" dxfId="8746" priority="5762" stopIfTrue="1" operator="greaterThan">
      <formula>5000</formula>
    </cfRule>
  </conditionalFormatting>
  <conditionalFormatting sqref="F404:G404">
    <cfRule type="cellIs" dxfId="8745" priority="5748" stopIfTrue="1" operator="lessThanOrEqual">
      <formula>60</formula>
    </cfRule>
    <cfRule type="cellIs" dxfId="8744" priority="5749" stopIfTrue="1" operator="between">
      <formula>60</formula>
      <formula>100</formula>
    </cfRule>
    <cfRule type="cellIs" dxfId="8743" priority="5750" stopIfTrue="1" operator="greaterThan">
      <formula>100</formula>
    </cfRule>
  </conditionalFormatting>
  <conditionalFormatting sqref="E404">
    <cfRule type="cellIs" dxfId="8742" priority="5751" stopIfTrue="1" operator="lessThanOrEqual">
      <formula>2.5</formula>
    </cfRule>
    <cfRule type="cellIs" dxfId="8741" priority="5752" stopIfTrue="1" operator="between">
      <formula>2.5</formula>
      <formula>7</formula>
    </cfRule>
    <cfRule type="cellIs" dxfId="8740" priority="5753" stopIfTrue="1" operator="greaterThan">
      <formula>7</formula>
    </cfRule>
  </conditionalFormatting>
  <conditionalFormatting sqref="H404">
    <cfRule type="cellIs" dxfId="8739" priority="5754" stopIfTrue="1" operator="lessThanOrEqual">
      <formula>12</formula>
    </cfRule>
    <cfRule type="cellIs" dxfId="8738" priority="5755" stopIfTrue="1" operator="between">
      <formula>12</formula>
      <formula>16</formula>
    </cfRule>
    <cfRule type="cellIs" dxfId="8737" priority="5756" stopIfTrue="1" operator="greaterThan">
      <formula>16</formula>
    </cfRule>
  </conditionalFormatting>
  <conditionalFormatting sqref="J404">
    <cfRule type="cellIs" dxfId="8736" priority="5757" stopIfTrue="1" operator="greaterThan">
      <formula>6.2</formula>
    </cfRule>
    <cfRule type="cellIs" dxfId="8735" priority="5758" stopIfTrue="1" operator="between">
      <formula>5.601</formula>
      <formula>6.2</formula>
    </cfRule>
    <cfRule type="cellIs" dxfId="8734" priority="5759" stopIfTrue="1" operator="lessThanOrEqual">
      <formula>5.6</formula>
    </cfRule>
  </conditionalFormatting>
  <conditionalFormatting sqref="K404">
    <cfRule type="cellIs" dxfId="8733" priority="5760" stopIfTrue="1" operator="lessThanOrEqual">
      <formula>0.02</formula>
    </cfRule>
  </conditionalFormatting>
  <conditionalFormatting sqref="G404">
    <cfRule type="cellIs" dxfId="8732" priority="5745" stopIfTrue="1" operator="lessThanOrEqual">
      <formula>0.12</formula>
    </cfRule>
    <cfRule type="cellIs" dxfId="8731" priority="5746" stopIfTrue="1" operator="between">
      <formula>0.1201</formula>
      <formula>0.2</formula>
    </cfRule>
    <cfRule type="cellIs" dxfId="8730" priority="5747" stopIfTrue="1" operator="greaterThan">
      <formula>0.2</formula>
    </cfRule>
  </conditionalFormatting>
  <conditionalFormatting sqref="N404">
    <cfRule type="cellIs" dxfId="8729" priority="5742" stopIfTrue="1" operator="between">
      <formula>50.1</formula>
      <formula>100</formula>
    </cfRule>
    <cfRule type="cellIs" dxfId="8728" priority="5744" stopIfTrue="1" operator="greaterThan">
      <formula>100</formula>
    </cfRule>
  </conditionalFormatting>
  <conditionalFormatting sqref="M404">
    <cfRule type="cellIs" dxfId="8727" priority="5741" stopIfTrue="1" operator="between">
      <formula>1250.1</formula>
      <formula>5000</formula>
    </cfRule>
    <cfRule type="cellIs" dxfId="8726" priority="5743" stopIfTrue="1" operator="greaterThan">
      <formula>5000</formula>
    </cfRule>
  </conditionalFormatting>
  <conditionalFormatting sqref="F404:G404">
    <cfRule type="cellIs" dxfId="8725" priority="5738" stopIfTrue="1" operator="lessThanOrEqual">
      <formula>60</formula>
    </cfRule>
    <cfRule type="cellIs" dxfId="8724" priority="5739" stopIfTrue="1" operator="between">
      <formula>60</formula>
      <formula>100</formula>
    </cfRule>
    <cfRule type="cellIs" dxfId="8723" priority="5740" stopIfTrue="1" operator="greaterThan">
      <formula>100</formula>
    </cfRule>
  </conditionalFormatting>
  <conditionalFormatting sqref="E404">
    <cfRule type="cellIs" dxfId="8722" priority="5735" stopIfTrue="1" operator="lessThanOrEqual">
      <formula>2.5</formula>
    </cfRule>
    <cfRule type="cellIs" dxfId="8721" priority="5736" stopIfTrue="1" operator="between">
      <formula>2.5</formula>
      <formula>7</formula>
    </cfRule>
    <cfRule type="cellIs" dxfId="8720" priority="5737" stopIfTrue="1" operator="greaterThan">
      <formula>7</formula>
    </cfRule>
  </conditionalFormatting>
  <conditionalFormatting sqref="H404">
    <cfRule type="cellIs" dxfId="8719" priority="5732" stopIfTrue="1" operator="lessThanOrEqual">
      <formula>12</formula>
    </cfRule>
    <cfRule type="cellIs" dxfId="8718" priority="5733" stopIfTrue="1" operator="between">
      <formula>12</formula>
      <formula>16</formula>
    </cfRule>
    <cfRule type="cellIs" dxfId="8717" priority="5734" stopIfTrue="1" operator="greaterThan">
      <formula>16</formula>
    </cfRule>
  </conditionalFormatting>
  <conditionalFormatting sqref="J404">
    <cfRule type="cellIs" dxfId="8716" priority="5729" stopIfTrue="1" operator="greaterThan">
      <formula>6.2</formula>
    </cfRule>
    <cfRule type="cellIs" dxfId="8715" priority="5730" stopIfTrue="1" operator="between">
      <formula>5.601</formula>
      <formula>6.2</formula>
    </cfRule>
    <cfRule type="cellIs" dxfId="8714" priority="5731" stopIfTrue="1" operator="lessThanOrEqual">
      <formula>5.6</formula>
    </cfRule>
  </conditionalFormatting>
  <conditionalFormatting sqref="K404">
    <cfRule type="cellIs" dxfId="8713" priority="5728" stopIfTrue="1" operator="lessThanOrEqual">
      <formula>0.02</formula>
    </cfRule>
  </conditionalFormatting>
  <conditionalFormatting sqref="G404">
    <cfRule type="cellIs" dxfId="8712" priority="5725" stopIfTrue="1" operator="lessThanOrEqual">
      <formula>0.12</formula>
    </cfRule>
    <cfRule type="cellIs" dxfId="8711" priority="5726" stopIfTrue="1" operator="between">
      <formula>0.1201</formula>
      <formula>0.2</formula>
    </cfRule>
    <cfRule type="cellIs" dxfId="8710" priority="5727" stopIfTrue="1" operator="greaterThan">
      <formula>0.2</formula>
    </cfRule>
  </conditionalFormatting>
  <conditionalFormatting sqref="N404">
    <cfRule type="cellIs" dxfId="8709" priority="5723" stopIfTrue="1" operator="between">
      <formula>50.1</formula>
      <formula>100</formula>
    </cfRule>
    <cfRule type="cellIs" dxfId="8708" priority="5724" stopIfTrue="1" operator="greaterThan">
      <formula>100</formula>
    </cfRule>
  </conditionalFormatting>
  <conditionalFormatting sqref="M404">
    <cfRule type="cellIs" dxfId="8707" priority="5721" stopIfTrue="1" operator="between">
      <formula>1250.1</formula>
      <formula>5000</formula>
    </cfRule>
    <cfRule type="cellIs" dxfId="8706" priority="5722" stopIfTrue="1" operator="greaterThan">
      <formula>5000</formula>
    </cfRule>
  </conditionalFormatting>
  <conditionalFormatting sqref="F416:G416">
    <cfRule type="cellIs" dxfId="8705" priority="5708" stopIfTrue="1" operator="lessThanOrEqual">
      <formula>60</formula>
    </cfRule>
    <cfRule type="cellIs" dxfId="8704" priority="5709" stopIfTrue="1" operator="between">
      <formula>60</formula>
      <formula>100</formula>
    </cfRule>
    <cfRule type="cellIs" dxfId="8703" priority="5710" stopIfTrue="1" operator="greaterThan">
      <formula>100</formula>
    </cfRule>
  </conditionalFormatting>
  <conditionalFormatting sqref="E416">
    <cfRule type="cellIs" dxfId="8702" priority="5711" stopIfTrue="1" operator="lessThanOrEqual">
      <formula>2.5</formula>
    </cfRule>
    <cfRule type="cellIs" dxfId="8701" priority="5712" stopIfTrue="1" operator="between">
      <formula>2.5</formula>
      <formula>7</formula>
    </cfRule>
    <cfRule type="cellIs" dxfId="8700" priority="5713" stopIfTrue="1" operator="greaterThan">
      <formula>7</formula>
    </cfRule>
  </conditionalFormatting>
  <conditionalFormatting sqref="H416">
    <cfRule type="cellIs" dxfId="8699" priority="5714" stopIfTrue="1" operator="lessThanOrEqual">
      <formula>12</formula>
    </cfRule>
    <cfRule type="cellIs" dxfId="8698" priority="5715" stopIfTrue="1" operator="between">
      <formula>12</formula>
      <formula>16</formula>
    </cfRule>
    <cfRule type="cellIs" dxfId="8697" priority="5716" stopIfTrue="1" operator="greaterThan">
      <formula>16</formula>
    </cfRule>
  </conditionalFormatting>
  <conditionalFormatting sqref="J416">
    <cfRule type="cellIs" dxfId="8696" priority="5717" stopIfTrue="1" operator="greaterThan">
      <formula>6.2</formula>
    </cfRule>
    <cfRule type="cellIs" dxfId="8695" priority="5718" stopIfTrue="1" operator="between">
      <formula>5.601</formula>
      <formula>6.2</formula>
    </cfRule>
    <cfRule type="cellIs" dxfId="8694" priority="5719" stopIfTrue="1" operator="lessThanOrEqual">
      <formula>5.6</formula>
    </cfRule>
  </conditionalFormatting>
  <conditionalFormatting sqref="K416">
    <cfRule type="cellIs" dxfId="8693" priority="5720" stopIfTrue="1" operator="lessThanOrEqual">
      <formula>0.02</formula>
    </cfRule>
  </conditionalFormatting>
  <conditionalFormatting sqref="G416">
    <cfRule type="cellIs" dxfId="8692" priority="5705" stopIfTrue="1" operator="lessThanOrEqual">
      <formula>0.12</formula>
    </cfRule>
    <cfRule type="cellIs" dxfId="8691" priority="5706" stopIfTrue="1" operator="between">
      <formula>0.1201</formula>
      <formula>0.2</formula>
    </cfRule>
    <cfRule type="cellIs" dxfId="8690" priority="5707" stopIfTrue="1" operator="greaterThan">
      <formula>0.2</formula>
    </cfRule>
  </conditionalFormatting>
  <conditionalFormatting sqref="N416">
    <cfRule type="cellIs" dxfId="8689" priority="5702" stopIfTrue="1" operator="between">
      <formula>50.1</formula>
      <formula>100</formula>
    </cfRule>
    <cfRule type="cellIs" dxfId="8688" priority="5704" stopIfTrue="1" operator="greaterThan">
      <formula>100</formula>
    </cfRule>
  </conditionalFormatting>
  <conditionalFormatting sqref="M416">
    <cfRule type="cellIs" dxfId="8687" priority="5701" stopIfTrue="1" operator="between">
      <formula>1250.1</formula>
      <formula>5000</formula>
    </cfRule>
    <cfRule type="cellIs" dxfId="8686" priority="5703" stopIfTrue="1" operator="greaterThan">
      <formula>5000</formula>
    </cfRule>
  </conditionalFormatting>
  <conditionalFormatting sqref="F416:G416">
    <cfRule type="cellIs" dxfId="8685" priority="5698" stopIfTrue="1" operator="lessThanOrEqual">
      <formula>60</formula>
    </cfRule>
    <cfRule type="cellIs" dxfId="8684" priority="5699" stopIfTrue="1" operator="between">
      <formula>60</formula>
      <formula>100</formula>
    </cfRule>
    <cfRule type="cellIs" dxfId="8683" priority="5700" stopIfTrue="1" operator="greaterThan">
      <formula>100</formula>
    </cfRule>
  </conditionalFormatting>
  <conditionalFormatting sqref="E416">
    <cfRule type="cellIs" dxfId="8682" priority="5695" stopIfTrue="1" operator="lessThanOrEqual">
      <formula>2.5</formula>
    </cfRule>
    <cfRule type="cellIs" dxfId="8681" priority="5696" stopIfTrue="1" operator="between">
      <formula>2.5</formula>
      <formula>7</formula>
    </cfRule>
    <cfRule type="cellIs" dxfId="8680" priority="5697" stopIfTrue="1" operator="greaterThan">
      <formula>7</formula>
    </cfRule>
  </conditionalFormatting>
  <conditionalFormatting sqref="H416">
    <cfRule type="cellIs" dxfId="8679" priority="5692" stopIfTrue="1" operator="lessThanOrEqual">
      <formula>12</formula>
    </cfRule>
    <cfRule type="cellIs" dxfId="8678" priority="5693" stopIfTrue="1" operator="between">
      <formula>12</formula>
      <formula>16</formula>
    </cfRule>
    <cfRule type="cellIs" dxfId="8677" priority="5694" stopIfTrue="1" operator="greaterThan">
      <formula>16</formula>
    </cfRule>
  </conditionalFormatting>
  <conditionalFormatting sqref="J416">
    <cfRule type="cellIs" dxfId="8676" priority="5689" stopIfTrue="1" operator="greaterThan">
      <formula>6.2</formula>
    </cfRule>
    <cfRule type="cellIs" dxfId="8675" priority="5690" stopIfTrue="1" operator="between">
      <formula>5.601</formula>
      <formula>6.2</formula>
    </cfRule>
    <cfRule type="cellIs" dxfId="8674" priority="5691" stopIfTrue="1" operator="lessThanOrEqual">
      <formula>5.6</formula>
    </cfRule>
  </conditionalFormatting>
  <conditionalFormatting sqref="K416">
    <cfRule type="cellIs" dxfId="8673" priority="5688" stopIfTrue="1" operator="lessThanOrEqual">
      <formula>0.02</formula>
    </cfRule>
  </conditionalFormatting>
  <conditionalFormatting sqref="G416">
    <cfRule type="cellIs" dxfId="8672" priority="5685" stopIfTrue="1" operator="lessThanOrEqual">
      <formula>0.12</formula>
    </cfRule>
    <cfRule type="cellIs" dxfId="8671" priority="5686" stopIfTrue="1" operator="between">
      <formula>0.1201</formula>
      <formula>0.2</formula>
    </cfRule>
    <cfRule type="cellIs" dxfId="8670" priority="5687" stopIfTrue="1" operator="greaterThan">
      <formula>0.2</formula>
    </cfRule>
  </conditionalFormatting>
  <conditionalFormatting sqref="N416">
    <cfRule type="cellIs" dxfId="8669" priority="5683" stopIfTrue="1" operator="between">
      <formula>50.1</formula>
      <formula>100</formula>
    </cfRule>
    <cfRule type="cellIs" dxfId="8668" priority="5684" stopIfTrue="1" operator="greaterThan">
      <formula>100</formula>
    </cfRule>
  </conditionalFormatting>
  <conditionalFormatting sqref="M416">
    <cfRule type="cellIs" dxfId="8667" priority="5681" stopIfTrue="1" operator="between">
      <formula>1250.1</formula>
      <formula>5000</formula>
    </cfRule>
    <cfRule type="cellIs" dxfId="8666" priority="5682" stopIfTrue="1" operator="greaterThan">
      <formula>5000</formula>
    </cfRule>
  </conditionalFormatting>
  <conditionalFormatting sqref="F428:G428">
    <cfRule type="cellIs" dxfId="8665" priority="5668" stopIfTrue="1" operator="lessThanOrEqual">
      <formula>60</formula>
    </cfRule>
    <cfRule type="cellIs" dxfId="8664" priority="5669" stopIfTrue="1" operator="between">
      <formula>60</formula>
      <formula>100</formula>
    </cfRule>
    <cfRule type="cellIs" dxfId="8663" priority="5670" stopIfTrue="1" operator="greaterThan">
      <formula>100</formula>
    </cfRule>
  </conditionalFormatting>
  <conditionalFormatting sqref="E428">
    <cfRule type="cellIs" dxfId="8662" priority="5671" stopIfTrue="1" operator="lessThanOrEqual">
      <formula>2.5</formula>
    </cfRule>
    <cfRule type="cellIs" dxfId="8661" priority="5672" stopIfTrue="1" operator="between">
      <formula>2.5</formula>
      <formula>7</formula>
    </cfRule>
    <cfRule type="cellIs" dxfId="8660" priority="5673" stopIfTrue="1" operator="greaterThan">
      <formula>7</formula>
    </cfRule>
  </conditionalFormatting>
  <conditionalFormatting sqref="H428">
    <cfRule type="cellIs" dxfId="8659" priority="5674" stopIfTrue="1" operator="lessThanOrEqual">
      <formula>12</formula>
    </cfRule>
    <cfRule type="cellIs" dxfId="8658" priority="5675" stopIfTrue="1" operator="between">
      <formula>12</formula>
      <formula>16</formula>
    </cfRule>
    <cfRule type="cellIs" dxfId="8657" priority="5676" stopIfTrue="1" operator="greaterThan">
      <formula>16</formula>
    </cfRule>
  </conditionalFormatting>
  <conditionalFormatting sqref="J428">
    <cfRule type="cellIs" dxfId="8656" priority="5677" stopIfTrue="1" operator="greaterThan">
      <formula>6.2</formula>
    </cfRule>
    <cfRule type="cellIs" dxfId="8655" priority="5678" stopIfTrue="1" operator="between">
      <formula>5.601</formula>
      <formula>6.2</formula>
    </cfRule>
    <cfRule type="cellIs" dxfId="8654" priority="5679" stopIfTrue="1" operator="lessThanOrEqual">
      <formula>5.6</formula>
    </cfRule>
  </conditionalFormatting>
  <conditionalFormatting sqref="K428">
    <cfRule type="cellIs" dxfId="8653" priority="5680" stopIfTrue="1" operator="lessThanOrEqual">
      <formula>0.02</formula>
    </cfRule>
  </conditionalFormatting>
  <conditionalFormatting sqref="G428">
    <cfRule type="cellIs" dxfId="8652" priority="5665" stopIfTrue="1" operator="lessThanOrEqual">
      <formula>0.12</formula>
    </cfRule>
    <cfRule type="cellIs" dxfId="8651" priority="5666" stopIfTrue="1" operator="between">
      <formula>0.1201</formula>
      <formula>0.2</formula>
    </cfRule>
    <cfRule type="cellIs" dxfId="8650" priority="5667" stopIfTrue="1" operator="greaterThan">
      <formula>0.2</formula>
    </cfRule>
  </conditionalFormatting>
  <conditionalFormatting sqref="N428">
    <cfRule type="cellIs" dxfId="8649" priority="5662" stopIfTrue="1" operator="between">
      <formula>50.1</formula>
      <formula>100</formula>
    </cfRule>
    <cfRule type="cellIs" dxfId="8648" priority="5664" stopIfTrue="1" operator="greaterThan">
      <formula>100</formula>
    </cfRule>
  </conditionalFormatting>
  <conditionalFormatting sqref="M428">
    <cfRule type="cellIs" dxfId="8647" priority="5661" stopIfTrue="1" operator="between">
      <formula>1250.1</formula>
      <formula>5000</formula>
    </cfRule>
    <cfRule type="cellIs" dxfId="8646" priority="5663" stopIfTrue="1" operator="greaterThan">
      <formula>5000</formula>
    </cfRule>
  </conditionalFormatting>
  <conditionalFormatting sqref="F428:G428">
    <cfRule type="cellIs" dxfId="8645" priority="5658" stopIfTrue="1" operator="lessThanOrEqual">
      <formula>60</formula>
    </cfRule>
    <cfRule type="cellIs" dxfId="8644" priority="5659" stopIfTrue="1" operator="between">
      <formula>60</formula>
      <formula>100</formula>
    </cfRule>
    <cfRule type="cellIs" dxfId="8643" priority="5660" stopIfTrue="1" operator="greaterThan">
      <formula>100</formula>
    </cfRule>
  </conditionalFormatting>
  <conditionalFormatting sqref="E428">
    <cfRule type="cellIs" dxfId="8642" priority="5655" stopIfTrue="1" operator="lessThanOrEqual">
      <formula>2.5</formula>
    </cfRule>
    <cfRule type="cellIs" dxfId="8641" priority="5656" stopIfTrue="1" operator="between">
      <formula>2.5</formula>
      <formula>7</formula>
    </cfRule>
    <cfRule type="cellIs" dxfId="8640" priority="5657" stopIfTrue="1" operator="greaterThan">
      <formula>7</formula>
    </cfRule>
  </conditionalFormatting>
  <conditionalFormatting sqref="H428">
    <cfRule type="cellIs" dxfId="8639" priority="5652" stopIfTrue="1" operator="lessThanOrEqual">
      <formula>12</formula>
    </cfRule>
    <cfRule type="cellIs" dxfId="8638" priority="5653" stopIfTrue="1" operator="between">
      <formula>12</formula>
      <formula>16</formula>
    </cfRule>
    <cfRule type="cellIs" dxfId="8637" priority="5654" stopIfTrue="1" operator="greaterThan">
      <formula>16</formula>
    </cfRule>
  </conditionalFormatting>
  <conditionalFormatting sqref="J428">
    <cfRule type="cellIs" dxfId="8636" priority="5649" stopIfTrue="1" operator="greaterThan">
      <formula>6.2</formula>
    </cfRule>
    <cfRule type="cellIs" dxfId="8635" priority="5650" stopIfTrue="1" operator="between">
      <formula>5.601</formula>
      <formula>6.2</formula>
    </cfRule>
    <cfRule type="cellIs" dxfId="8634" priority="5651" stopIfTrue="1" operator="lessThanOrEqual">
      <formula>5.6</formula>
    </cfRule>
  </conditionalFormatting>
  <conditionalFormatting sqref="K428">
    <cfRule type="cellIs" dxfId="8633" priority="5648" stopIfTrue="1" operator="lessThanOrEqual">
      <formula>0.02</formula>
    </cfRule>
  </conditionalFormatting>
  <conditionalFormatting sqref="G428">
    <cfRule type="cellIs" dxfId="8632" priority="5645" stopIfTrue="1" operator="lessThanOrEqual">
      <formula>0.12</formula>
    </cfRule>
    <cfRule type="cellIs" dxfId="8631" priority="5646" stopIfTrue="1" operator="between">
      <formula>0.1201</formula>
      <formula>0.2</formula>
    </cfRule>
    <cfRule type="cellIs" dxfId="8630" priority="5647" stopIfTrue="1" operator="greaterThan">
      <formula>0.2</formula>
    </cfRule>
  </conditionalFormatting>
  <conditionalFormatting sqref="N428">
    <cfRule type="cellIs" dxfId="8629" priority="5643" stopIfTrue="1" operator="between">
      <formula>50.1</formula>
      <formula>100</formula>
    </cfRule>
    <cfRule type="cellIs" dxfId="8628" priority="5644" stopIfTrue="1" operator="greaterThan">
      <formula>100</formula>
    </cfRule>
  </conditionalFormatting>
  <conditionalFormatting sqref="M428">
    <cfRule type="cellIs" dxfId="8627" priority="5641" stopIfTrue="1" operator="between">
      <formula>1250.1</formula>
      <formula>5000</formula>
    </cfRule>
    <cfRule type="cellIs" dxfId="8626" priority="5642" stopIfTrue="1" operator="greaterThan">
      <formula>5000</formula>
    </cfRule>
  </conditionalFormatting>
  <conditionalFormatting sqref="F440:G440">
    <cfRule type="cellIs" dxfId="8625" priority="5628" stopIfTrue="1" operator="lessThanOrEqual">
      <formula>60</formula>
    </cfRule>
    <cfRule type="cellIs" dxfId="8624" priority="5629" stopIfTrue="1" operator="between">
      <formula>60</formula>
      <formula>100</formula>
    </cfRule>
    <cfRule type="cellIs" dxfId="8623" priority="5630" stopIfTrue="1" operator="greaterThan">
      <formula>100</formula>
    </cfRule>
  </conditionalFormatting>
  <conditionalFormatting sqref="E440">
    <cfRule type="cellIs" dxfId="8622" priority="5631" stopIfTrue="1" operator="lessThanOrEqual">
      <formula>2.5</formula>
    </cfRule>
    <cfRule type="cellIs" dxfId="8621" priority="5632" stopIfTrue="1" operator="between">
      <formula>2.5</formula>
      <formula>7</formula>
    </cfRule>
    <cfRule type="cellIs" dxfId="8620" priority="5633" stopIfTrue="1" operator="greaterThan">
      <formula>7</formula>
    </cfRule>
  </conditionalFormatting>
  <conditionalFormatting sqref="H440">
    <cfRule type="cellIs" dxfId="8619" priority="5634" stopIfTrue="1" operator="lessThanOrEqual">
      <formula>12</formula>
    </cfRule>
    <cfRule type="cellIs" dxfId="8618" priority="5635" stopIfTrue="1" operator="between">
      <formula>12</formula>
      <formula>16</formula>
    </cfRule>
    <cfRule type="cellIs" dxfId="8617" priority="5636" stopIfTrue="1" operator="greaterThan">
      <formula>16</formula>
    </cfRule>
  </conditionalFormatting>
  <conditionalFormatting sqref="J440">
    <cfRule type="cellIs" dxfId="8616" priority="5637" stopIfTrue="1" operator="greaterThan">
      <formula>6.2</formula>
    </cfRule>
    <cfRule type="cellIs" dxfId="8615" priority="5638" stopIfTrue="1" operator="between">
      <formula>5.601</formula>
      <formula>6.2</formula>
    </cfRule>
    <cfRule type="cellIs" dxfId="8614" priority="5639" stopIfTrue="1" operator="lessThanOrEqual">
      <formula>5.6</formula>
    </cfRule>
  </conditionalFormatting>
  <conditionalFormatting sqref="K440">
    <cfRule type="cellIs" dxfId="8613" priority="5640" stopIfTrue="1" operator="lessThanOrEqual">
      <formula>0.02</formula>
    </cfRule>
  </conditionalFormatting>
  <conditionalFormatting sqref="G440">
    <cfRule type="cellIs" dxfId="8612" priority="5625" stopIfTrue="1" operator="lessThanOrEqual">
      <formula>0.12</formula>
    </cfRule>
    <cfRule type="cellIs" dxfId="8611" priority="5626" stopIfTrue="1" operator="between">
      <formula>0.1201</formula>
      <formula>0.2</formula>
    </cfRule>
    <cfRule type="cellIs" dxfId="8610" priority="5627" stopIfTrue="1" operator="greaterThan">
      <formula>0.2</formula>
    </cfRule>
  </conditionalFormatting>
  <conditionalFormatting sqref="N440">
    <cfRule type="cellIs" dxfId="8609" priority="5622" stopIfTrue="1" operator="between">
      <formula>50.1</formula>
      <formula>100</formula>
    </cfRule>
    <cfRule type="cellIs" dxfId="8608" priority="5624" stopIfTrue="1" operator="greaterThan">
      <formula>100</formula>
    </cfRule>
  </conditionalFormatting>
  <conditionalFormatting sqref="M440">
    <cfRule type="cellIs" dxfId="8607" priority="5621" stopIfTrue="1" operator="between">
      <formula>1250.1</formula>
      <formula>5000</formula>
    </cfRule>
    <cfRule type="cellIs" dxfId="8606" priority="5623" stopIfTrue="1" operator="greaterThan">
      <formula>5000</formula>
    </cfRule>
  </conditionalFormatting>
  <conditionalFormatting sqref="F440:G440">
    <cfRule type="cellIs" dxfId="8605" priority="5618" stopIfTrue="1" operator="lessThanOrEqual">
      <formula>60</formula>
    </cfRule>
    <cfRule type="cellIs" dxfId="8604" priority="5619" stopIfTrue="1" operator="between">
      <formula>60</formula>
      <formula>100</formula>
    </cfRule>
    <cfRule type="cellIs" dxfId="8603" priority="5620" stopIfTrue="1" operator="greaterThan">
      <formula>100</formula>
    </cfRule>
  </conditionalFormatting>
  <conditionalFormatting sqref="E440">
    <cfRule type="cellIs" dxfId="8602" priority="5615" stopIfTrue="1" operator="lessThanOrEqual">
      <formula>2.5</formula>
    </cfRule>
    <cfRule type="cellIs" dxfId="8601" priority="5616" stopIfTrue="1" operator="between">
      <formula>2.5</formula>
      <formula>7</formula>
    </cfRule>
    <cfRule type="cellIs" dxfId="8600" priority="5617" stopIfTrue="1" operator="greaterThan">
      <formula>7</formula>
    </cfRule>
  </conditionalFormatting>
  <conditionalFormatting sqref="H440">
    <cfRule type="cellIs" dxfId="8599" priority="5612" stopIfTrue="1" operator="lessThanOrEqual">
      <formula>12</formula>
    </cfRule>
    <cfRule type="cellIs" dxfId="8598" priority="5613" stopIfTrue="1" operator="between">
      <formula>12</formula>
      <formula>16</formula>
    </cfRule>
    <cfRule type="cellIs" dxfId="8597" priority="5614" stopIfTrue="1" operator="greaterThan">
      <formula>16</formula>
    </cfRule>
  </conditionalFormatting>
  <conditionalFormatting sqref="J440">
    <cfRule type="cellIs" dxfId="8596" priority="5609" stopIfTrue="1" operator="greaterThan">
      <formula>6.2</formula>
    </cfRule>
    <cfRule type="cellIs" dxfId="8595" priority="5610" stopIfTrue="1" operator="between">
      <formula>5.601</formula>
      <formula>6.2</formula>
    </cfRule>
    <cfRule type="cellIs" dxfId="8594" priority="5611" stopIfTrue="1" operator="lessThanOrEqual">
      <formula>5.6</formula>
    </cfRule>
  </conditionalFormatting>
  <conditionalFormatting sqref="K440">
    <cfRule type="cellIs" dxfId="8593" priority="5608" stopIfTrue="1" operator="lessThanOrEqual">
      <formula>0.02</formula>
    </cfRule>
  </conditionalFormatting>
  <conditionalFormatting sqref="G440">
    <cfRule type="cellIs" dxfId="8592" priority="5605" stopIfTrue="1" operator="lessThanOrEqual">
      <formula>0.12</formula>
    </cfRule>
    <cfRule type="cellIs" dxfId="8591" priority="5606" stopIfTrue="1" operator="between">
      <formula>0.1201</formula>
      <formula>0.2</formula>
    </cfRule>
    <cfRule type="cellIs" dxfId="8590" priority="5607" stopIfTrue="1" operator="greaterThan">
      <formula>0.2</formula>
    </cfRule>
  </conditionalFormatting>
  <conditionalFormatting sqref="N440">
    <cfRule type="cellIs" dxfId="8589" priority="5603" stopIfTrue="1" operator="between">
      <formula>50.1</formula>
      <formula>100</formula>
    </cfRule>
    <cfRule type="cellIs" dxfId="8588" priority="5604" stopIfTrue="1" operator="greaterThan">
      <formula>100</formula>
    </cfRule>
  </conditionalFormatting>
  <conditionalFormatting sqref="M440">
    <cfRule type="cellIs" dxfId="8587" priority="5601" stopIfTrue="1" operator="between">
      <formula>1250.1</formula>
      <formula>5000</formula>
    </cfRule>
    <cfRule type="cellIs" dxfId="8586" priority="5602" stopIfTrue="1" operator="greaterThan">
      <formula>5000</formula>
    </cfRule>
  </conditionalFormatting>
  <conditionalFormatting sqref="F452:G452">
    <cfRule type="cellIs" dxfId="8585" priority="5588" stopIfTrue="1" operator="lessThanOrEqual">
      <formula>60</formula>
    </cfRule>
    <cfRule type="cellIs" dxfId="8584" priority="5589" stopIfTrue="1" operator="between">
      <formula>60</formula>
      <formula>100</formula>
    </cfRule>
    <cfRule type="cellIs" dxfId="8583" priority="5590" stopIfTrue="1" operator="greaterThan">
      <formula>100</formula>
    </cfRule>
  </conditionalFormatting>
  <conditionalFormatting sqref="E452">
    <cfRule type="cellIs" dxfId="8582" priority="5591" stopIfTrue="1" operator="lessThanOrEqual">
      <formula>2.5</formula>
    </cfRule>
    <cfRule type="cellIs" dxfId="8581" priority="5592" stopIfTrue="1" operator="between">
      <formula>2.5</formula>
      <formula>7</formula>
    </cfRule>
    <cfRule type="cellIs" dxfId="8580" priority="5593" stopIfTrue="1" operator="greaterThan">
      <formula>7</formula>
    </cfRule>
  </conditionalFormatting>
  <conditionalFormatting sqref="H452">
    <cfRule type="cellIs" dxfId="8579" priority="5594" stopIfTrue="1" operator="lessThanOrEqual">
      <formula>12</formula>
    </cfRule>
    <cfRule type="cellIs" dxfId="8578" priority="5595" stopIfTrue="1" operator="between">
      <formula>12</formula>
      <formula>16</formula>
    </cfRule>
    <cfRule type="cellIs" dxfId="8577" priority="5596" stopIfTrue="1" operator="greaterThan">
      <formula>16</formula>
    </cfRule>
  </conditionalFormatting>
  <conditionalFormatting sqref="J452">
    <cfRule type="cellIs" dxfId="8576" priority="5597" stopIfTrue="1" operator="greaterThan">
      <formula>6.2</formula>
    </cfRule>
    <cfRule type="cellIs" dxfId="8575" priority="5598" stopIfTrue="1" operator="between">
      <formula>5.601</formula>
      <formula>6.2</formula>
    </cfRule>
    <cfRule type="cellIs" dxfId="8574" priority="5599" stopIfTrue="1" operator="lessThanOrEqual">
      <formula>5.6</formula>
    </cfRule>
  </conditionalFormatting>
  <conditionalFormatting sqref="K452">
    <cfRule type="cellIs" dxfId="8573" priority="5600" stopIfTrue="1" operator="lessThanOrEqual">
      <formula>0.02</formula>
    </cfRule>
  </conditionalFormatting>
  <conditionalFormatting sqref="G452">
    <cfRule type="cellIs" dxfId="8572" priority="5585" stopIfTrue="1" operator="lessThanOrEqual">
      <formula>0.12</formula>
    </cfRule>
    <cfRule type="cellIs" dxfId="8571" priority="5586" stopIfTrue="1" operator="between">
      <formula>0.1201</formula>
      <formula>0.2</formula>
    </cfRule>
    <cfRule type="cellIs" dxfId="8570" priority="5587" stopIfTrue="1" operator="greaterThan">
      <formula>0.2</formula>
    </cfRule>
  </conditionalFormatting>
  <conditionalFormatting sqref="N452">
    <cfRule type="cellIs" dxfId="8569" priority="5582" stopIfTrue="1" operator="between">
      <formula>50.1</formula>
      <formula>100</formula>
    </cfRule>
    <cfRule type="cellIs" dxfId="8568" priority="5584" stopIfTrue="1" operator="greaterThan">
      <formula>100</formula>
    </cfRule>
  </conditionalFormatting>
  <conditionalFormatting sqref="M452">
    <cfRule type="cellIs" dxfId="8567" priority="5581" stopIfTrue="1" operator="between">
      <formula>1250.1</formula>
      <formula>5000</formula>
    </cfRule>
    <cfRule type="cellIs" dxfId="8566" priority="5583" stopIfTrue="1" operator="greaterThan">
      <formula>5000</formula>
    </cfRule>
  </conditionalFormatting>
  <conditionalFormatting sqref="F452:G452">
    <cfRule type="cellIs" dxfId="8565" priority="5578" stopIfTrue="1" operator="lessThanOrEqual">
      <formula>60</formula>
    </cfRule>
    <cfRule type="cellIs" dxfId="8564" priority="5579" stopIfTrue="1" operator="between">
      <formula>60</formula>
      <formula>100</formula>
    </cfRule>
    <cfRule type="cellIs" dxfId="8563" priority="5580" stopIfTrue="1" operator="greaterThan">
      <formula>100</formula>
    </cfRule>
  </conditionalFormatting>
  <conditionalFormatting sqref="E452">
    <cfRule type="cellIs" dxfId="8562" priority="5575" stopIfTrue="1" operator="lessThanOrEqual">
      <formula>2.5</formula>
    </cfRule>
    <cfRule type="cellIs" dxfId="8561" priority="5576" stopIfTrue="1" operator="between">
      <formula>2.5</formula>
      <formula>7</formula>
    </cfRule>
    <cfRule type="cellIs" dxfId="8560" priority="5577" stopIfTrue="1" operator="greaterThan">
      <formula>7</formula>
    </cfRule>
  </conditionalFormatting>
  <conditionalFormatting sqref="H452">
    <cfRule type="cellIs" dxfId="8559" priority="5572" stopIfTrue="1" operator="lessThanOrEqual">
      <formula>12</formula>
    </cfRule>
    <cfRule type="cellIs" dxfId="8558" priority="5573" stopIfTrue="1" operator="between">
      <formula>12</formula>
      <formula>16</formula>
    </cfRule>
    <cfRule type="cellIs" dxfId="8557" priority="5574" stopIfTrue="1" operator="greaterThan">
      <formula>16</formula>
    </cfRule>
  </conditionalFormatting>
  <conditionalFormatting sqref="J452">
    <cfRule type="cellIs" dxfId="8556" priority="5569" stopIfTrue="1" operator="greaterThan">
      <formula>6.2</formula>
    </cfRule>
    <cfRule type="cellIs" dxfId="8555" priority="5570" stopIfTrue="1" operator="between">
      <formula>5.601</formula>
      <formula>6.2</formula>
    </cfRule>
    <cfRule type="cellIs" dxfId="8554" priority="5571" stopIfTrue="1" operator="lessThanOrEqual">
      <formula>5.6</formula>
    </cfRule>
  </conditionalFormatting>
  <conditionalFormatting sqref="K452">
    <cfRule type="cellIs" dxfId="8553" priority="5568" stopIfTrue="1" operator="lessThanOrEqual">
      <formula>0.02</formula>
    </cfRule>
  </conditionalFormatting>
  <conditionalFormatting sqref="G452">
    <cfRule type="cellIs" dxfId="8552" priority="5565" stopIfTrue="1" operator="lessThanOrEqual">
      <formula>0.12</formula>
    </cfRule>
    <cfRule type="cellIs" dxfId="8551" priority="5566" stopIfTrue="1" operator="between">
      <formula>0.1201</formula>
      <formula>0.2</formula>
    </cfRule>
    <cfRule type="cellIs" dxfId="8550" priority="5567" stopIfTrue="1" operator="greaterThan">
      <formula>0.2</formula>
    </cfRule>
  </conditionalFormatting>
  <conditionalFormatting sqref="N452">
    <cfRule type="cellIs" dxfId="8549" priority="5563" stopIfTrue="1" operator="between">
      <formula>50.1</formula>
      <formula>100</formula>
    </cfRule>
    <cfRule type="cellIs" dxfId="8548" priority="5564" stopIfTrue="1" operator="greaterThan">
      <formula>100</formula>
    </cfRule>
  </conditionalFormatting>
  <conditionalFormatting sqref="M452">
    <cfRule type="cellIs" dxfId="8547" priority="5561" stopIfTrue="1" operator="between">
      <formula>1250.1</formula>
      <formula>5000</formula>
    </cfRule>
    <cfRule type="cellIs" dxfId="8546" priority="5562" stopIfTrue="1" operator="greaterThan">
      <formula>5000</formula>
    </cfRule>
  </conditionalFormatting>
  <conditionalFormatting sqref="F464:G464">
    <cfRule type="cellIs" dxfId="8545" priority="5548" stopIfTrue="1" operator="lessThanOrEqual">
      <formula>60</formula>
    </cfRule>
    <cfRule type="cellIs" dxfId="8544" priority="5549" stopIfTrue="1" operator="between">
      <formula>60</formula>
      <formula>100</formula>
    </cfRule>
    <cfRule type="cellIs" dxfId="8543" priority="5550" stopIfTrue="1" operator="greaterThan">
      <formula>100</formula>
    </cfRule>
  </conditionalFormatting>
  <conditionalFormatting sqref="E464">
    <cfRule type="cellIs" dxfId="8542" priority="5551" stopIfTrue="1" operator="lessThanOrEqual">
      <formula>2.5</formula>
    </cfRule>
    <cfRule type="cellIs" dxfId="8541" priority="5552" stopIfTrue="1" operator="between">
      <formula>2.5</formula>
      <formula>7</formula>
    </cfRule>
    <cfRule type="cellIs" dxfId="8540" priority="5553" stopIfTrue="1" operator="greaterThan">
      <formula>7</formula>
    </cfRule>
  </conditionalFormatting>
  <conditionalFormatting sqref="H464">
    <cfRule type="cellIs" dxfId="8539" priority="5554" stopIfTrue="1" operator="lessThanOrEqual">
      <formula>12</formula>
    </cfRule>
    <cfRule type="cellIs" dxfId="8538" priority="5555" stopIfTrue="1" operator="between">
      <formula>12</formula>
      <formula>16</formula>
    </cfRule>
    <cfRule type="cellIs" dxfId="8537" priority="5556" stopIfTrue="1" operator="greaterThan">
      <formula>16</formula>
    </cfRule>
  </conditionalFormatting>
  <conditionalFormatting sqref="J464">
    <cfRule type="cellIs" dxfId="8536" priority="5557" stopIfTrue="1" operator="greaterThan">
      <formula>6.2</formula>
    </cfRule>
    <cfRule type="cellIs" dxfId="8535" priority="5558" stopIfTrue="1" operator="between">
      <formula>5.601</formula>
      <formula>6.2</formula>
    </cfRule>
    <cfRule type="cellIs" dxfId="8534" priority="5559" stopIfTrue="1" operator="lessThanOrEqual">
      <formula>5.6</formula>
    </cfRule>
  </conditionalFormatting>
  <conditionalFormatting sqref="K464">
    <cfRule type="cellIs" dxfId="8533" priority="5560" stopIfTrue="1" operator="lessThanOrEqual">
      <formula>0.02</formula>
    </cfRule>
  </conditionalFormatting>
  <conditionalFormatting sqref="G464">
    <cfRule type="cellIs" dxfId="8532" priority="5545" stopIfTrue="1" operator="lessThanOrEqual">
      <formula>0.12</formula>
    </cfRule>
    <cfRule type="cellIs" dxfId="8531" priority="5546" stopIfTrue="1" operator="between">
      <formula>0.1201</formula>
      <formula>0.2</formula>
    </cfRule>
    <cfRule type="cellIs" dxfId="8530" priority="5547" stopIfTrue="1" operator="greaterThan">
      <formula>0.2</formula>
    </cfRule>
  </conditionalFormatting>
  <conditionalFormatting sqref="N464">
    <cfRule type="cellIs" dxfId="8529" priority="5542" stopIfTrue="1" operator="between">
      <formula>50.1</formula>
      <formula>100</formula>
    </cfRule>
    <cfRule type="cellIs" dxfId="8528" priority="5544" stopIfTrue="1" operator="greaterThan">
      <formula>100</formula>
    </cfRule>
  </conditionalFormatting>
  <conditionalFormatting sqref="M464">
    <cfRule type="cellIs" dxfId="8527" priority="5541" stopIfTrue="1" operator="between">
      <formula>1250.1</formula>
      <formula>5000</formula>
    </cfRule>
    <cfRule type="cellIs" dxfId="8526" priority="5543" stopIfTrue="1" operator="greaterThan">
      <formula>5000</formula>
    </cfRule>
  </conditionalFormatting>
  <conditionalFormatting sqref="F464:G464">
    <cfRule type="cellIs" dxfId="8525" priority="5538" stopIfTrue="1" operator="lessThanOrEqual">
      <formula>60</formula>
    </cfRule>
    <cfRule type="cellIs" dxfId="8524" priority="5539" stopIfTrue="1" operator="between">
      <formula>60</formula>
      <formula>100</formula>
    </cfRule>
    <cfRule type="cellIs" dxfId="8523" priority="5540" stopIfTrue="1" operator="greaterThan">
      <formula>100</formula>
    </cfRule>
  </conditionalFormatting>
  <conditionalFormatting sqref="E464">
    <cfRule type="cellIs" dxfId="8522" priority="5535" stopIfTrue="1" operator="lessThanOrEqual">
      <formula>2.5</formula>
    </cfRule>
    <cfRule type="cellIs" dxfId="8521" priority="5536" stopIfTrue="1" operator="between">
      <formula>2.5</formula>
      <formula>7</formula>
    </cfRule>
    <cfRule type="cellIs" dxfId="8520" priority="5537" stopIfTrue="1" operator="greaterThan">
      <formula>7</formula>
    </cfRule>
  </conditionalFormatting>
  <conditionalFormatting sqref="H464">
    <cfRule type="cellIs" dxfId="8519" priority="5532" stopIfTrue="1" operator="lessThanOrEqual">
      <formula>12</formula>
    </cfRule>
    <cfRule type="cellIs" dxfId="8518" priority="5533" stopIfTrue="1" operator="between">
      <formula>12</formula>
      <formula>16</formula>
    </cfRule>
    <cfRule type="cellIs" dxfId="8517" priority="5534" stopIfTrue="1" operator="greaterThan">
      <formula>16</formula>
    </cfRule>
  </conditionalFormatting>
  <conditionalFormatting sqref="J464">
    <cfRule type="cellIs" dxfId="8516" priority="5529" stopIfTrue="1" operator="greaterThan">
      <formula>6.2</formula>
    </cfRule>
    <cfRule type="cellIs" dxfId="8515" priority="5530" stopIfTrue="1" operator="between">
      <formula>5.601</formula>
      <formula>6.2</formula>
    </cfRule>
    <cfRule type="cellIs" dxfId="8514" priority="5531" stopIfTrue="1" operator="lessThanOrEqual">
      <formula>5.6</formula>
    </cfRule>
  </conditionalFormatting>
  <conditionalFormatting sqref="K464">
    <cfRule type="cellIs" dxfId="8513" priority="5528" stopIfTrue="1" operator="lessThanOrEqual">
      <formula>0.02</formula>
    </cfRule>
  </conditionalFormatting>
  <conditionalFormatting sqref="G464">
    <cfRule type="cellIs" dxfId="8512" priority="5525" stopIfTrue="1" operator="lessThanOrEqual">
      <formula>0.12</formula>
    </cfRule>
    <cfRule type="cellIs" dxfId="8511" priority="5526" stopIfTrue="1" operator="between">
      <formula>0.1201</formula>
      <formula>0.2</formula>
    </cfRule>
    <cfRule type="cellIs" dxfId="8510" priority="5527" stopIfTrue="1" operator="greaterThan">
      <formula>0.2</formula>
    </cfRule>
  </conditionalFormatting>
  <conditionalFormatting sqref="N464">
    <cfRule type="cellIs" dxfId="8509" priority="5523" stopIfTrue="1" operator="between">
      <formula>50.1</formula>
      <formula>100</formula>
    </cfRule>
    <cfRule type="cellIs" dxfId="8508" priority="5524" stopIfTrue="1" operator="greaterThan">
      <formula>100</formula>
    </cfRule>
  </conditionalFormatting>
  <conditionalFormatting sqref="M464">
    <cfRule type="cellIs" dxfId="8507" priority="5521" stopIfTrue="1" operator="between">
      <formula>1250.1</formula>
      <formula>5000</formula>
    </cfRule>
    <cfRule type="cellIs" dxfId="8506" priority="5522" stopIfTrue="1" operator="greaterThan">
      <formula>5000</formula>
    </cfRule>
  </conditionalFormatting>
  <conditionalFormatting sqref="F476:G476">
    <cfRule type="cellIs" dxfId="8505" priority="5508" stopIfTrue="1" operator="lessThanOrEqual">
      <formula>60</formula>
    </cfRule>
    <cfRule type="cellIs" dxfId="8504" priority="5509" stopIfTrue="1" operator="between">
      <formula>60</formula>
      <formula>100</formula>
    </cfRule>
    <cfRule type="cellIs" dxfId="8503" priority="5510" stopIfTrue="1" operator="greaterThan">
      <formula>100</formula>
    </cfRule>
  </conditionalFormatting>
  <conditionalFormatting sqref="E476">
    <cfRule type="cellIs" dxfId="8502" priority="5511" stopIfTrue="1" operator="lessThanOrEqual">
      <formula>2.5</formula>
    </cfRule>
    <cfRule type="cellIs" dxfId="8501" priority="5512" stopIfTrue="1" operator="between">
      <formula>2.5</formula>
      <formula>7</formula>
    </cfRule>
    <cfRule type="cellIs" dxfId="8500" priority="5513" stopIfTrue="1" operator="greaterThan">
      <formula>7</formula>
    </cfRule>
  </conditionalFormatting>
  <conditionalFormatting sqref="H476">
    <cfRule type="cellIs" dxfId="8499" priority="5514" stopIfTrue="1" operator="lessThanOrEqual">
      <formula>12</formula>
    </cfRule>
    <cfRule type="cellIs" dxfId="8498" priority="5515" stopIfTrue="1" operator="between">
      <formula>12</formula>
      <formula>16</formula>
    </cfRule>
    <cfRule type="cellIs" dxfId="8497" priority="5516" stopIfTrue="1" operator="greaterThan">
      <formula>16</formula>
    </cfRule>
  </conditionalFormatting>
  <conditionalFormatting sqref="J476">
    <cfRule type="cellIs" dxfId="8496" priority="5517" stopIfTrue="1" operator="greaterThan">
      <formula>6.2</formula>
    </cfRule>
    <cfRule type="cellIs" dxfId="8495" priority="5518" stopIfTrue="1" operator="between">
      <formula>5.601</formula>
      <formula>6.2</formula>
    </cfRule>
    <cfRule type="cellIs" dxfId="8494" priority="5519" stopIfTrue="1" operator="lessThanOrEqual">
      <formula>5.6</formula>
    </cfRule>
  </conditionalFormatting>
  <conditionalFormatting sqref="K476">
    <cfRule type="cellIs" dxfId="8493" priority="5520" stopIfTrue="1" operator="lessThanOrEqual">
      <formula>0.02</formula>
    </cfRule>
  </conditionalFormatting>
  <conditionalFormatting sqref="G476">
    <cfRule type="cellIs" dxfId="8492" priority="5505" stopIfTrue="1" operator="lessThanOrEqual">
      <formula>0.12</formula>
    </cfRule>
    <cfRule type="cellIs" dxfId="8491" priority="5506" stopIfTrue="1" operator="between">
      <formula>0.1201</formula>
      <formula>0.2</formula>
    </cfRule>
    <cfRule type="cellIs" dxfId="8490" priority="5507" stopIfTrue="1" operator="greaterThan">
      <formula>0.2</formula>
    </cfRule>
  </conditionalFormatting>
  <conditionalFormatting sqref="N476">
    <cfRule type="cellIs" dxfId="8489" priority="5502" stopIfTrue="1" operator="between">
      <formula>50.1</formula>
      <formula>100</formula>
    </cfRule>
    <cfRule type="cellIs" dxfId="8488" priority="5504" stopIfTrue="1" operator="greaterThan">
      <formula>100</formula>
    </cfRule>
  </conditionalFormatting>
  <conditionalFormatting sqref="M476">
    <cfRule type="cellIs" dxfId="8487" priority="5501" stopIfTrue="1" operator="between">
      <formula>1250.1</formula>
      <formula>5000</formula>
    </cfRule>
    <cfRule type="cellIs" dxfId="8486" priority="5503" stopIfTrue="1" operator="greaterThan">
      <formula>5000</formula>
    </cfRule>
  </conditionalFormatting>
  <conditionalFormatting sqref="F476:G476">
    <cfRule type="cellIs" dxfId="8485" priority="5498" stopIfTrue="1" operator="lessThanOrEqual">
      <formula>60</formula>
    </cfRule>
    <cfRule type="cellIs" dxfId="8484" priority="5499" stopIfTrue="1" operator="between">
      <formula>60</formula>
      <formula>100</formula>
    </cfRule>
    <cfRule type="cellIs" dxfId="8483" priority="5500" stopIfTrue="1" operator="greaterThan">
      <formula>100</formula>
    </cfRule>
  </conditionalFormatting>
  <conditionalFormatting sqref="E476">
    <cfRule type="cellIs" dxfId="8482" priority="5495" stopIfTrue="1" operator="lessThanOrEqual">
      <formula>2.5</formula>
    </cfRule>
    <cfRule type="cellIs" dxfId="8481" priority="5496" stopIfTrue="1" operator="between">
      <formula>2.5</formula>
      <formula>7</formula>
    </cfRule>
    <cfRule type="cellIs" dxfId="8480" priority="5497" stopIfTrue="1" operator="greaterThan">
      <formula>7</formula>
    </cfRule>
  </conditionalFormatting>
  <conditionalFormatting sqref="H476">
    <cfRule type="cellIs" dxfId="8479" priority="5492" stopIfTrue="1" operator="lessThanOrEqual">
      <formula>12</formula>
    </cfRule>
    <cfRule type="cellIs" dxfId="8478" priority="5493" stopIfTrue="1" operator="between">
      <formula>12</formula>
      <formula>16</formula>
    </cfRule>
    <cfRule type="cellIs" dxfId="8477" priority="5494" stopIfTrue="1" operator="greaterThan">
      <formula>16</formula>
    </cfRule>
  </conditionalFormatting>
  <conditionalFormatting sqref="J476">
    <cfRule type="cellIs" dxfId="8476" priority="5489" stopIfTrue="1" operator="greaterThan">
      <formula>6.2</formula>
    </cfRule>
    <cfRule type="cellIs" dxfId="8475" priority="5490" stopIfTrue="1" operator="between">
      <formula>5.601</formula>
      <formula>6.2</formula>
    </cfRule>
    <cfRule type="cellIs" dxfId="8474" priority="5491" stopIfTrue="1" operator="lessThanOrEqual">
      <formula>5.6</formula>
    </cfRule>
  </conditionalFormatting>
  <conditionalFormatting sqref="K476">
    <cfRule type="cellIs" dxfId="8473" priority="5488" stopIfTrue="1" operator="lessThanOrEqual">
      <formula>0.02</formula>
    </cfRule>
  </conditionalFormatting>
  <conditionalFormatting sqref="G476">
    <cfRule type="cellIs" dxfId="8472" priority="5485" stopIfTrue="1" operator="lessThanOrEqual">
      <formula>0.12</formula>
    </cfRule>
    <cfRule type="cellIs" dxfId="8471" priority="5486" stopIfTrue="1" operator="between">
      <formula>0.1201</formula>
      <formula>0.2</formula>
    </cfRule>
    <cfRule type="cellIs" dxfId="8470" priority="5487" stopIfTrue="1" operator="greaterThan">
      <formula>0.2</formula>
    </cfRule>
  </conditionalFormatting>
  <conditionalFormatting sqref="N476">
    <cfRule type="cellIs" dxfId="8469" priority="5483" stopIfTrue="1" operator="between">
      <formula>50.1</formula>
      <formula>100</formula>
    </cfRule>
    <cfRule type="cellIs" dxfId="8468" priority="5484" stopIfTrue="1" operator="greaterThan">
      <formula>100</formula>
    </cfRule>
  </conditionalFormatting>
  <conditionalFormatting sqref="M476">
    <cfRule type="cellIs" dxfId="8467" priority="5481" stopIfTrue="1" operator="between">
      <formula>1250.1</formula>
      <formula>5000</formula>
    </cfRule>
    <cfRule type="cellIs" dxfId="8466" priority="5482" stopIfTrue="1" operator="greaterThan">
      <formula>5000</formula>
    </cfRule>
  </conditionalFormatting>
  <conditionalFormatting sqref="F488:G488">
    <cfRule type="cellIs" dxfId="8465" priority="5468" stopIfTrue="1" operator="lessThanOrEqual">
      <formula>60</formula>
    </cfRule>
    <cfRule type="cellIs" dxfId="8464" priority="5469" stopIfTrue="1" operator="between">
      <formula>60</formula>
      <formula>100</formula>
    </cfRule>
    <cfRule type="cellIs" dxfId="8463" priority="5470" stopIfTrue="1" operator="greaterThan">
      <formula>100</formula>
    </cfRule>
  </conditionalFormatting>
  <conditionalFormatting sqref="E488">
    <cfRule type="cellIs" dxfId="8462" priority="5471" stopIfTrue="1" operator="lessThanOrEqual">
      <formula>2.5</formula>
    </cfRule>
    <cfRule type="cellIs" dxfId="8461" priority="5472" stopIfTrue="1" operator="between">
      <formula>2.5</formula>
      <formula>7</formula>
    </cfRule>
    <cfRule type="cellIs" dxfId="8460" priority="5473" stopIfTrue="1" operator="greaterThan">
      <formula>7</formula>
    </cfRule>
  </conditionalFormatting>
  <conditionalFormatting sqref="H488">
    <cfRule type="cellIs" dxfId="8459" priority="5474" stopIfTrue="1" operator="lessThanOrEqual">
      <formula>12</formula>
    </cfRule>
    <cfRule type="cellIs" dxfId="8458" priority="5475" stopIfTrue="1" operator="between">
      <formula>12</formula>
      <formula>16</formula>
    </cfRule>
    <cfRule type="cellIs" dxfId="8457" priority="5476" stopIfTrue="1" operator="greaterThan">
      <formula>16</formula>
    </cfRule>
  </conditionalFormatting>
  <conditionalFormatting sqref="J488">
    <cfRule type="cellIs" dxfId="8456" priority="5477" stopIfTrue="1" operator="greaterThan">
      <formula>6.2</formula>
    </cfRule>
    <cfRule type="cellIs" dxfId="8455" priority="5478" stopIfTrue="1" operator="between">
      <formula>5.601</formula>
      <formula>6.2</formula>
    </cfRule>
    <cfRule type="cellIs" dxfId="8454" priority="5479" stopIfTrue="1" operator="lessThanOrEqual">
      <formula>5.6</formula>
    </cfRule>
  </conditionalFormatting>
  <conditionalFormatting sqref="K488">
    <cfRule type="cellIs" dxfId="8453" priority="5480" stopIfTrue="1" operator="lessThanOrEqual">
      <formula>0.02</formula>
    </cfRule>
  </conditionalFormatting>
  <conditionalFormatting sqref="G488">
    <cfRule type="cellIs" dxfId="8452" priority="5465" stopIfTrue="1" operator="lessThanOrEqual">
      <formula>0.12</formula>
    </cfRule>
    <cfRule type="cellIs" dxfId="8451" priority="5466" stopIfTrue="1" operator="between">
      <formula>0.1201</formula>
      <formula>0.2</formula>
    </cfRule>
    <cfRule type="cellIs" dxfId="8450" priority="5467" stopIfTrue="1" operator="greaterThan">
      <formula>0.2</formula>
    </cfRule>
  </conditionalFormatting>
  <conditionalFormatting sqref="N488">
    <cfRule type="cellIs" dxfId="8449" priority="5462" stopIfTrue="1" operator="between">
      <formula>50.1</formula>
      <formula>100</formula>
    </cfRule>
    <cfRule type="cellIs" dxfId="8448" priority="5464" stopIfTrue="1" operator="greaterThan">
      <formula>100</formula>
    </cfRule>
  </conditionalFormatting>
  <conditionalFormatting sqref="M488">
    <cfRule type="cellIs" dxfId="8447" priority="5461" stopIfTrue="1" operator="between">
      <formula>1250.1</formula>
      <formula>5000</formula>
    </cfRule>
    <cfRule type="cellIs" dxfId="8446" priority="5463" stopIfTrue="1" operator="greaterThan">
      <formula>5000</formula>
    </cfRule>
  </conditionalFormatting>
  <conditionalFormatting sqref="F488:G488">
    <cfRule type="cellIs" dxfId="8445" priority="5458" stopIfTrue="1" operator="lessThanOrEqual">
      <formula>60</formula>
    </cfRule>
    <cfRule type="cellIs" dxfId="8444" priority="5459" stopIfTrue="1" operator="between">
      <formula>60</formula>
      <formula>100</formula>
    </cfRule>
    <cfRule type="cellIs" dxfId="8443" priority="5460" stopIfTrue="1" operator="greaterThan">
      <formula>100</formula>
    </cfRule>
  </conditionalFormatting>
  <conditionalFormatting sqref="E488">
    <cfRule type="cellIs" dxfId="8442" priority="5455" stopIfTrue="1" operator="lessThanOrEqual">
      <formula>2.5</formula>
    </cfRule>
    <cfRule type="cellIs" dxfId="8441" priority="5456" stopIfTrue="1" operator="between">
      <formula>2.5</formula>
      <formula>7</formula>
    </cfRule>
    <cfRule type="cellIs" dxfId="8440" priority="5457" stopIfTrue="1" operator="greaterThan">
      <formula>7</formula>
    </cfRule>
  </conditionalFormatting>
  <conditionalFormatting sqref="H488">
    <cfRule type="cellIs" dxfId="8439" priority="5452" stopIfTrue="1" operator="lessThanOrEqual">
      <formula>12</formula>
    </cfRule>
    <cfRule type="cellIs" dxfId="8438" priority="5453" stopIfTrue="1" operator="between">
      <formula>12</formula>
      <formula>16</formula>
    </cfRule>
    <cfRule type="cellIs" dxfId="8437" priority="5454" stopIfTrue="1" operator="greaterThan">
      <formula>16</formula>
    </cfRule>
  </conditionalFormatting>
  <conditionalFormatting sqref="J488">
    <cfRule type="cellIs" dxfId="8436" priority="5449" stopIfTrue="1" operator="greaterThan">
      <formula>6.2</formula>
    </cfRule>
    <cfRule type="cellIs" dxfId="8435" priority="5450" stopIfTrue="1" operator="between">
      <formula>5.601</formula>
      <formula>6.2</formula>
    </cfRule>
    <cfRule type="cellIs" dxfId="8434" priority="5451" stopIfTrue="1" operator="lessThanOrEqual">
      <formula>5.6</formula>
    </cfRule>
  </conditionalFormatting>
  <conditionalFormatting sqref="K488">
    <cfRule type="cellIs" dxfId="8433" priority="5448" stopIfTrue="1" operator="lessThanOrEqual">
      <formula>0.02</formula>
    </cfRule>
  </conditionalFormatting>
  <conditionalFormatting sqref="G488">
    <cfRule type="cellIs" dxfId="8432" priority="5445" stopIfTrue="1" operator="lessThanOrEqual">
      <formula>0.12</formula>
    </cfRule>
    <cfRule type="cellIs" dxfId="8431" priority="5446" stopIfTrue="1" operator="between">
      <formula>0.1201</formula>
      <formula>0.2</formula>
    </cfRule>
    <cfRule type="cellIs" dxfId="8430" priority="5447" stopIfTrue="1" operator="greaterThan">
      <formula>0.2</formula>
    </cfRule>
  </conditionalFormatting>
  <conditionalFormatting sqref="N488">
    <cfRule type="cellIs" dxfId="8429" priority="5443" stopIfTrue="1" operator="between">
      <formula>50.1</formula>
      <formula>100</formula>
    </cfRule>
    <cfRule type="cellIs" dxfId="8428" priority="5444" stopIfTrue="1" operator="greaterThan">
      <formula>100</formula>
    </cfRule>
  </conditionalFormatting>
  <conditionalFormatting sqref="M488">
    <cfRule type="cellIs" dxfId="8427" priority="5441" stopIfTrue="1" operator="between">
      <formula>1250.1</formula>
      <formula>5000</formula>
    </cfRule>
    <cfRule type="cellIs" dxfId="8426" priority="5442" stopIfTrue="1" operator="greaterThan">
      <formula>5000</formula>
    </cfRule>
  </conditionalFormatting>
  <conditionalFormatting sqref="F500:G500">
    <cfRule type="cellIs" dxfId="8425" priority="5428" stopIfTrue="1" operator="lessThanOrEqual">
      <formula>60</formula>
    </cfRule>
    <cfRule type="cellIs" dxfId="8424" priority="5429" stopIfTrue="1" operator="between">
      <formula>60</formula>
      <formula>100</formula>
    </cfRule>
    <cfRule type="cellIs" dxfId="8423" priority="5430" stopIfTrue="1" operator="greaterThan">
      <formula>100</formula>
    </cfRule>
  </conditionalFormatting>
  <conditionalFormatting sqref="E500">
    <cfRule type="cellIs" dxfId="8422" priority="5431" stopIfTrue="1" operator="lessThanOrEqual">
      <formula>2.5</formula>
    </cfRule>
    <cfRule type="cellIs" dxfId="8421" priority="5432" stopIfTrue="1" operator="between">
      <formula>2.5</formula>
      <formula>7</formula>
    </cfRule>
    <cfRule type="cellIs" dxfId="8420" priority="5433" stopIfTrue="1" operator="greaterThan">
      <formula>7</formula>
    </cfRule>
  </conditionalFormatting>
  <conditionalFormatting sqref="H500">
    <cfRule type="cellIs" dxfId="8419" priority="5434" stopIfTrue="1" operator="lessThanOrEqual">
      <formula>12</formula>
    </cfRule>
    <cfRule type="cellIs" dxfId="8418" priority="5435" stopIfTrue="1" operator="between">
      <formula>12</formula>
      <formula>16</formula>
    </cfRule>
    <cfRule type="cellIs" dxfId="8417" priority="5436" stopIfTrue="1" operator="greaterThan">
      <formula>16</formula>
    </cfRule>
  </conditionalFormatting>
  <conditionalFormatting sqref="J500">
    <cfRule type="cellIs" dxfId="8416" priority="5437" stopIfTrue="1" operator="greaterThan">
      <formula>6.2</formula>
    </cfRule>
    <cfRule type="cellIs" dxfId="8415" priority="5438" stopIfTrue="1" operator="between">
      <formula>5.601</formula>
      <formula>6.2</formula>
    </cfRule>
    <cfRule type="cellIs" dxfId="8414" priority="5439" stopIfTrue="1" operator="lessThanOrEqual">
      <formula>5.6</formula>
    </cfRule>
  </conditionalFormatting>
  <conditionalFormatting sqref="K500">
    <cfRule type="cellIs" dxfId="8413" priority="5440" stopIfTrue="1" operator="lessThanOrEqual">
      <formula>0.02</formula>
    </cfRule>
  </conditionalFormatting>
  <conditionalFormatting sqref="G500">
    <cfRule type="cellIs" dxfId="8412" priority="5425" stopIfTrue="1" operator="lessThanOrEqual">
      <formula>0.12</formula>
    </cfRule>
    <cfRule type="cellIs" dxfId="8411" priority="5426" stopIfTrue="1" operator="between">
      <formula>0.1201</formula>
      <formula>0.2</formula>
    </cfRule>
    <cfRule type="cellIs" dxfId="8410" priority="5427" stopIfTrue="1" operator="greaterThan">
      <formula>0.2</formula>
    </cfRule>
  </conditionalFormatting>
  <conditionalFormatting sqref="N500">
    <cfRule type="cellIs" dxfId="8409" priority="5422" stopIfTrue="1" operator="between">
      <formula>50.1</formula>
      <formula>100</formula>
    </cfRule>
    <cfRule type="cellIs" dxfId="8408" priority="5424" stopIfTrue="1" operator="greaterThan">
      <formula>100</formula>
    </cfRule>
  </conditionalFormatting>
  <conditionalFormatting sqref="M500">
    <cfRule type="cellIs" dxfId="8407" priority="5421" stopIfTrue="1" operator="between">
      <formula>1250.1</formula>
      <formula>5000</formula>
    </cfRule>
    <cfRule type="cellIs" dxfId="8406" priority="5423" stopIfTrue="1" operator="greaterThan">
      <formula>5000</formula>
    </cfRule>
  </conditionalFormatting>
  <conditionalFormatting sqref="F500:G500">
    <cfRule type="cellIs" dxfId="8405" priority="5418" stopIfTrue="1" operator="lessThanOrEqual">
      <formula>60</formula>
    </cfRule>
    <cfRule type="cellIs" dxfId="8404" priority="5419" stopIfTrue="1" operator="between">
      <formula>60</formula>
      <formula>100</formula>
    </cfRule>
    <cfRule type="cellIs" dxfId="8403" priority="5420" stopIfTrue="1" operator="greaterThan">
      <formula>100</formula>
    </cfRule>
  </conditionalFormatting>
  <conditionalFormatting sqref="E500">
    <cfRule type="cellIs" dxfId="8402" priority="5415" stopIfTrue="1" operator="lessThanOrEqual">
      <formula>2.5</formula>
    </cfRule>
    <cfRule type="cellIs" dxfId="8401" priority="5416" stopIfTrue="1" operator="between">
      <formula>2.5</formula>
      <formula>7</formula>
    </cfRule>
    <cfRule type="cellIs" dxfId="8400" priority="5417" stopIfTrue="1" operator="greaterThan">
      <formula>7</formula>
    </cfRule>
  </conditionalFormatting>
  <conditionalFormatting sqref="H500">
    <cfRule type="cellIs" dxfId="8399" priority="5412" stopIfTrue="1" operator="lessThanOrEqual">
      <formula>12</formula>
    </cfRule>
    <cfRule type="cellIs" dxfId="8398" priority="5413" stopIfTrue="1" operator="between">
      <formula>12</formula>
      <formula>16</formula>
    </cfRule>
    <cfRule type="cellIs" dxfId="8397" priority="5414" stopIfTrue="1" operator="greaterThan">
      <formula>16</formula>
    </cfRule>
  </conditionalFormatting>
  <conditionalFormatting sqref="J500">
    <cfRule type="cellIs" dxfId="8396" priority="5409" stopIfTrue="1" operator="greaterThan">
      <formula>6.2</formula>
    </cfRule>
    <cfRule type="cellIs" dxfId="8395" priority="5410" stopIfTrue="1" operator="between">
      <formula>5.601</formula>
      <formula>6.2</formula>
    </cfRule>
    <cfRule type="cellIs" dxfId="8394" priority="5411" stopIfTrue="1" operator="lessThanOrEqual">
      <formula>5.6</formula>
    </cfRule>
  </conditionalFormatting>
  <conditionalFormatting sqref="K500">
    <cfRule type="cellIs" dxfId="8393" priority="5408" stopIfTrue="1" operator="lessThanOrEqual">
      <formula>0.02</formula>
    </cfRule>
  </conditionalFormatting>
  <conditionalFormatting sqref="G500">
    <cfRule type="cellIs" dxfId="8392" priority="5405" stopIfTrue="1" operator="lessThanOrEqual">
      <formula>0.12</formula>
    </cfRule>
    <cfRule type="cellIs" dxfId="8391" priority="5406" stopIfTrue="1" operator="between">
      <formula>0.1201</formula>
      <formula>0.2</formula>
    </cfRule>
    <cfRule type="cellIs" dxfId="8390" priority="5407" stopIfTrue="1" operator="greaterThan">
      <formula>0.2</formula>
    </cfRule>
  </conditionalFormatting>
  <conditionalFormatting sqref="N500">
    <cfRule type="cellIs" dxfId="8389" priority="5403" stopIfTrue="1" operator="between">
      <formula>50.1</formula>
      <formula>100</formula>
    </cfRule>
    <cfRule type="cellIs" dxfId="8388" priority="5404" stopIfTrue="1" operator="greaterThan">
      <formula>100</formula>
    </cfRule>
  </conditionalFormatting>
  <conditionalFormatting sqref="M500">
    <cfRule type="cellIs" dxfId="8387" priority="5401" stopIfTrue="1" operator="between">
      <formula>1250.1</formula>
      <formula>5000</formula>
    </cfRule>
    <cfRule type="cellIs" dxfId="8386" priority="5402" stopIfTrue="1" operator="greaterThan">
      <formula>5000</formula>
    </cfRule>
  </conditionalFormatting>
  <conditionalFormatting sqref="F512:G512">
    <cfRule type="cellIs" dxfId="8385" priority="5388" stopIfTrue="1" operator="lessThanOrEqual">
      <formula>60</formula>
    </cfRule>
    <cfRule type="cellIs" dxfId="8384" priority="5389" stopIfTrue="1" operator="between">
      <formula>60</formula>
      <formula>100</formula>
    </cfRule>
    <cfRule type="cellIs" dxfId="8383" priority="5390" stopIfTrue="1" operator="greaterThan">
      <formula>100</formula>
    </cfRule>
  </conditionalFormatting>
  <conditionalFormatting sqref="E512">
    <cfRule type="cellIs" dxfId="8382" priority="5391" stopIfTrue="1" operator="lessThanOrEqual">
      <formula>2.5</formula>
    </cfRule>
    <cfRule type="cellIs" dxfId="8381" priority="5392" stopIfTrue="1" operator="between">
      <formula>2.5</formula>
      <formula>7</formula>
    </cfRule>
    <cfRule type="cellIs" dxfId="8380" priority="5393" stopIfTrue="1" operator="greaterThan">
      <formula>7</formula>
    </cfRule>
  </conditionalFormatting>
  <conditionalFormatting sqref="H512">
    <cfRule type="cellIs" dxfId="8379" priority="5394" stopIfTrue="1" operator="lessThanOrEqual">
      <formula>12</formula>
    </cfRule>
    <cfRule type="cellIs" dxfId="8378" priority="5395" stopIfTrue="1" operator="between">
      <formula>12</formula>
      <formula>16</formula>
    </cfRule>
    <cfRule type="cellIs" dxfId="8377" priority="5396" stopIfTrue="1" operator="greaterThan">
      <formula>16</formula>
    </cfRule>
  </conditionalFormatting>
  <conditionalFormatting sqref="J512">
    <cfRule type="cellIs" dxfId="8376" priority="5397" stopIfTrue="1" operator="greaterThan">
      <formula>6.2</formula>
    </cfRule>
    <cfRule type="cellIs" dxfId="8375" priority="5398" stopIfTrue="1" operator="between">
      <formula>5.601</formula>
      <formula>6.2</formula>
    </cfRule>
    <cfRule type="cellIs" dxfId="8374" priority="5399" stopIfTrue="1" operator="lessThanOrEqual">
      <formula>5.6</formula>
    </cfRule>
  </conditionalFormatting>
  <conditionalFormatting sqref="K512">
    <cfRule type="cellIs" dxfId="8373" priority="5400" stopIfTrue="1" operator="lessThanOrEqual">
      <formula>0.02</formula>
    </cfRule>
  </conditionalFormatting>
  <conditionalFormatting sqref="G512">
    <cfRule type="cellIs" dxfId="8372" priority="5385" stopIfTrue="1" operator="lessThanOrEqual">
      <formula>0.12</formula>
    </cfRule>
    <cfRule type="cellIs" dxfId="8371" priority="5386" stopIfTrue="1" operator="between">
      <formula>0.1201</formula>
      <formula>0.2</formula>
    </cfRule>
    <cfRule type="cellIs" dxfId="8370" priority="5387" stopIfTrue="1" operator="greaterThan">
      <formula>0.2</formula>
    </cfRule>
  </conditionalFormatting>
  <conditionalFormatting sqref="N512">
    <cfRule type="cellIs" dxfId="8369" priority="5382" stopIfTrue="1" operator="between">
      <formula>50.1</formula>
      <formula>100</formula>
    </cfRule>
    <cfRule type="cellIs" dxfId="8368" priority="5384" stopIfTrue="1" operator="greaterThan">
      <formula>100</formula>
    </cfRule>
  </conditionalFormatting>
  <conditionalFormatting sqref="M512">
    <cfRule type="cellIs" dxfId="8367" priority="5381" stopIfTrue="1" operator="between">
      <formula>1250.1</formula>
      <formula>5000</formula>
    </cfRule>
    <cfRule type="cellIs" dxfId="8366" priority="5383" stopIfTrue="1" operator="greaterThan">
      <formula>5000</formula>
    </cfRule>
  </conditionalFormatting>
  <conditionalFormatting sqref="F512:G512">
    <cfRule type="cellIs" dxfId="8365" priority="5378" stopIfTrue="1" operator="lessThanOrEqual">
      <formula>60</formula>
    </cfRule>
    <cfRule type="cellIs" dxfId="8364" priority="5379" stopIfTrue="1" operator="between">
      <formula>60</formula>
      <formula>100</formula>
    </cfRule>
    <cfRule type="cellIs" dxfId="8363" priority="5380" stopIfTrue="1" operator="greaterThan">
      <formula>100</formula>
    </cfRule>
  </conditionalFormatting>
  <conditionalFormatting sqref="E512">
    <cfRule type="cellIs" dxfId="8362" priority="5375" stopIfTrue="1" operator="lessThanOrEqual">
      <formula>2.5</formula>
    </cfRule>
    <cfRule type="cellIs" dxfId="8361" priority="5376" stopIfTrue="1" operator="between">
      <formula>2.5</formula>
      <formula>7</formula>
    </cfRule>
    <cfRule type="cellIs" dxfId="8360" priority="5377" stopIfTrue="1" operator="greaterThan">
      <formula>7</formula>
    </cfRule>
  </conditionalFormatting>
  <conditionalFormatting sqref="H512">
    <cfRule type="cellIs" dxfId="8359" priority="5372" stopIfTrue="1" operator="lessThanOrEqual">
      <formula>12</formula>
    </cfRule>
    <cfRule type="cellIs" dxfId="8358" priority="5373" stopIfTrue="1" operator="between">
      <formula>12</formula>
      <formula>16</formula>
    </cfRule>
    <cfRule type="cellIs" dxfId="8357" priority="5374" stopIfTrue="1" operator="greaterThan">
      <formula>16</formula>
    </cfRule>
  </conditionalFormatting>
  <conditionalFormatting sqref="J512">
    <cfRule type="cellIs" dxfId="8356" priority="5369" stopIfTrue="1" operator="greaterThan">
      <formula>6.2</formula>
    </cfRule>
    <cfRule type="cellIs" dxfId="8355" priority="5370" stopIfTrue="1" operator="between">
      <formula>5.601</formula>
      <formula>6.2</formula>
    </cfRule>
    <cfRule type="cellIs" dxfId="8354" priority="5371" stopIfTrue="1" operator="lessThanOrEqual">
      <formula>5.6</formula>
    </cfRule>
  </conditionalFormatting>
  <conditionalFormatting sqref="K512">
    <cfRule type="cellIs" dxfId="8353" priority="5368" stopIfTrue="1" operator="lessThanOrEqual">
      <formula>0.02</formula>
    </cfRule>
  </conditionalFormatting>
  <conditionalFormatting sqref="G512">
    <cfRule type="cellIs" dxfId="8352" priority="5365" stopIfTrue="1" operator="lessThanOrEqual">
      <formula>0.12</formula>
    </cfRule>
    <cfRule type="cellIs" dxfId="8351" priority="5366" stopIfTrue="1" operator="between">
      <formula>0.1201</formula>
      <formula>0.2</formula>
    </cfRule>
    <cfRule type="cellIs" dxfId="8350" priority="5367" stopIfTrue="1" operator="greaterThan">
      <formula>0.2</formula>
    </cfRule>
  </conditionalFormatting>
  <conditionalFormatting sqref="N512">
    <cfRule type="cellIs" dxfId="8349" priority="5363" stopIfTrue="1" operator="between">
      <formula>50.1</formula>
      <formula>100</formula>
    </cfRule>
    <cfRule type="cellIs" dxfId="8348" priority="5364" stopIfTrue="1" operator="greaterThan">
      <formula>100</formula>
    </cfRule>
  </conditionalFormatting>
  <conditionalFormatting sqref="M512">
    <cfRule type="cellIs" dxfId="8347" priority="5361" stopIfTrue="1" operator="between">
      <formula>1250.1</formula>
      <formula>5000</formula>
    </cfRule>
    <cfRule type="cellIs" dxfId="8346" priority="5362" stopIfTrue="1" operator="greaterThan">
      <formula>5000</formula>
    </cfRule>
  </conditionalFormatting>
  <conditionalFormatting sqref="F524:G524">
    <cfRule type="cellIs" dxfId="8345" priority="5348" stopIfTrue="1" operator="lessThanOrEqual">
      <formula>60</formula>
    </cfRule>
    <cfRule type="cellIs" dxfId="8344" priority="5349" stopIfTrue="1" operator="between">
      <formula>60</formula>
      <formula>100</formula>
    </cfRule>
    <cfRule type="cellIs" dxfId="8343" priority="5350" stopIfTrue="1" operator="greaterThan">
      <formula>100</formula>
    </cfRule>
  </conditionalFormatting>
  <conditionalFormatting sqref="E524">
    <cfRule type="cellIs" dxfId="8342" priority="5351" stopIfTrue="1" operator="lessThanOrEqual">
      <formula>2.5</formula>
    </cfRule>
    <cfRule type="cellIs" dxfId="8341" priority="5352" stopIfTrue="1" operator="between">
      <formula>2.5</formula>
      <formula>7</formula>
    </cfRule>
    <cfRule type="cellIs" dxfId="8340" priority="5353" stopIfTrue="1" operator="greaterThan">
      <formula>7</formula>
    </cfRule>
  </conditionalFormatting>
  <conditionalFormatting sqref="H524">
    <cfRule type="cellIs" dxfId="8339" priority="5354" stopIfTrue="1" operator="lessThanOrEqual">
      <formula>12</formula>
    </cfRule>
    <cfRule type="cellIs" dxfId="8338" priority="5355" stopIfTrue="1" operator="between">
      <formula>12</formula>
      <formula>16</formula>
    </cfRule>
    <cfRule type="cellIs" dxfId="8337" priority="5356" stopIfTrue="1" operator="greaterThan">
      <formula>16</formula>
    </cfRule>
  </conditionalFormatting>
  <conditionalFormatting sqref="J524">
    <cfRule type="cellIs" dxfId="8336" priority="5357" stopIfTrue="1" operator="greaterThan">
      <formula>6.2</formula>
    </cfRule>
    <cfRule type="cellIs" dxfId="8335" priority="5358" stopIfTrue="1" operator="between">
      <formula>5.601</formula>
      <formula>6.2</formula>
    </cfRule>
    <cfRule type="cellIs" dxfId="8334" priority="5359" stopIfTrue="1" operator="lessThanOrEqual">
      <formula>5.6</formula>
    </cfRule>
  </conditionalFormatting>
  <conditionalFormatting sqref="K524">
    <cfRule type="cellIs" dxfId="8333" priority="5360" stopIfTrue="1" operator="lessThanOrEqual">
      <formula>0.02</formula>
    </cfRule>
  </conditionalFormatting>
  <conditionalFormatting sqref="G524">
    <cfRule type="cellIs" dxfId="8332" priority="5345" stopIfTrue="1" operator="lessThanOrEqual">
      <formula>0.12</formula>
    </cfRule>
    <cfRule type="cellIs" dxfId="8331" priority="5346" stopIfTrue="1" operator="between">
      <formula>0.1201</formula>
      <formula>0.2</formula>
    </cfRule>
    <cfRule type="cellIs" dxfId="8330" priority="5347" stopIfTrue="1" operator="greaterThan">
      <formula>0.2</formula>
    </cfRule>
  </conditionalFormatting>
  <conditionalFormatting sqref="N524">
    <cfRule type="cellIs" dxfId="8329" priority="5342" stopIfTrue="1" operator="between">
      <formula>50.1</formula>
      <formula>100</formula>
    </cfRule>
    <cfRule type="cellIs" dxfId="8328" priority="5344" stopIfTrue="1" operator="greaterThan">
      <formula>100</formula>
    </cfRule>
  </conditionalFormatting>
  <conditionalFormatting sqref="M524">
    <cfRule type="cellIs" dxfId="8327" priority="5341" stopIfTrue="1" operator="between">
      <formula>1250.1</formula>
      <formula>5000</formula>
    </cfRule>
    <cfRule type="cellIs" dxfId="8326" priority="5343" stopIfTrue="1" operator="greaterThan">
      <formula>5000</formula>
    </cfRule>
  </conditionalFormatting>
  <conditionalFormatting sqref="F524:G524">
    <cfRule type="cellIs" dxfId="8325" priority="5338" stopIfTrue="1" operator="lessThanOrEqual">
      <formula>60</formula>
    </cfRule>
    <cfRule type="cellIs" dxfId="8324" priority="5339" stopIfTrue="1" operator="between">
      <formula>60</formula>
      <formula>100</formula>
    </cfRule>
    <cfRule type="cellIs" dxfId="8323" priority="5340" stopIfTrue="1" operator="greaterThan">
      <formula>100</formula>
    </cfRule>
  </conditionalFormatting>
  <conditionalFormatting sqref="E524">
    <cfRule type="cellIs" dxfId="8322" priority="5335" stopIfTrue="1" operator="lessThanOrEqual">
      <formula>2.5</formula>
    </cfRule>
    <cfRule type="cellIs" dxfId="8321" priority="5336" stopIfTrue="1" operator="between">
      <formula>2.5</formula>
      <formula>7</formula>
    </cfRule>
    <cfRule type="cellIs" dxfId="8320" priority="5337" stopIfTrue="1" operator="greaterThan">
      <formula>7</formula>
    </cfRule>
  </conditionalFormatting>
  <conditionalFormatting sqref="H524">
    <cfRule type="cellIs" dxfId="8319" priority="5332" stopIfTrue="1" operator="lessThanOrEqual">
      <formula>12</formula>
    </cfRule>
    <cfRule type="cellIs" dxfId="8318" priority="5333" stopIfTrue="1" operator="between">
      <formula>12</formula>
      <formula>16</formula>
    </cfRule>
    <cfRule type="cellIs" dxfId="8317" priority="5334" stopIfTrue="1" operator="greaterThan">
      <formula>16</formula>
    </cfRule>
  </conditionalFormatting>
  <conditionalFormatting sqref="J524">
    <cfRule type="cellIs" dxfId="8316" priority="5329" stopIfTrue="1" operator="greaterThan">
      <formula>6.2</formula>
    </cfRule>
    <cfRule type="cellIs" dxfId="8315" priority="5330" stopIfTrue="1" operator="between">
      <formula>5.601</formula>
      <formula>6.2</formula>
    </cfRule>
    <cfRule type="cellIs" dxfId="8314" priority="5331" stopIfTrue="1" operator="lessThanOrEqual">
      <formula>5.6</formula>
    </cfRule>
  </conditionalFormatting>
  <conditionalFormatting sqref="K524">
    <cfRule type="cellIs" dxfId="8313" priority="5328" stopIfTrue="1" operator="lessThanOrEqual">
      <formula>0.02</formula>
    </cfRule>
  </conditionalFormatting>
  <conditionalFormatting sqref="G524">
    <cfRule type="cellIs" dxfId="8312" priority="5325" stopIfTrue="1" operator="lessThanOrEqual">
      <formula>0.12</formula>
    </cfRule>
    <cfRule type="cellIs" dxfId="8311" priority="5326" stopIfTrue="1" operator="between">
      <formula>0.1201</formula>
      <formula>0.2</formula>
    </cfRule>
    <cfRule type="cellIs" dxfId="8310" priority="5327" stopIfTrue="1" operator="greaterThan">
      <formula>0.2</formula>
    </cfRule>
  </conditionalFormatting>
  <conditionalFormatting sqref="N524">
    <cfRule type="cellIs" dxfId="8309" priority="5323" stopIfTrue="1" operator="between">
      <formula>50.1</formula>
      <formula>100</formula>
    </cfRule>
    <cfRule type="cellIs" dxfId="8308" priority="5324" stopIfTrue="1" operator="greaterThan">
      <formula>100</formula>
    </cfRule>
  </conditionalFormatting>
  <conditionalFormatting sqref="M524">
    <cfRule type="cellIs" dxfId="8307" priority="5321" stopIfTrue="1" operator="between">
      <formula>1250.1</formula>
      <formula>5000</formula>
    </cfRule>
    <cfRule type="cellIs" dxfId="8306" priority="5322" stopIfTrue="1" operator="greaterThan">
      <formula>5000</formula>
    </cfRule>
  </conditionalFormatting>
  <conditionalFormatting sqref="F536:G536">
    <cfRule type="cellIs" dxfId="8305" priority="5308" stopIfTrue="1" operator="lessThanOrEqual">
      <formula>60</formula>
    </cfRule>
    <cfRule type="cellIs" dxfId="8304" priority="5309" stopIfTrue="1" operator="between">
      <formula>60</formula>
      <formula>100</formula>
    </cfRule>
    <cfRule type="cellIs" dxfId="8303" priority="5310" stopIfTrue="1" operator="greaterThan">
      <formula>100</formula>
    </cfRule>
  </conditionalFormatting>
  <conditionalFormatting sqref="E536">
    <cfRule type="cellIs" dxfId="8302" priority="5311" stopIfTrue="1" operator="lessThanOrEqual">
      <formula>2.5</formula>
    </cfRule>
    <cfRule type="cellIs" dxfId="8301" priority="5312" stopIfTrue="1" operator="between">
      <formula>2.5</formula>
      <formula>7</formula>
    </cfRule>
    <cfRule type="cellIs" dxfId="8300" priority="5313" stopIfTrue="1" operator="greaterThan">
      <formula>7</formula>
    </cfRule>
  </conditionalFormatting>
  <conditionalFormatting sqref="H536">
    <cfRule type="cellIs" dxfId="8299" priority="5314" stopIfTrue="1" operator="lessThanOrEqual">
      <formula>12</formula>
    </cfRule>
    <cfRule type="cellIs" dxfId="8298" priority="5315" stopIfTrue="1" operator="between">
      <formula>12</formula>
      <formula>16</formula>
    </cfRule>
    <cfRule type="cellIs" dxfId="8297" priority="5316" stopIfTrue="1" operator="greaterThan">
      <formula>16</formula>
    </cfRule>
  </conditionalFormatting>
  <conditionalFormatting sqref="J536">
    <cfRule type="cellIs" dxfId="8296" priority="5317" stopIfTrue="1" operator="greaterThan">
      <formula>6.2</formula>
    </cfRule>
    <cfRule type="cellIs" dxfId="8295" priority="5318" stopIfTrue="1" operator="between">
      <formula>5.601</formula>
      <formula>6.2</formula>
    </cfRule>
    <cfRule type="cellIs" dxfId="8294" priority="5319" stopIfTrue="1" operator="lessThanOrEqual">
      <formula>5.6</formula>
    </cfRule>
  </conditionalFormatting>
  <conditionalFormatting sqref="K536">
    <cfRule type="cellIs" dxfId="8293" priority="5320" stopIfTrue="1" operator="lessThanOrEqual">
      <formula>0.02</formula>
    </cfRule>
  </conditionalFormatting>
  <conditionalFormatting sqref="G536">
    <cfRule type="cellIs" dxfId="8292" priority="5305" stopIfTrue="1" operator="lessThanOrEqual">
      <formula>0.12</formula>
    </cfRule>
    <cfRule type="cellIs" dxfId="8291" priority="5306" stopIfTrue="1" operator="between">
      <formula>0.1201</formula>
      <formula>0.2</formula>
    </cfRule>
    <cfRule type="cellIs" dxfId="8290" priority="5307" stopIfTrue="1" operator="greaterThan">
      <formula>0.2</formula>
    </cfRule>
  </conditionalFormatting>
  <conditionalFormatting sqref="N536">
    <cfRule type="cellIs" dxfId="8289" priority="5302" stopIfTrue="1" operator="between">
      <formula>50.1</formula>
      <formula>100</formula>
    </cfRule>
    <cfRule type="cellIs" dxfId="8288" priority="5304" stopIfTrue="1" operator="greaterThan">
      <formula>100</formula>
    </cfRule>
  </conditionalFormatting>
  <conditionalFormatting sqref="M536">
    <cfRule type="cellIs" dxfId="8287" priority="5301" stopIfTrue="1" operator="between">
      <formula>1250.1</formula>
      <formula>5000</formula>
    </cfRule>
    <cfRule type="cellIs" dxfId="8286" priority="5303" stopIfTrue="1" operator="greaterThan">
      <formula>5000</formula>
    </cfRule>
  </conditionalFormatting>
  <conditionalFormatting sqref="F536:G536">
    <cfRule type="cellIs" dxfId="8285" priority="5298" stopIfTrue="1" operator="lessThanOrEqual">
      <formula>60</formula>
    </cfRule>
    <cfRule type="cellIs" dxfId="8284" priority="5299" stopIfTrue="1" operator="between">
      <formula>60</formula>
      <formula>100</formula>
    </cfRule>
    <cfRule type="cellIs" dxfId="8283" priority="5300" stopIfTrue="1" operator="greaterThan">
      <formula>100</formula>
    </cfRule>
  </conditionalFormatting>
  <conditionalFormatting sqref="E536">
    <cfRule type="cellIs" dxfId="8282" priority="5295" stopIfTrue="1" operator="lessThanOrEqual">
      <formula>2.5</formula>
    </cfRule>
    <cfRule type="cellIs" dxfId="8281" priority="5296" stopIfTrue="1" operator="between">
      <formula>2.5</formula>
      <formula>7</formula>
    </cfRule>
    <cfRule type="cellIs" dxfId="8280" priority="5297" stopIfTrue="1" operator="greaterThan">
      <formula>7</formula>
    </cfRule>
  </conditionalFormatting>
  <conditionalFormatting sqref="H536">
    <cfRule type="cellIs" dxfId="8279" priority="5292" stopIfTrue="1" operator="lessThanOrEqual">
      <formula>12</formula>
    </cfRule>
    <cfRule type="cellIs" dxfId="8278" priority="5293" stopIfTrue="1" operator="between">
      <formula>12</formula>
      <formula>16</formula>
    </cfRule>
    <cfRule type="cellIs" dxfId="8277" priority="5294" stopIfTrue="1" operator="greaterThan">
      <formula>16</formula>
    </cfRule>
  </conditionalFormatting>
  <conditionalFormatting sqref="J536">
    <cfRule type="cellIs" dxfId="8276" priority="5289" stopIfTrue="1" operator="greaterThan">
      <formula>6.2</formula>
    </cfRule>
    <cfRule type="cellIs" dxfId="8275" priority="5290" stopIfTrue="1" operator="between">
      <formula>5.601</formula>
      <formula>6.2</formula>
    </cfRule>
    <cfRule type="cellIs" dxfId="8274" priority="5291" stopIfTrue="1" operator="lessThanOrEqual">
      <formula>5.6</formula>
    </cfRule>
  </conditionalFormatting>
  <conditionalFormatting sqref="K536">
    <cfRule type="cellIs" dxfId="8273" priority="5288" stopIfTrue="1" operator="lessThanOrEqual">
      <formula>0.02</formula>
    </cfRule>
  </conditionalFormatting>
  <conditionalFormatting sqref="G536">
    <cfRule type="cellIs" dxfId="8272" priority="5285" stopIfTrue="1" operator="lessThanOrEqual">
      <formula>0.12</formula>
    </cfRule>
    <cfRule type="cellIs" dxfId="8271" priority="5286" stopIfTrue="1" operator="between">
      <formula>0.1201</formula>
      <formula>0.2</formula>
    </cfRule>
    <cfRule type="cellIs" dxfId="8270" priority="5287" stopIfTrue="1" operator="greaterThan">
      <formula>0.2</formula>
    </cfRule>
  </conditionalFormatting>
  <conditionalFormatting sqref="N536">
    <cfRule type="cellIs" dxfId="8269" priority="5283" stopIfTrue="1" operator="between">
      <formula>50.1</formula>
      <formula>100</formula>
    </cfRule>
    <cfRule type="cellIs" dxfId="8268" priority="5284" stopIfTrue="1" operator="greaterThan">
      <formula>100</formula>
    </cfRule>
  </conditionalFormatting>
  <conditionalFormatting sqref="M536">
    <cfRule type="cellIs" dxfId="8267" priority="5281" stopIfTrue="1" operator="between">
      <formula>1250.1</formula>
      <formula>5000</formula>
    </cfRule>
    <cfRule type="cellIs" dxfId="8266" priority="5282" stopIfTrue="1" operator="greaterThan">
      <formula>5000</formula>
    </cfRule>
  </conditionalFormatting>
  <conditionalFormatting sqref="F548:G548">
    <cfRule type="cellIs" dxfId="8265" priority="5268" stopIfTrue="1" operator="lessThanOrEqual">
      <formula>60</formula>
    </cfRule>
    <cfRule type="cellIs" dxfId="8264" priority="5269" stopIfTrue="1" operator="between">
      <formula>60</formula>
      <formula>100</formula>
    </cfRule>
    <cfRule type="cellIs" dxfId="8263" priority="5270" stopIfTrue="1" operator="greaterThan">
      <formula>100</formula>
    </cfRule>
  </conditionalFormatting>
  <conditionalFormatting sqref="E548">
    <cfRule type="cellIs" dxfId="8262" priority="5271" stopIfTrue="1" operator="lessThanOrEqual">
      <formula>2.5</formula>
    </cfRule>
    <cfRule type="cellIs" dxfId="8261" priority="5272" stopIfTrue="1" operator="between">
      <formula>2.5</formula>
      <formula>7</formula>
    </cfRule>
    <cfRule type="cellIs" dxfId="8260" priority="5273" stopIfTrue="1" operator="greaterThan">
      <formula>7</formula>
    </cfRule>
  </conditionalFormatting>
  <conditionalFormatting sqref="H548">
    <cfRule type="cellIs" dxfId="8259" priority="5274" stopIfTrue="1" operator="lessThanOrEqual">
      <formula>12</formula>
    </cfRule>
    <cfRule type="cellIs" dxfId="8258" priority="5275" stopIfTrue="1" operator="between">
      <formula>12</formula>
      <formula>16</formula>
    </cfRule>
    <cfRule type="cellIs" dxfId="8257" priority="5276" stopIfTrue="1" operator="greaterThan">
      <formula>16</formula>
    </cfRule>
  </conditionalFormatting>
  <conditionalFormatting sqref="J548">
    <cfRule type="cellIs" dxfId="8256" priority="5277" stopIfTrue="1" operator="greaterThan">
      <formula>6.2</formula>
    </cfRule>
    <cfRule type="cellIs" dxfId="8255" priority="5278" stopIfTrue="1" operator="between">
      <formula>5.601</formula>
      <formula>6.2</formula>
    </cfRule>
    <cfRule type="cellIs" dxfId="8254" priority="5279" stopIfTrue="1" operator="lessThanOrEqual">
      <formula>5.6</formula>
    </cfRule>
  </conditionalFormatting>
  <conditionalFormatting sqref="K548">
    <cfRule type="cellIs" dxfId="8253" priority="5280" stopIfTrue="1" operator="lessThanOrEqual">
      <formula>0.02</formula>
    </cfRule>
  </conditionalFormatting>
  <conditionalFormatting sqref="G548">
    <cfRule type="cellIs" dxfId="8252" priority="5265" stopIfTrue="1" operator="lessThanOrEqual">
      <formula>0.12</formula>
    </cfRule>
    <cfRule type="cellIs" dxfId="8251" priority="5266" stopIfTrue="1" operator="between">
      <formula>0.1201</formula>
      <formula>0.2</formula>
    </cfRule>
    <cfRule type="cellIs" dxfId="8250" priority="5267" stopIfTrue="1" operator="greaterThan">
      <formula>0.2</formula>
    </cfRule>
  </conditionalFormatting>
  <conditionalFormatting sqref="N548">
    <cfRule type="cellIs" dxfId="8249" priority="5262" stopIfTrue="1" operator="between">
      <formula>50.1</formula>
      <formula>100</formula>
    </cfRule>
    <cfRule type="cellIs" dxfId="8248" priority="5264" stopIfTrue="1" operator="greaterThan">
      <formula>100</formula>
    </cfRule>
  </conditionalFormatting>
  <conditionalFormatting sqref="M548">
    <cfRule type="cellIs" dxfId="8247" priority="5261" stopIfTrue="1" operator="between">
      <formula>1250.1</formula>
      <formula>5000</formula>
    </cfRule>
    <cfRule type="cellIs" dxfId="8246" priority="5263" stopIfTrue="1" operator="greaterThan">
      <formula>5000</formula>
    </cfRule>
  </conditionalFormatting>
  <conditionalFormatting sqref="F548:G548">
    <cfRule type="cellIs" dxfId="8245" priority="5258" stopIfTrue="1" operator="lessThanOrEqual">
      <formula>60</formula>
    </cfRule>
    <cfRule type="cellIs" dxfId="8244" priority="5259" stopIfTrue="1" operator="between">
      <formula>60</formula>
      <formula>100</formula>
    </cfRule>
    <cfRule type="cellIs" dxfId="8243" priority="5260" stopIfTrue="1" operator="greaterThan">
      <formula>100</formula>
    </cfRule>
  </conditionalFormatting>
  <conditionalFormatting sqref="E548">
    <cfRule type="cellIs" dxfId="8242" priority="5255" stopIfTrue="1" operator="lessThanOrEqual">
      <formula>2.5</formula>
    </cfRule>
    <cfRule type="cellIs" dxfId="8241" priority="5256" stopIfTrue="1" operator="between">
      <formula>2.5</formula>
      <formula>7</formula>
    </cfRule>
    <cfRule type="cellIs" dxfId="8240" priority="5257" stopIfTrue="1" operator="greaterThan">
      <formula>7</formula>
    </cfRule>
  </conditionalFormatting>
  <conditionalFormatting sqref="H548">
    <cfRule type="cellIs" dxfId="8239" priority="5252" stopIfTrue="1" operator="lessThanOrEqual">
      <formula>12</formula>
    </cfRule>
    <cfRule type="cellIs" dxfId="8238" priority="5253" stopIfTrue="1" operator="between">
      <formula>12</formula>
      <formula>16</formula>
    </cfRule>
    <cfRule type="cellIs" dxfId="8237" priority="5254" stopIfTrue="1" operator="greaterThan">
      <formula>16</formula>
    </cfRule>
  </conditionalFormatting>
  <conditionalFormatting sqref="J548">
    <cfRule type="cellIs" dxfId="8236" priority="5249" stopIfTrue="1" operator="greaterThan">
      <formula>6.2</formula>
    </cfRule>
    <cfRule type="cellIs" dxfId="8235" priority="5250" stopIfTrue="1" operator="between">
      <formula>5.601</formula>
      <formula>6.2</formula>
    </cfRule>
    <cfRule type="cellIs" dxfId="8234" priority="5251" stopIfTrue="1" operator="lessThanOrEqual">
      <formula>5.6</formula>
    </cfRule>
  </conditionalFormatting>
  <conditionalFormatting sqref="K548">
    <cfRule type="cellIs" dxfId="8233" priority="5248" stopIfTrue="1" operator="lessThanOrEqual">
      <formula>0.02</formula>
    </cfRule>
  </conditionalFormatting>
  <conditionalFormatting sqref="G548">
    <cfRule type="cellIs" dxfId="8232" priority="5245" stopIfTrue="1" operator="lessThanOrEqual">
      <formula>0.12</formula>
    </cfRule>
    <cfRule type="cellIs" dxfId="8231" priority="5246" stopIfTrue="1" operator="between">
      <formula>0.1201</formula>
      <formula>0.2</formula>
    </cfRule>
    <cfRule type="cellIs" dxfId="8230" priority="5247" stopIfTrue="1" operator="greaterThan">
      <formula>0.2</formula>
    </cfRule>
  </conditionalFormatting>
  <conditionalFormatting sqref="N548">
    <cfRule type="cellIs" dxfId="8229" priority="5243" stopIfTrue="1" operator="between">
      <formula>50.1</formula>
      <formula>100</formula>
    </cfRule>
    <cfRule type="cellIs" dxfId="8228" priority="5244" stopIfTrue="1" operator="greaterThan">
      <formula>100</formula>
    </cfRule>
  </conditionalFormatting>
  <conditionalFormatting sqref="M548">
    <cfRule type="cellIs" dxfId="8227" priority="5241" stopIfTrue="1" operator="between">
      <formula>1250.1</formula>
      <formula>5000</formula>
    </cfRule>
    <cfRule type="cellIs" dxfId="8226" priority="5242" stopIfTrue="1" operator="greaterThan">
      <formula>5000</formula>
    </cfRule>
  </conditionalFormatting>
  <conditionalFormatting sqref="F560:G560">
    <cfRule type="cellIs" dxfId="8225" priority="5228" stopIfTrue="1" operator="lessThanOrEqual">
      <formula>60</formula>
    </cfRule>
    <cfRule type="cellIs" dxfId="8224" priority="5229" stopIfTrue="1" operator="between">
      <formula>60</formula>
      <formula>100</formula>
    </cfRule>
    <cfRule type="cellIs" dxfId="8223" priority="5230" stopIfTrue="1" operator="greaterThan">
      <formula>100</formula>
    </cfRule>
  </conditionalFormatting>
  <conditionalFormatting sqref="E560">
    <cfRule type="cellIs" dxfId="8222" priority="5231" stopIfTrue="1" operator="lessThanOrEqual">
      <formula>2.5</formula>
    </cfRule>
    <cfRule type="cellIs" dxfId="8221" priority="5232" stopIfTrue="1" operator="between">
      <formula>2.5</formula>
      <formula>7</formula>
    </cfRule>
    <cfRule type="cellIs" dxfId="8220" priority="5233" stopIfTrue="1" operator="greaterThan">
      <formula>7</formula>
    </cfRule>
  </conditionalFormatting>
  <conditionalFormatting sqref="H560">
    <cfRule type="cellIs" dxfId="8219" priority="5234" stopIfTrue="1" operator="lessThanOrEqual">
      <formula>12</formula>
    </cfRule>
    <cfRule type="cellIs" dxfId="8218" priority="5235" stopIfTrue="1" operator="between">
      <formula>12</formula>
      <formula>16</formula>
    </cfRule>
    <cfRule type="cellIs" dxfId="8217" priority="5236" stopIfTrue="1" operator="greaterThan">
      <formula>16</formula>
    </cfRule>
  </conditionalFormatting>
  <conditionalFormatting sqref="J560">
    <cfRule type="cellIs" dxfId="8216" priority="5237" stopIfTrue="1" operator="greaterThan">
      <formula>6.2</formula>
    </cfRule>
    <cfRule type="cellIs" dxfId="8215" priority="5238" stopIfTrue="1" operator="between">
      <formula>5.601</formula>
      <formula>6.2</formula>
    </cfRule>
    <cfRule type="cellIs" dxfId="8214" priority="5239" stopIfTrue="1" operator="lessThanOrEqual">
      <formula>5.6</formula>
    </cfRule>
  </conditionalFormatting>
  <conditionalFormatting sqref="K560">
    <cfRule type="cellIs" dxfId="8213" priority="5240" stopIfTrue="1" operator="lessThanOrEqual">
      <formula>0.02</formula>
    </cfRule>
  </conditionalFormatting>
  <conditionalFormatting sqref="G560">
    <cfRule type="cellIs" dxfId="8212" priority="5225" stopIfTrue="1" operator="lessThanOrEqual">
      <formula>0.12</formula>
    </cfRule>
    <cfRule type="cellIs" dxfId="8211" priority="5226" stopIfTrue="1" operator="between">
      <formula>0.1201</formula>
      <formula>0.2</formula>
    </cfRule>
    <cfRule type="cellIs" dxfId="8210" priority="5227" stopIfTrue="1" operator="greaterThan">
      <formula>0.2</formula>
    </cfRule>
  </conditionalFormatting>
  <conditionalFormatting sqref="N560">
    <cfRule type="cellIs" dxfId="8209" priority="5222" stopIfTrue="1" operator="between">
      <formula>50.1</formula>
      <formula>100</formula>
    </cfRule>
    <cfRule type="cellIs" dxfId="8208" priority="5224" stopIfTrue="1" operator="greaterThan">
      <formula>100</formula>
    </cfRule>
  </conditionalFormatting>
  <conditionalFormatting sqref="M560">
    <cfRule type="cellIs" dxfId="8207" priority="5221" stopIfTrue="1" operator="between">
      <formula>1250.1</formula>
      <formula>5000</formula>
    </cfRule>
    <cfRule type="cellIs" dxfId="8206" priority="5223" stopIfTrue="1" operator="greaterThan">
      <formula>5000</formula>
    </cfRule>
  </conditionalFormatting>
  <conditionalFormatting sqref="F560:G560">
    <cfRule type="cellIs" dxfId="8205" priority="5218" stopIfTrue="1" operator="lessThanOrEqual">
      <formula>60</formula>
    </cfRule>
    <cfRule type="cellIs" dxfId="8204" priority="5219" stopIfTrue="1" operator="between">
      <formula>60</formula>
      <formula>100</formula>
    </cfRule>
    <cfRule type="cellIs" dxfId="8203" priority="5220" stopIfTrue="1" operator="greaterThan">
      <formula>100</formula>
    </cfRule>
  </conditionalFormatting>
  <conditionalFormatting sqref="E560">
    <cfRule type="cellIs" dxfId="8202" priority="5215" stopIfTrue="1" operator="lessThanOrEqual">
      <formula>2.5</formula>
    </cfRule>
    <cfRule type="cellIs" dxfId="8201" priority="5216" stopIfTrue="1" operator="between">
      <formula>2.5</formula>
      <formula>7</formula>
    </cfRule>
    <cfRule type="cellIs" dxfId="8200" priority="5217" stopIfTrue="1" operator="greaterThan">
      <formula>7</formula>
    </cfRule>
  </conditionalFormatting>
  <conditionalFormatting sqref="H560">
    <cfRule type="cellIs" dxfId="8199" priority="5212" stopIfTrue="1" operator="lessThanOrEqual">
      <formula>12</formula>
    </cfRule>
    <cfRule type="cellIs" dxfId="8198" priority="5213" stopIfTrue="1" operator="between">
      <formula>12</formula>
      <formula>16</formula>
    </cfRule>
    <cfRule type="cellIs" dxfId="8197" priority="5214" stopIfTrue="1" operator="greaterThan">
      <formula>16</formula>
    </cfRule>
  </conditionalFormatting>
  <conditionalFormatting sqref="J560">
    <cfRule type="cellIs" dxfId="8196" priority="5209" stopIfTrue="1" operator="greaterThan">
      <formula>6.2</formula>
    </cfRule>
    <cfRule type="cellIs" dxfId="8195" priority="5210" stopIfTrue="1" operator="between">
      <formula>5.601</formula>
      <formula>6.2</formula>
    </cfRule>
    <cfRule type="cellIs" dxfId="8194" priority="5211" stopIfTrue="1" operator="lessThanOrEqual">
      <formula>5.6</formula>
    </cfRule>
  </conditionalFormatting>
  <conditionalFormatting sqref="K560">
    <cfRule type="cellIs" dxfId="8193" priority="5208" stopIfTrue="1" operator="lessThanOrEqual">
      <formula>0.02</formula>
    </cfRule>
  </conditionalFormatting>
  <conditionalFormatting sqref="G560">
    <cfRule type="cellIs" dxfId="8192" priority="5205" stopIfTrue="1" operator="lessThanOrEqual">
      <formula>0.12</formula>
    </cfRule>
    <cfRule type="cellIs" dxfId="8191" priority="5206" stopIfTrue="1" operator="between">
      <formula>0.1201</formula>
      <formula>0.2</formula>
    </cfRule>
    <cfRule type="cellIs" dxfId="8190" priority="5207" stopIfTrue="1" operator="greaterThan">
      <formula>0.2</formula>
    </cfRule>
  </conditionalFormatting>
  <conditionalFormatting sqref="N560">
    <cfRule type="cellIs" dxfId="8189" priority="5203" stopIfTrue="1" operator="between">
      <formula>50.1</formula>
      <formula>100</formula>
    </cfRule>
    <cfRule type="cellIs" dxfId="8188" priority="5204" stopIfTrue="1" operator="greaterThan">
      <formula>100</formula>
    </cfRule>
  </conditionalFormatting>
  <conditionalFormatting sqref="M560">
    <cfRule type="cellIs" dxfId="8187" priority="5201" stopIfTrue="1" operator="between">
      <formula>1250.1</formula>
      <formula>5000</formula>
    </cfRule>
    <cfRule type="cellIs" dxfId="8186" priority="5202" stopIfTrue="1" operator="greaterThan">
      <formula>5000</formula>
    </cfRule>
  </conditionalFormatting>
  <conditionalFormatting sqref="F572:G572">
    <cfRule type="cellIs" dxfId="8185" priority="5188" stopIfTrue="1" operator="lessThanOrEqual">
      <formula>60</formula>
    </cfRule>
    <cfRule type="cellIs" dxfId="8184" priority="5189" stopIfTrue="1" operator="between">
      <formula>60</formula>
      <formula>100</formula>
    </cfRule>
    <cfRule type="cellIs" dxfId="8183" priority="5190" stopIfTrue="1" operator="greaterThan">
      <formula>100</formula>
    </cfRule>
  </conditionalFormatting>
  <conditionalFormatting sqref="E572">
    <cfRule type="cellIs" dxfId="8182" priority="5191" stopIfTrue="1" operator="lessThanOrEqual">
      <formula>2.5</formula>
    </cfRule>
    <cfRule type="cellIs" dxfId="8181" priority="5192" stopIfTrue="1" operator="between">
      <formula>2.5</formula>
      <formula>7</formula>
    </cfRule>
    <cfRule type="cellIs" dxfId="8180" priority="5193" stopIfTrue="1" operator="greaterThan">
      <formula>7</formula>
    </cfRule>
  </conditionalFormatting>
  <conditionalFormatting sqref="H572">
    <cfRule type="cellIs" dxfId="8179" priority="5194" stopIfTrue="1" operator="lessThanOrEqual">
      <formula>12</formula>
    </cfRule>
    <cfRule type="cellIs" dxfId="8178" priority="5195" stopIfTrue="1" operator="between">
      <formula>12</formula>
      <formula>16</formula>
    </cfRule>
    <cfRule type="cellIs" dxfId="8177" priority="5196" stopIfTrue="1" operator="greaterThan">
      <formula>16</formula>
    </cfRule>
  </conditionalFormatting>
  <conditionalFormatting sqref="J572">
    <cfRule type="cellIs" dxfId="8176" priority="5197" stopIfTrue="1" operator="greaterThan">
      <formula>6.2</formula>
    </cfRule>
    <cfRule type="cellIs" dxfId="8175" priority="5198" stopIfTrue="1" operator="between">
      <formula>5.601</formula>
      <formula>6.2</formula>
    </cfRule>
    <cfRule type="cellIs" dxfId="8174" priority="5199" stopIfTrue="1" operator="lessThanOrEqual">
      <formula>5.6</formula>
    </cfRule>
  </conditionalFormatting>
  <conditionalFormatting sqref="K572">
    <cfRule type="cellIs" dxfId="8173" priority="5200" stopIfTrue="1" operator="lessThanOrEqual">
      <formula>0.02</formula>
    </cfRule>
  </conditionalFormatting>
  <conditionalFormatting sqref="G572">
    <cfRule type="cellIs" dxfId="8172" priority="5185" stopIfTrue="1" operator="lessThanOrEqual">
      <formula>0.12</formula>
    </cfRule>
    <cfRule type="cellIs" dxfId="8171" priority="5186" stopIfTrue="1" operator="between">
      <formula>0.1201</formula>
      <formula>0.2</formula>
    </cfRule>
    <cfRule type="cellIs" dxfId="8170" priority="5187" stopIfTrue="1" operator="greaterThan">
      <formula>0.2</formula>
    </cfRule>
  </conditionalFormatting>
  <conditionalFormatting sqref="N572">
    <cfRule type="cellIs" dxfId="8169" priority="5182" stopIfTrue="1" operator="between">
      <formula>50.1</formula>
      <formula>100</formula>
    </cfRule>
    <cfRule type="cellIs" dxfId="8168" priority="5184" stopIfTrue="1" operator="greaterThan">
      <formula>100</formula>
    </cfRule>
  </conditionalFormatting>
  <conditionalFormatting sqref="M572">
    <cfRule type="cellIs" dxfId="8167" priority="5181" stopIfTrue="1" operator="between">
      <formula>1250.1</formula>
      <formula>5000</formula>
    </cfRule>
    <cfRule type="cellIs" dxfId="8166" priority="5183" stopIfTrue="1" operator="greaterThan">
      <formula>5000</formula>
    </cfRule>
  </conditionalFormatting>
  <conditionalFormatting sqref="F572:G572">
    <cfRule type="cellIs" dxfId="8165" priority="5178" stopIfTrue="1" operator="lessThanOrEqual">
      <formula>60</formula>
    </cfRule>
    <cfRule type="cellIs" dxfId="8164" priority="5179" stopIfTrue="1" operator="between">
      <formula>60</formula>
      <formula>100</formula>
    </cfRule>
    <cfRule type="cellIs" dxfId="8163" priority="5180" stopIfTrue="1" operator="greaterThan">
      <formula>100</formula>
    </cfRule>
  </conditionalFormatting>
  <conditionalFormatting sqref="E572">
    <cfRule type="cellIs" dxfId="8162" priority="5175" stopIfTrue="1" operator="lessThanOrEqual">
      <formula>2.5</formula>
    </cfRule>
    <cfRule type="cellIs" dxfId="8161" priority="5176" stopIfTrue="1" operator="between">
      <formula>2.5</formula>
      <formula>7</formula>
    </cfRule>
    <cfRule type="cellIs" dxfId="8160" priority="5177" stopIfTrue="1" operator="greaterThan">
      <formula>7</formula>
    </cfRule>
  </conditionalFormatting>
  <conditionalFormatting sqref="H572">
    <cfRule type="cellIs" dxfId="8159" priority="5172" stopIfTrue="1" operator="lessThanOrEqual">
      <formula>12</formula>
    </cfRule>
    <cfRule type="cellIs" dxfId="8158" priority="5173" stopIfTrue="1" operator="between">
      <formula>12</formula>
      <formula>16</formula>
    </cfRule>
    <cfRule type="cellIs" dxfId="8157" priority="5174" stopIfTrue="1" operator="greaterThan">
      <formula>16</formula>
    </cfRule>
  </conditionalFormatting>
  <conditionalFormatting sqref="J572">
    <cfRule type="cellIs" dxfId="8156" priority="5169" stopIfTrue="1" operator="greaterThan">
      <formula>6.2</formula>
    </cfRule>
    <cfRule type="cellIs" dxfId="8155" priority="5170" stopIfTrue="1" operator="between">
      <formula>5.601</formula>
      <formula>6.2</formula>
    </cfRule>
    <cfRule type="cellIs" dxfId="8154" priority="5171" stopIfTrue="1" operator="lessThanOrEqual">
      <formula>5.6</formula>
    </cfRule>
  </conditionalFormatting>
  <conditionalFormatting sqref="K572">
    <cfRule type="cellIs" dxfId="8153" priority="5168" stopIfTrue="1" operator="lessThanOrEqual">
      <formula>0.02</formula>
    </cfRule>
  </conditionalFormatting>
  <conditionalFormatting sqref="G572">
    <cfRule type="cellIs" dxfId="8152" priority="5165" stopIfTrue="1" operator="lessThanOrEqual">
      <formula>0.12</formula>
    </cfRule>
    <cfRule type="cellIs" dxfId="8151" priority="5166" stopIfTrue="1" operator="between">
      <formula>0.1201</formula>
      <formula>0.2</formula>
    </cfRule>
    <cfRule type="cellIs" dxfId="8150" priority="5167" stopIfTrue="1" operator="greaterThan">
      <formula>0.2</formula>
    </cfRule>
  </conditionalFormatting>
  <conditionalFormatting sqref="N572">
    <cfRule type="cellIs" dxfId="8149" priority="5163" stopIfTrue="1" operator="between">
      <formula>50.1</formula>
      <formula>100</formula>
    </cfRule>
    <cfRule type="cellIs" dxfId="8148" priority="5164" stopIfTrue="1" operator="greaterThan">
      <formula>100</formula>
    </cfRule>
  </conditionalFormatting>
  <conditionalFormatting sqref="M572">
    <cfRule type="cellIs" dxfId="8147" priority="5161" stopIfTrue="1" operator="between">
      <formula>1250.1</formula>
      <formula>5000</formula>
    </cfRule>
    <cfRule type="cellIs" dxfId="8146" priority="5162" stopIfTrue="1" operator="greaterThan">
      <formula>5000</formula>
    </cfRule>
  </conditionalFormatting>
  <conditionalFormatting sqref="F584:G584">
    <cfRule type="cellIs" dxfId="8145" priority="5148" stopIfTrue="1" operator="lessThanOrEqual">
      <formula>60</formula>
    </cfRule>
    <cfRule type="cellIs" dxfId="8144" priority="5149" stopIfTrue="1" operator="between">
      <formula>60</formula>
      <formula>100</formula>
    </cfRule>
    <cfRule type="cellIs" dxfId="8143" priority="5150" stopIfTrue="1" operator="greaterThan">
      <formula>100</formula>
    </cfRule>
  </conditionalFormatting>
  <conditionalFormatting sqref="E584">
    <cfRule type="cellIs" dxfId="8142" priority="5151" stopIfTrue="1" operator="lessThanOrEqual">
      <formula>2.5</formula>
    </cfRule>
    <cfRule type="cellIs" dxfId="8141" priority="5152" stopIfTrue="1" operator="between">
      <formula>2.5</formula>
      <formula>7</formula>
    </cfRule>
    <cfRule type="cellIs" dxfId="8140" priority="5153" stopIfTrue="1" operator="greaterThan">
      <formula>7</formula>
    </cfRule>
  </conditionalFormatting>
  <conditionalFormatting sqref="H584">
    <cfRule type="cellIs" dxfId="8139" priority="5154" stopIfTrue="1" operator="lessThanOrEqual">
      <formula>12</formula>
    </cfRule>
    <cfRule type="cellIs" dxfId="8138" priority="5155" stopIfTrue="1" operator="between">
      <formula>12</formula>
      <formula>16</formula>
    </cfRule>
    <cfRule type="cellIs" dxfId="8137" priority="5156" stopIfTrue="1" operator="greaterThan">
      <formula>16</formula>
    </cfRule>
  </conditionalFormatting>
  <conditionalFormatting sqref="J584">
    <cfRule type="cellIs" dxfId="8136" priority="5157" stopIfTrue="1" operator="greaterThan">
      <formula>6.2</formula>
    </cfRule>
    <cfRule type="cellIs" dxfId="8135" priority="5158" stopIfTrue="1" operator="between">
      <formula>5.601</formula>
      <formula>6.2</formula>
    </cfRule>
    <cfRule type="cellIs" dxfId="8134" priority="5159" stopIfTrue="1" operator="lessThanOrEqual">
      <formula>5.6</formula>
    </cfRule>
  </conditionalFormatting>
  <conditionalFormatting sqref="K584">
    <cfRule type="cellIs" dxfId="8133" priority="5160" stopIfTrue="1" operator="lessThanOrEqual">
      <formula>0.02</formula>
    </cfRule>
  </conditionalFormatting>
  <conditionalFormatting sqref="G584">
    <cfRule type="cellIs" dxfId="8132" priority="5145" stopIfTrue="1" operator="lessThanOrEqual">
      <formula>0.12</formula>
    </cfRule>
    <cfRule type="cellIs" dxfId="8131" priority="5146" stopIfTrue="1" operator="between">
      <formula>0.1201</formula>
      <formula>0.2</formula>
    </cfRule>
    <cfRule type="cellIs" dxfId="8130" priority="5147" stopIfTrue="1" operator="greaterThan">
      <formula>0.2</formula>
    </cfRule>
  </conditionalFormatting>
  <conditionalFormatting sqref="N584">
    <cfRule type="cellIs" dxfId="8129" priority="5142" stopIfTrue="1" operator="between">
      <formula>50.1</formula>
      <formula>100</formula>
    </cfRule>
    <cfRule type="cellIs" dxfId="8128" priority="5144" stopIfTrue="1" operator="greaterThan">
      <formula>100</formula>
    </cfRule>
  </conditionalFormatting>
  <conditionalFormatting sqref="M584">
    <cfRule type="cellIs" dxfId="8127" priority="5141" stopIfTrue="1" operator="between">
      <formula>1250.1</formula>
      <formula>5000</formula>
    </cfRule>
    <cfRule type="cellIs" dxfId="8126" priority="5143" stopIfTrue="1" operator="greaterThan">
      <formula>5000</formula>
    </cfRule>
  </conditionalFormatting>
  <conditionalFormatting sqref="F584:G584">
    <cfRule type="cellIs" dxfId="8125" priority="5138" stopIfTrue="1" operator="lessThanOrEqual">
      <formula>60</formula>
    </cfRule>
    <cfRule type="cellIs" dxfId="8124" priority="5139" stopIfTrue="1" operator="between">
      <formula>60</formula>
      <formula>100</formula>
    </cfRule>
    <cfRule type="cellIs" dxfId="8123" priority="5140" stopIfTrue="1" operator="greaterThan">
      <formula>100</formula>
    </cfRule>
  </conditionalFormatting>
  <conditionalFormatting sqref="E584">
    <cfRule type="cellIs" dxfId="8122" priority="5135" stopIfTrue="1" operator="lessThanOrEqual">
      <formula>2.5</formula>
    </cfRule>
    <cfRule type="cellIs" dxfId="8121" priority="5136" stopIfTrue="1" operator="between">
      <formula>2.5</formula>
      <formula>7</formula>
    </cfRule>
    <cfRule type="cellIs" dxfId="8120" priority="5137" stopIfTrue="1" operator="greaterThan">
      <formula>7</formula>
    </cfRule>
  </conditionalFormatting>
  <conditionalFormatting sqref="H584">
    <cfRule type="cellIs" dxfId="8119" priority="5132" stopIfTrue="1" operator="lessThanOrEqual">
      <formula>12</formula>
    </cfRule>
    <cfRule type="cellIs" dxfId="8118" priority="5133" stopIfTrue="1" operator="between">
      <formula>12</formula>
      <formula>16</formula>
    </cfRule>
    <cfRule type="cellIs" dxfId="8117" priority="5134" stopIfTrue="1" operator="greaterThan">
      <formula>16</formula>
    </cfRule>
  </conditionalFormatting>
  <conditionalFormatting sqref="J584">
    <cfRule type="cellIs" dxfId="8116" priority="5129" stopIfTrue="1" operator="greaterThan">
      <formula>6.2</formula>
    </cfRule>
    <cfRule type="cellIs" dxfId="8115" priority="5130" stopIfTrue="1" operator="between">
      <formula>5.601</formula>
      <formula>6.2</formula>
    </cfRule>
    <cfRule type="cellIs" dxfId="8114" priority="5131" stopIfTrue="1" operator="lessThanOrEqual">
      <formula>5.6</formula>
    </cfRule>
  </conditionalFormatting>
  <conditionalFormatting sqref="K584">
    <cfRule type="cellIs" dxfId="8113" priority="5128" stopIfTrue="1" operator="lessThanOrEqual">
      <formula>0.02</formula>
    </cfRule>
  </conditionalFormatting>
  <conditionalFormatting sqref="G584">
    <cfRule type="cellIs" dxfId="8112" priority="5125" stopIfTrue="1" operator="lessThanOrEqual">
      <formula>0.12</formula>
    </cfRule>
    <cfRule type="cellIs" dxfId="8111" priority="5126" stopIfTrue="1" operator="between">
      <formula>0.1201</formula>
      <formula>0.2</formula>
    </cfRule>
    <cfRule type="cellIs" dxfId="8110" priority="5127" stopIfTrue="1" operator="greaterThan">
      <formula>0.2</formula>
    </cfRule>
  </conditionalFormatting>
  <conditionalFormatting sqref="N584">
    <cfRule type="cellIs" dxfId="8109" priority="5123" stopIfTrue="1" operator="between">
      <formula>50.1</formula>
      <formula>100</formula>
    </cfRule>
    <cfRule type="cellIs" dxfId="8108" priority="5124" stopIfTrue="1" operator="greaterThan">
      <formula>100</formula>
    </cfRule>
  </conditionalFormatting>
  <conditionalFormatting sqref="M584">
    <cfRule type="cellIs" dxfId="8107" priority="5121" stopIfTrue="1" operator="between">
      <formula>1250.1</formula>
      <formula>5000</formula>
    </cfRule>
    <cfRule type="cellIs" dxfId="8106" priority="5122" stopIfTrue="1" operator="greaterThan">
      <formula>5000</formula>
    </cfRule>
  </conditionalFormatting>
  <conditionalFormatting sqref="F596:G596">
    <cfRule type="cellIs" dxfId="8105" priority="5108" stopIfTrue="1" operator="lessThanOrEqual">
      <formula>60</formula>
    </cfRule>
    <cfRule type="cellIs" dxfId="8104" priority="5109" stopIfTrue="1" operator="between">
      <formula>60</formula>
      <formula>100</formula>
    </cfRule>
    <cfRule type="cellIs" dxfId="8103" priority="5110" stopIfTrue="1" operator="greaterThan">
      <formula>100</formula>
    </cfRule>
  </conditionalFormatting>
  <conditionalFormatting sqref="E596">
    <cfRule type="cellIs" dxfId="8102" priority="5111" stopIfTrue="1" operator="lessThanOrEqual">
      <formula>2.5</formula>
    </cfRule>
    <cfRule type="cellIs" dxfId="8101" priority="5112" stopIfTrue="1" operator="between">
      <formula>2.5</formula>
      <formula>7</formula>
    </cfRule>
    <cfRule type="cellIs" dxfId="8100" priority="5113" stopIfTrue="1" operator="greaterThan">
      <formula>7</formula>
    </cfRule>
  </conditionalFormatting>
  <conditionalFormatting sqref="H596">
    <cfRule type="cellIs" dxfId="8099" priority="5114" stopIfTrue="1" operator="lessThanOrEqual">
      <formula>12</formula>
    </cfRule>
    <cfRule type="cellIs" dxfId="8098" priority="5115" stopIfTrue="1" operator="between">
      <formula>12</formula>
      <formula>16</formula>
    </cfRule>
    <cfRule type="cellIs" dxfId="8097" priority="5116" stopIfTrue="1" operator="greaterThan">
      <formula>16</formula>
    </cfRule>
  </conditionalFormatting>
  <conditionalFormatting sqref="J596">
    <cfRule type="cellIs" dxfId="8096" priority="5117" stopIfTrue="1" operator="greaterThan">
      <formula>6.2</formula>
    </cfRule>
    <cfRule type="cellIs" dxfId="8095" priority="5118" stopIfTrue="1" operator="between">
      <formula>5.601</formula>
      <formula>6.2</formula>
    </cfRule>
    <cfRule type="cellIs" dxfId="8094" priority="5119" stopIfTrue="1" operator="lessThanOrEqual">
      <formula>5.6</formula>
    </cfRule>
  </conditionalFormatting>
  <conditionalFormatting sqref="K596">
    <cfRule type="cellIs" dxfId="8093" priority="5120" stopIfTrue="1" operator="lessThanOrEqual">
      <formula>0.02</formula>
    </cfRule>
  </conditionalFormatting>
  <conditionalFormatting sqref="G596">
    <cfRule type="cellIs" dxfId="8092" priority="5105" stopIfTrue="1" operator="lessThanOrEqual">
      <formula>0.12</formula>
    </cfRule>
    <cfRule type="cellIs" dxfId="8091" priority="5106" stopIfTrue="1" operator="between">
      <formula>0.1201</formula>
      <formula>0.2</formula>
    </cfRule>
    <cfRule type="cellIs" dxfId="8090" priority="5107" stopIfTrue="1" operator="greaterThan">
      <formula>0.2</formula>
    </cfRule>
  </conditionalFormatting>
  <conditionalFormatting sqref="N596">
    <cfRule type="cellIs" dxfId="8089" priority="5102" stopIfTrue="1" operator="between">
      <formula>50.1</formula>
      <formula>100</formula>
    </cfRule>
    <cfRule type="cellIs" dxfId="8088" priority="5104" stopIfTrue="1" operator="greaterThan">
      <formula>100</formula>
    </cfRule>
  </conditionalFormatting>
  <conditionalFormatting sqref="M596">
    <cfRule type="cellIs" dxfId="8087" priority="5101" stopIfTrue="1" operator="between">
      <formula>1250.1</formula>
      <formula>5000</formula>
    </cfRule>
    <cfRule type="cellIs" dxfId="8086" priority="5103" stopIfTrue="1" operator="greaterThan">
      <formula>5000</formula>
    </cfRule>
  </conditionalFormatting>
  <conditionalFormatting sqref="F596:G596">
    <cfRule type="cellIs" dxfId="8085" priority="5098" stopIfTrue="1" operator="lessThanOrEqual">
      <formula>60</formula>
    </cfRule>
    <cfRule type="cellIs" dxfId="8084" priority="5099" stopIfTrue="1" operator="between">
      <formula>60</formula>
      <formula>100</formula>
    </cfRule>
    <cfRule type="cellIs" dxfId="8083" priority="5100" stopIfTrue="1" operator="greaterThan">
      <formula>100</formula>
    </cfRule>
  </conditionalFormatting>
  <conditionalFormatting sqref="E596">
    <cfRule type="cellIs" dxfId="8082" priority="5095" stopIfTrue="1" operator="lessThanOrEqual">
      <formula>2.5</formula>
    </cfRule>
    <cfRule type="cellIs" dxfId="8081" priority="5096" stopIfTrue="1" operator="between">
      <formula>2.5</formula>
      <formula>7</formula>
    </cfRule>
    <cfRule type="cellIs" dxfId="8080" priority="5097" stopIfTrue="1" operator="greaterThan">
      <formula>7</formula>
    </cfRule>
  </conditionalFormatting>
  <conditionalFormatting sqref="H596">
    <cfRule type="cellIs" dxfId="8079" priority="5092" stopIfTrue="1" operator="lessThanOrEqual">
      <formula>12</formula>
    </cfRule>
    <cfRule type="cellIs" dxfId="8078" priority="5093" stopIfTrue="1" operator="between">
      <formula>12</formula>
      <formula>16</formula>
    </cfRule>
    <cfRule type="cellIs" dxfId="8077" priority="5094" stopIfTrue="1" operator="greaterThan">
      <formula>16</formula>
    </cfRule>
  </conditionalFormatting>
  <conditionalFormatting sqref="J596">
    <cfRule type="cellIs" dxfId="8076" priority="5089" stopIfTrue="1" operator="greaterThan">
      <formula>6.2</formula>
    </cfRule>
    <cfRule type="cellIs" dxfId="8075" priority="5090" stopIfTrue="1" operator="between">
      <formula>5.601</formula>
      <formula>6.2</formula>
    </cfRule>
    <cfRule type="cellIs" dxfId="8074" priority="5091" stopIfTrue="1" operator="lessThanOrEqual">
      <formula>5.6</formula>
    </cfRule>
  </conditionalFormatting>
  <conditionalFormatting sqref="K596">
    <cfRule type="cellIs" dxfId="8073" priority="5088" stopIfTrue="1" operator="lessThanOrEqual">
      <formula>0.02</formula>
    </cfRule>
  </conditionalFormatting>
  <conditionalFormatting sqref="G596">
    <cfRule type="cellIs" dxfId="8072" priority="5085" stopIfTrue="1" operator="lessThanOrEqual">
      <formula>0.12</formula>
    </cfRule>
    <cfRule type="cellIs" dxfId="8071" priority="5086" stopIfTrue="1" operator="between">
      <formula>0.1201</formula>
      <formula>0.2</formula>
    </cfRule>
    <cfRule type="cellIs" dxfId="8070" priority="5087" stopIfTrue="1" operator="greaterThan">
      <formula>0.2</formula>
    </cfRule>
  </conditionalFormatting>
  <conditionalFormatting sqref="N596">
    <cfRule type="cellIs" dxfId="8069" priority="5083" stopIfTrue="1" operator="between">
      <formula>50.1</formula>
      <formula>100</formula>
    </cfRule>
    <cfRule type="cellIs" dxfId="8068" priority="5084" stopIfTrue="1" operator="greaterThan">
      <formula>100</formula>
    </cfRule>
  </conditionalFormatting>
  <conditionalFormatting sqref="M596">
    <cfRule type="cellIs" dxfId="8067" priority="5081" stopIfTrue="1" operator="between">
      <formula>1250.1</formula>
      <formula>5000</formula>
    </cfRule>
    <cfRule type="cellIs" dxfId="8066" priority="5082" stopIfTrue="1" operator="greaterThan">
      <formula>5000</formula>
    </cfRule>
  </conditionalFormatting>
  <conditionalFormatting sqref="F612:G612">
    <cfRule type="cellIs" dxfId="8065" priority="5068" stopIfTrue="1" operator="lessThanOrEqual">
      <formula>60</formula>
    </cfRule>
    <cfRule type="cellIs" dxfId="8064" priority="5069" stopIfTrue="1" operator="between">
      <formula>60</formula>
      <formula>100</formula>
    </cfRule>
    <cfRule type="cellIs" dxfId="8063" priority="5070" stopIfTrue="1" operator="greaterThan">
      <formula>100</formula>
    </cfRule>
  </conditionalFormatting>
  <conditionalFormatting sqref="E612">
    <cfRule type="cellIs" dxfId="8062" priority="5071" stopIfTrue="1" operator="lessThanOrEqual">
      <formula>2.5</formula>
    </cfRule>
    <cfRule type="cellIs" dxfId="8061" priority="5072" stopIfTrue="1" operator="between">
      <formula>2.5</formula>
      <formula>7</formula>
    </cfRule>
    <cfRule type="cellIs" dxfId="8060" priority="5073" stopIfTrue="1" operator="greaterThan">
      <formula>7</formula>
    </cfRule>
  </conditionalFormatting>
  <conditionalFormatting sqref="H612">
    <cfRule type="cellIs" dxfId="8059" priority="5074" stopIfTrue="1" operator="lessThanOrEqual">
      <formula>12</formula>
    </cfRule>
    <cfRule type="cellIs" dxfId="8058" priority="5075" stopIfTrue="1" operator="between">
      <formula>12</formula>
      <formula>16</formula>
    </cfRule>
    <cfRule type="cellIs" dxfId="8057" priority="5076" stopIfTrue="1" operator="greaterThan">
      <formula>16</formula>
    </cfRule>
  </conditionalFormatting>
  <conditionalFormatting sqref="J612">
    <cfRule type="cellIs" dxfId="8056" priority="5077" stopIfTrue="1" operator="greaterThan">
      <formula>6.2</formula>
    </cfRule>
    <cfRule type="cellIs" dxfId="8055" priority="5078" stopIfTrue="1" operator="between">
      <formula>5.601</formula>
      <formula>6.2</formula>
    </cfRule>
    <cfRule type="cellIs" dxfId="8054" priority="5079" stopIfTrue="1" operator="lessThanOrEqual">
      <formula>5.6</formula>
    </cfRule>
  </conditionalFormatting>
  <conditionalFormatting sqref="K612">
    <cfRule type="cellIs" dxfId="8053" priority="5080" stopIfTrue="1" operator="lessThanOrEqual">
      <formula>0.02</formula>
    </cfRule>
  </conditionalFormatting>
  <conditionalFormatting sqref="G612">
    <cfRule type="cellIs" dxfId="8052" priority="5065" stopIfTrue="1" operator="lessThanOrEqual">
      <formula>0.12</formula>
    </cfRule>
    <cfRule type="cellIs" dxfId="8051" priority="5066" stopIfTrue="1" operator="between">
      <formula>0.1201</formula>
      <formula>0.2</formula>
    </cfRule>
    <cfRule type="cellIs" dxfId="8050" priority="5067" stopIfTrue="1" operator="greaterThan">
      <formula>0.2</formula>
    </cfRule>
  </conditionalFormatting>
  <conditionalFormatting sqref="N612">
    <cfRule type="cellIs" dxfId="8049" priority="5062" stopIfTrue="1" operator="between">
      <formula>50.1</formula>
      <formula>100</formula>
    </cfRule>
    <cfRule type="cellIs" dxfId="8048" priority="5064" stopIfTrue="1" operator="greaterThan">
      <formula>100</formula>
    </cfRule>
  </conditionalFormatting>
  <conditionalFormatting sqref="M612">
    <cfRule type="cellIs" dxfId="8047" priority="5061" stopIfTrue="1" operator="between">
      <formula>1250.1</formula>
      <formula>5000</formula>
    </cfRule>
    <cfRule type="cellIs" dxfId="8046" priority="5063" stopIfTrue="1" operator="greaterThan">
      <formula>5000</formula>
    </cfRule>
  </conditionalFormatting>
  <conditionalFormatting sqref="F612:G612">
    <cfRule type="cellIs" dxfId="8045" priority="5058" stopIfTrue="1" operator="lessThanOrEqual">
      <formula>60</formula>
    </cfRule>
    <cfRule type="cellIs" dxfId="8044" priority="5059" stopIfTrue="1" operator="between">
      <formula>60</formula>
      <formula>100</formula>
    </cfRule>
    <cfRule type="cellIs" dxfId="8043" priority="5060" stopIfTrue="1" operator="greaterThan">
      <formula>100</formula>
    </cfRule>
  </conditionalFormatting>
  <conditionalFormatting sqref="E612">
    <cfRule type="cellIs" dxfId="8042" priority="5055" stopIfTrue="1" operator="lessThanOrEqual">
      <formula>2.5</formula>
    </cfRule>
    <cfRule type="cellIs" dxfId="8041" priority="5056" stopIfTrue="1" operator="between">
      <formula>2.5</formula>
      <formula>7</formula>
    </cfRule>
    <cfRule type="cellIs" dxfId="8040" priority="5057" stopIfTrue="1" operator="greaterThan">
      <formula>7</formula>
    </cfRule>
  </conditionalFormatting>
  <conditionalFormatting sqref="H612">
    <cfRule type="cellIs" dxfId="8039" priority="5052" stopIfTrue="1" operator="lessThanOrEqual">
      <formula>12</formula>
    </cfRule>
    <cfRule type="cellIs" dxfId="8038" priority="5053" stopIfTrue="1" operator="between">
      <formula>12</formula>
      <formula>16</formula>
    </cfRule>
    <cfRule type="cellIs" dxfId="8037" priority="5054" stopIfTrue="1" operator="greaterThan">
      <formula>16</formula>
    </cfRule>
  </conditionalFormatting>
  <conditionalFormatting sqref="J612">
    <cfRule type="cellIs" dxfId="8036" priority="5049" stopIfTrue="1" operator="greaterThan">
      <formula>6.2</formula>
    </cfRule>
    <cfRule type="cellIs" dxfId="8035" priority="5050" stopIfTrue="1" operator="between">
      <formula>5.601</formula>
      <formula>6.2</formula>
    </cfRule>
    <cfRule type="cellIs" dxfId="8034" priority="5051" stopIfTrue="1" operator="lessThanOrEqual">
      <formula>5.6</formula>
    </cfRule>
  </conditionalFormatting>
  <conditionalFormatting sqref="K612">
    <cfRule type="cellIs" dxfId="8033" priority="5048" stopIfTrue="1" operator="lessThanOrEqual">
      <formula>0.02</formula>
    </cfRule>
  </conditionalFormatting>
  <conditionalFormatting sqref="G612">
    <cfRule type="cellIs" dxfId="8032" priority="5045" stopIfTrue="1" operator="lessThanOrEqual">
      <formula>0.12</formula>
    </cfRule>
    <cfRule type="cellIs" dxfId="8031" priority="5046" stopIfTrue="1" operator="between">
      <formula>0.1201</formula>
      <formula>0.2</formula>
    </cfRule>
    <cfRule type="cellIs" dxfId="8030" priority="5047" stopIfTrue="1" operator="greaterThan">
      <formula>0.2</formula>
    </cfRule>
  </conditionalFormatting>
  <conditionalFormatting sqref="N612">
    <cfRule type="cellIs" dxfId="8029" priority="5043" stopIfTrue="1" operator="between">
      <formula>50.1</formula>
      <formula>100</formula>
    </cfRule>
    <cfRule type="cellIs" dxfId="8028" priority="5044" stopIfTrue="1" operator="greaterThan">
      <formula>100</formula>
    </cfRule>
  </conditionalFormatting>
  <conditionalFormatting sqref="M612">
    <cfRule type="cellIs" dxfId="8027" priority="5041" stopIfTrue="1" operator="between">
      <formula>1250.1</formula>
      <formula>5000</formula>
    </cfRule>
    <cfRule type="cellIs" dxfId="8026" priority="5042" stopIfTrue="1" operator="greaterThan">
      <formula>5000</formula>
    </cfRule>
  </conditionalFormatting>
  <conditionalFormatting sqref="F626:G626">
    <cfRule type="cellIs" dxfId="8025" priority="5028" stopIfTrue="1" operator="lessThanOrEqual">
      <formula>60</formula>
    </cfRule>
    <cfRule type="cellIs" dxfId="8024" priority="5029" stopIfTrue="1" operator="between">
      <formula>60</formula>
      <formula>100</formula>
    </cfRule>
    <cfRule type="cellIs" dxfId="8023" priority="5030" stopIfTrue="1" operator="greaterThan">
      <formula>100</formula>
    </cfRule>
  </conditionalFormatting>
  <conditionalFormatting sqref="E626">
    <cfRule type="cellIs" dxfId="8022" priority="5031" stopIfTrue="1" operator="lessThanOrEqual">
      <formula>2.5</formula>
    </cfRule>
    <cfRule type="cellIs" dxfId="8021" priority="5032" stopIfTrue="1" operator="between">
      <formula>2.5</formula>
      <formula>7</formula>
    </cfRule>
    <cfRule type="cellIs" dxfId="8020" priority="5033" stopIfTrue="1" operator="greaterThan">
      <formula>7</formula>
    </cfRule>
  </conditionalFormatting>
  <conditionalFormatting sqref="H626">
    <cfRule type="cellIs" dxfId="8019" priority="5034" stopIfTrue="1" operator="lessThanOrEqual">
      <formula>12</formula>
    </cfRule>
    <cfRule type="cellIs" dxfId="8018" priority="5035" stopIfTrue="1" operator="between">
      <formula>12</formula>
      <formula>16</formula>
    </cfRule>
    <cfRule type="cellIs" dxfId="8017" priority="5036" stopIfTrue="1" operator="greaterThan">
      <formula>16</formula>
    </cfRule>
  </conditionalFormatting>
  <conditionalFormatting sqref="J626">
    <cfRule type="cellIs" dxfId="8016" priority="5037" stopIfTrue="1" operator="greaterThan">
      <formula>6.2</formula>
    </cfRule>
    <cfRule type="cellIs" dxfId="8015" priority="5038" stopIfTrue="1" operator="between">
      <formula>5.601</formula>
      <formula>6.2</formula>
    </cfRule>
    <cfRule type="cellIs" dxfId="8014" priority="5039" stopIfTrue="1" operator="lessThanOrEqual">
      <formula>5.6</formula>
    </cfRule>
  </conditionalFormatting>
  <conditionalFormatting sqref="K626">
    <cfRule type="cellIs" dxfId="8013" priority="5040" stopIfTrue="1" operator="lessThanOrEqual">
      <formula>0.02</formula>
    </cfRule>
  </conditionalFormatting>
  <conditionalFormatting sqref="G626">
    <cfRule type="cellIs" dxfId="8012" priority="5025" stopIfTrue="1" operator="lessThanOrEqual">
      <formula>0.12</formula>
    </cfRule>
    <cfRule type="cellIs" dxfId="8011" priority="5026" stopIfTrue="1" operator="between">
      <formula>0.1201</formula>
      <formula>0.2</formula>
    </cfRule>
    <cfRule type="cellIs" dxfId="8010" priority="5027" stopIfTrue="1" operator="greaterThan">
      <formula>0.2</formula>
    </cfRule>
  </conditionalFormatting>
  <conditionalFormatting sqref="N626">
    <cfRule type="cellIs" dxfId="8009" priority="5022" stopIfTrue="1" operator="between">
      <formula>50.1</formula>
      <formula>100</formula>
    </cfRule>
    <cfRule type="cellIs" dxfId="8008" priority="5024" stopIfTrue="1" operator="greaterThan">
      <formula>100</formula>
    </cfRule>
  </conditionalFormatting>
  <conditionalFormatting sqref="M626">
    <cfRule type="cellIs" dxfId="8007" priority="5021" stopIfTrue="1" operator="between">
      <formula>1250.1</formula>
      <formula>5000</formula>
    </cfRule>
    <cfRule type="cellIs" dxfId="8006" priority="5023" stopIfTrue="1" operator="greaterThan">
      <formula>5000</formula>
    </cfRule>
  </conditionalFormatting>
  <conditionalFormatting sqref="F626:G626">
    <cfRule type="cellIs" dxfId="8005" priority="5018" stopIfTrue="1" operator="lessThanOrEqual">
      <formula>60</formula>
    </cfRule>
    <cfRule type="cellIs" dxfId="8004" priority="5019" stopIfTrue="1" operator="between">
      <formula>60</formula>
      <formula>100</formula>
    </cfRule>
    <cfRule type="cellIs" dxfId="8003" priority="5020" stopIfTrue="1" operator="greaterThan">
      <formula>100</formula>
    </cfRule>
  </conditionalFormatting>
  <conditionalFormatting sqref="E626">
    <cfRule type="cellIs" dxfId="8002" priority="5015" stopIfTrue="1" operator="lessThanOrEqual">
      <formula>2.5</formula>
    </cfRule>
    <cfRule type="cellIs" dxfId="8001" priority="5016" stopIfTrue="1" operator="between">
      <formula>2.5</formula>
      <formula>7</formula>
    </cfRule>
    <cfRule type="cellIs" dxfId="8000" priority="5017" stopIfTrue="1" operator="greaterThan">
      <formula>7</formula>
    </cfRule>
  </conditionalFormatting>
  <conditionalFormatting sqref="H626">
    <cfRule type="cellIs" dxfId="7999" priority="5012" stopIfTrue="1" operator="lessThanOrEqual">
      <formula>12</formula>
    </cfRule>
    <cfRule type="cellIs" dxfId="7998" priority="5013" stopIfTrue="1" operator="between">
      <formula>12</formula>
      <formula>16</formula>
    </cfRule>
    <cfRule type="cellIs" dxfId="7997" priority="5014" stopIfTrue="1" operator="greaterThan">
      <formula>16</formula>
    </cfRule>
  </conditionalFormatting>
  <conditionalFormatting sqref="J626">
    <cfRule type="cellIs" dxfId="7996" priority="5009" stopIfTrue="1" operator="greaterThan">
      <formula>6.2</formula>
    </cfRule>
    <cfRule type="cellIs" dxfId="7995" priority="5010" stopIfTrue="1" operator="between">
      <formula>5.601</formula>
      <formula>6.2</formula>
    </cfRule>
    <cfRule type="cellIs" dxfId="7994" priority="5011" stopIfTrue="1" operator="lessThanOrEqual">
      <formula>5.6</formula>
    </cfRule>
  </conditionalFormatting>
  <conditionalFormatting sqref="K626">
    <cfRule type="cellIs" dxfId="7993" priority="5008" stopIfTrue="1" operator="lessThanOrEqual">
      <formula>0.02</formula>
    </cfRule>
  </conditionalFormatting>
  <conditionalFormatting sqref="G626">
    <cfRule type="cellIs" dxfId="7992" priority="5005" stopIfTrue="1" operator="lessThanOrEqual">
      <formula>0.12</formula>
    </cfRule>
    <cfRule type="cellIs" dxfId="7991" priority="5006" stopIfTrue="1" operator="between">
      <formula>0.1201</formula>
      <formula>0.2</formula>
    </cfRule>
    <cfRule type="cellIs" dxfId="7990" priority="5007" stopIfTrue="1" operator="greaterThan">
      <formula>0.2</formula>
    </cfRule>
  </conditionalFormatting>
  <conditionalFormatting sqref="N626">
    <cfRule type="cellIs" dxfId="7989" priority="5003" stopIfTrue="1" operator="between">
      <formula>50.1</formula>
      <formula>100</formula>
    </cfRule>
    <cfRule type="cellIs" dxfId="7988" priority="5004" stopIfTrue="1" operator="greaterThan">
      <formula>100</formula>
    </cfRule>
  </conditionalFormatting>
  <conditionalFormatting sqref="M626">
    <cfRule type="cellIs" dxfId="7987" priority="5001" stopIfTrue="1" operator="between">
      <formula>1250.1</formula>
      <formula>5000</formula>
    </cfRule>
    <cfRule type="cellIs" dxfId="7986" priority="5002" stopIfTrue="1" operator="greaterThan">
      <formula>5000</formula>
    </cfRule>
  </conditionalFormatting>
  <conditionalFormatting sqref="F638:G638">
    <cfRule type="cellIs" dxfId="7985" priority="4988" stopIfTrue="1" operator="lessThanOrEqual">
      <formula>60</formula>
    </cfRule>
    <cfRule type="cellIs" dxfId="7984" priority="4989" stopIfTrue="1" operator="between">
      <formula>60</formula>
      <formula>100</formula>
    </cfRule>
    <cfRule type="cellIs" dxfId="7983" priority="4990" stopIfTrue="1" operator="greaterThan">
      <formula>100</formula>
    </cfRule>
  </conditionalFormatting>
  <conditionalFormatting sqref="E638">
    <cfRule type="cellIs" dxfId="7982" priority="4991" stopIfTrue="1" operator="lessThanOrEqual">
      <formula>2.5</formula>
    </cfRule>
    <cfRule type="cellIs" dxfId="7981" priority="4992" stopIfTrue="1" operator="between">
      <formula>2.5</formula>
      <formula>7</formula>
    </cfRule>
    <cfRule type="cellIs" dxfId="7980" priority="4993" stopIfTrue="1" operator="greaterThan">
      <formula>7</formula>
    </cfRule>
  </conditionalFormatting>
  <conditionalFormatting sqref="H638">
    <cfRule type="cellIs" dxfId="7979" priority="4994" stopIfTrue="1" operator="lessThanOrEqual">
      <formula>12</formula>
    </cfRule>
    <cfRule type="cellIs" dxfId="7978" priority="4995" stopIfTrue="1" operator="between">
      <formula>12</formula>
      <formula>16</formula>
    </cfRule>
    <cfRule type="cellIs" dxfId="7977" priority="4996" stopIfTrue="1" operator="greaterThan">
      <formula>16</formula>
    </cfRule>
  </conditionalFormatting>
  <conditionalFormatting sqref="J638">
    <cfRule type="cellIs" dxfId="7976" priority="4997" stopIfTrue="1" operator="greaterThan">
      <formula>6.2</formula>
    </cfRule>
    <cfRule type="cellIs" dxfId="7975" priority="4998" stopIfTrue="1" operator="between">
      <formula>5.601</formula>
      <formula>6.2</formula>
    </cfRule>
    <cfRule type="cellIs" dxfId="7974" priority="4999" stopIfTrue="1" operator="lessThanOrEqual">
      <formula>5.6</formula>
    </cfRule>
  </conditionalFormatting>
  <conditionalFormatting sqref="K638">
    <cfRule type="cellIs" dxfId="7973" priority="5000" stopIfTrue="1" operator="lessThanOrEqual">
      <formula>0.02</formula>
    </cfRule>
  </conditionalFormatting>
  <conditionalFormatting sqref="G638">
    <cfRule type="cellIs" dxfId="7972" priority="4985" stopIfTrue="1" operator="lessThanOrEqual">
      <formula>0.12</formula>
    </cfRule>
    <cfRule type="cellIs" dxfId="7971" priority="4986" stopIfTrue="1" operator="between">
      <formula>0.1201</formula>
      <formula>0.2</formula>
    </cfRule>
    <cfRule type="cellIs" dxfId="7970" priority="4987" stopIfTrue="1" operator="greaterThan">
      <formula>0.2</formula>
    </cfRule>
  </conditionalFormatting>
  <conditionalFormatting sqref="N638">
    <cfRule type="cellIs" dxfId="7969" priority="4982" stopIfTrue="1" operator="between">
      <formula>50.1</formula>
      <formula>100</formula>
    </cfRule>
    <cfRule type="cellIs" dxfId="7968" priority="4984" stopIfTrue="1" operator="greaterThan">
      <formula>100</formula>
    </cfRule>
  </conditionalFormatting>
  <conditionalFormatting sqref="M638">
    <cfRule type="cellIs" dxfId="7967" priority="4981" stopIfTrue="1" operator="between">
      <formula>1250.1</formula>
      <formula>5000</formula>
    </cfRule>
    <cfRule type="cellIs" dxfId="7966" priority="4983" stopIfTrue="1" operator="greaterThan">
      <formula>5000</formula>
    </cfRule>
  </conditionalFormatting>
  <conditionalFormatting sqref="F638:G638">
    <cfRule type="cellIs" dxfId="7965" priority="4978" stopIfTrue="1" operator="lessThanOrEqual">
      <formula>60</formula>
    </cfRule>
    <cfRule type="cellIs" dxfId="7964" priority="4979" stopIfTrue="1" operator="between">
      <formula>60</formula>
      <formula>100</formula>
    </cfRule>
    <cfRule type="cellIs" dxfId="7963" priority="4980" stopIfTrue="1" operator="greaterThan">
      <formula>100</formula>
    </cfRule>
  </conditionalFormatting>
  <conditionalFormatting sqref="E638">
    <cfRule type="cellIs" dxfId="7962" priority="4975" stopIfTrue="1" operator="lessThanOrEqual">
      <formula>2.5</formula>
    </cfRule>
    <cfRule type="cellIs" dxfId="7961" priority="4976" stopIfTrue="1" operator="between">
      <formula>2.5</formula>
      <formula>7</formula>
    </cfRule>
    <cfRule type="cellIs" dxfId="7960" priority="4977" stopIfTrue="1" operator="greaterThan">
      <formula>7</formula>
    </cfRule>
  </conditionalFormatting>
  <conditionalFormatting sqref="H638">
    <cfRule type="cellIs" dxfId="7959" priority="4972" stopIfTrue="1" operator="lessThanOrEqual">
      <formula>12</formula>
    </cfRule>
    <cfRule type="cellIs" dxfId="7958" priority="4973" stopIfTrue="1" operator="between">
      <formula>12</formula>
      <formula>16</formula>
    </cfRule>
    <cfRule type="cellIs" dxfId="7957" priority="4974" stopIfTrue="1" operator="greaterThan">
      <formula>16</formula>
    </cfRule>
  </conditionalFormatting>
  <conditionalFormatting sqref="J638">
    <cfRule type="cellIs" dxfId="7956" priority="4969" stopIfTrue="1" operator="greaterThan">
      <formula>6.2</formula>
    </cfRule>
    <cfRule type="cellIs" dxfId="7955" priority="4970" stopIfTrue="1" operator="between">
      <formula>5.601</formula>
      <formula>6.2</formula>
    </cfRule>
    <cfRule type="cellIs" dxfId="7954" priority="4971" stopIfTrue="1" operator="lessThanOrEqual">
      <formula>5.6</formula>
    </cfRule>
  </conditionalFormatting>
  <conditionalFormatting sqref="K638">
    <cfRule type="cellIs" dxfId="7953" priority="4968" stopIfTrue="1" operator="lessThanOrEqual">
      <formula>0.02</formula>
    </cfRule>
  </conditionalFormatting>
  <conditionalFormatting sqref="G638">
    <cfRule type="cellIs" dxfId="7952" priority="4965" stopIfTrue="1" operator="lessThanOrEqual">
      <formula>0.12</formula>
    </cfRule>
    <cfRule type="cellIs" dxfId="7951" priority="4966" stopIfTrue="1" operator="between">
      <formula>0.1201</formula>
      <formula>0.2</formula>
    </cfRule>
    <cfRule type="cellIs" dxfId="7950" priority="4967" stopIfTrue="1" operator="greaterThan">
      <formula>0.2</formula>
    </cfRule>
  </conditionalFormatting>
  <conditionalFormatting sqref="N638">
    <cfRule type="cellIs" dxfId="7949" priority="4963" stopIfTrue="1" operator="between">
      <formula>50.1</formula>
      <formula>100</formula>
    </cfRule>
    <cfRule type="cellIs" dxfId="7948" priority="4964" stopIfTrue="1" operator="greaterThan">
      <formula>100</formula>
    </cfRule>
  </conditionalFormatting>
  <conditionalFormatting sqref="M638">
    <cfRule type="cellIs" dxfId="7947" priority="4961" stopIfTrue="1" operator="between">
      <formula>1250.1</formula>
      <formula>5000</formula>
    </cfRule>
    <cfRule type="cellIs" dxfId="7946" priority="4962" stopIfTrue="1" operator="greaterThan">
      <formula>5000</formula>
    </cfRule>
  </conditionalFormatting>
  <conditionalFormatting sqref="F650:G650">
    <cfRule type="cellIs" dxfId="7945" priority="4948" stopIfTrue="1" operator="lessThanOrEqual">
      <formula>60</formula>
    </cfRule>
    <cfRule type="cellIs" dxfId="7944" priority="4949" stopIfTrue="1" operator="between">
      <formula>60</formula>
      <formula>100</formula>
    </cfRule>
    <cfRule type="cellIs" dxfId="7943" priority="4950" stopIfTrue="1" operator="greaterThan">
      <formula>100</formula>
    </cfRule>
  </conditionalFormatting>
  <conditionalFormatting sqref="E650">
    <cfRule type="cellIs" dxfId="7942" priority="4951" stopIfTrue="1" operator="lessThanOrEqual">
      <formula>2.5</formula>
    </cfRule>
    <cfRule type="cellIs" dxfId="7941" priority="4952" stopIfTrue="1" operator="between">
      <formula>2.5</formula>
      <formula>7</formula>
    </cfRule>
    <cfRule type="cellIs" dxfId="7940" priority="4953" stopIfTrue="1" operator="greaterThan">
      <formula>7</formula>
    </cfRule>
  </conditionalFormatting>
  <conditionalFormatting sqref="H650">
    <cfRule type="cellIs" dxfId="7939" priority="4954" stopIfTrue="1" operator="lessThanOrEqual">
      <formula>12</formula>
    </cfRule>
    <cfRule type="cellIs" dxfId="7938" priority="4955" stopIfTrue="1" operator="between">
      <formula>12</formula>
      <formula>16</formula>
    </cfRule>
    <cfRule type="cellIs" dxfId="7937" priority="4956" stopIfTrue="1" operator="greaterThan">
      <formula>16</formula>
    </cfRule>
  </conditionalFormatting>
  <conditionalFormatting sqref="J650">
    <cfRule type="cellIs" dxfId="7936" priority="4957" stopIfTrue="1" operator="greaterThan">
      <formula>6.2</formula>
    </cfRule>
    <cfRule type="cellIs" dxfId="7935" priority="4958" stopIfTrue="1" operator="between">
      <formula>5.601</formula>
      <formula>6.2</formula>
    </cfRule>
    <cfRule type="cellIs" dxfId="7934" priority="4959" stopIfTrue="1" operator="lessThanOrEqual">
      <formula>5.6</formula>
    </cfRule>
  </conditionalFormatting>
  <conditionalFormatting sqref="K650">
    <cfRule type="cellIs" dxfId="7933" priority="4960" stopIfTrue="1" operator="lessThanOrEqual">
      <formula>0.02</formula>
    </cfRule>
  </conditionalFormatting>
  <conditionalFormatting sqref="G650">
    <cfRule type="cellIs" dxfId="7932" priority="4945" stopIfTrue="1" operator="lessThanOrEqual">
      <formula>0.12</formula>
    </cfRule>
    <cfRule type="cellIs" dxfId="7931" priority="4946" stopIfTrue="1" operator="between">
      <formula>0.1201</formula>
      <formula>0.2</formula>
    </cfRule>
    <cfRule type="cellIs" dxfId="7930" priority="4947" stopIfTrue="1" operator="greaterThan">
      <formula>0.2</formula>
    </cfRule>
  </conditionalFormatting>
  <conditionalFormatting sqref="N650">
    <cfRule type="cellIs" dxfId="7929" priority="4942" stopIfTrue="1" operator="between">
      <formula>50.1</formula>
      <formula>100</formula>
    </cfRule>
    <cfRule type="cellIs" dxfId="7928" priority="4944" stopIfTrue="1" operator="greaterThan">
      <formula>100</formula>
    </cfRule>
  </conditionalFormatting>
  <conditionalFormatting sqref="M650">
    <cfRule type="cellIs" dxfId="7927" priority="4941" stopIfTrue="1" operator="between">
      <formula>1250.1</formula>
      <formula>5000</formula>
    </cfRule>
    <cfRule type="cellIs" dxfId="7926" priority="4943" stopIfTrue="1" operator="greaterThan">
      <formula>5000</formula>
    </cfRule>
  </conditionalFormatting>
  <conditionalFormatting sqref="F650:G650">
    <cfRule type="cellIs" dxfId="7925" priority="4938" stopIfTrue="1" operator="lessThanOrEqual">
      <formula>60</formula>
    </cfRule>
    <cfRule type="cellIs" dxfId="7924" priority="4939" stopIfTrue="1" operator="between">
      <formula>60</formula>
      <formula>100</formula>
    </cfRule>
    <cfRule type="cellIs" dxfId="7923" priority="4940" stopIfTrue="1" operator="greaterThan">
      <formula>100</formula>
    </cfRule>
  </conditionalFormatting>
  <conditionalFormatting sqref="E650">
    <cfRule type="cellIs" dxfId="7922" priority="4935" stopIfTrue="1" operator="lessThanOrEqual">
      <formula>2.5</formula>
    </cfRule>
    <cfRule type="cellIs" dxfId="7921" priority="4936" stopIfTrue="1" operator="between">
      <formula>2.5</formula>
      <formula>7</formula>
    </cfRule>
    <cfRule type="cellIs" dxfId="7920" priority="4937" stopIfTrue="1" operator="greaterThan">
      <formula>7</formula>
    </cfRule>
  </conditionalFormatting>
  <conditionalFormatting sqref="H650">
    <cfRule type="cellIs" dxfId="7919" priority="4932" stopIfTrue="1" operator="lessThanOrEqual">
      <formula>12</formula>
    </cfRule>
    <cfRule type="cellIs" dxfId="7918" priority="4933" stopIfTrue="1" operator="between">
      <formula>12</formula>
      <formula>16</formula>
    </cfRule>
    <cfRule type="cellIs" dxfId="7917" priority="4934" stopIfTrue="1" operator="greaterThan">
      <formula>16</formula>
    </cfRule>
  </conditionalFormatting>
  <conditionalFormatting sqref="J650">
    <cfRule type="cellIs" dxfId="7916" priority="4929" stopIfTrue="1" operator="greaterThan">
      <formula>6.2</formula>
    </cfRule>
    <cfRule type="cellIs" dxfId="7915" priority="4930" stopIfTrue="1" operator="between">
      <formula>5.601</formula>
      <formula>6.2</formula>
    </cfRule>
    <cfRule type="cellIs" dxfId="7914" priority="4931" stopIfTrue="1" operator="lessThanOrEqual">
      <formula>5.6</formula>
    </cfRule>
  </conditionalFormatting>
  <conditionalFormatting sqref="K650">
    <cfRule type="cellIs" dxfId="7913" priority="4928" stopIfTrue="1" operator="lessThanOrEqual">
      <formula>0.02</formula>
    </cfRule>
  </conditionalFormatting>
  <conditionalFormatting sqref="G650">
    <cfRule type="cellIs" dxfId="7912" priority="4925" stopIfTrue="1" operator="lessThanOrEqual">
      <formula>0.12</formula>
    </cfRule>
    <cfRule type="cellIs" dxfId="7911" priority="4926" stopIfTrue="1" operator="between">
      <formula>0.1201</formula>
      <formula>0.2</formula>
    </cfRule>
    <cfRule type="cellIs" dxfId="7910" priority="4927" stopIfTrue="1" operator="greaterThan">
      <formula>0.2</formula>
    </cfRule>
  </conditionalFormatting>
  <conditionalFormatting sqref="N650">
    <cfRule type="cellIs" dxfId="7909" priority="4923" stopIfTrue="1" operator="between">
      <formula>50.1</formula>
      <formula>100</formula>
    </cfRule>
    <cfRule type="cellIs" dxfId="7908" priority="4924" stopIfTrue="1" operator="greaterThan">
      <formula>100</formula>
    </cfRule>
  </conditionalFormatting>
  <conditionalFormatting sqref="M650">
    <cfRule type="cellIs" dxfId="7907" priority="4921" stopIfTrue="1" operator="between">
      <formula>1250.1</formula>
      <formula>5000</formula>
    </cfRule>
    <cfRule type="cellIs" dxfId="7906" priority="4922" stopIfTrue="1" operator="greaterThan">
      <formula>5000</formula>
    </cfRule>
  </conditionalFormatting>
  <conditionalFormatting sqref="F662:G662">
    <cfRule type="cellIs" dxfId="7905" priority="4908" stopIfTrue="1" operator="lessThanOrEqual">
      <formula>60</formula>
    </cfRule>
    <cfRule type="cellIs" dxfId="7904" priority="4909" stopIfTrue="1" operator="between">
      <formula>60</formula>
      <formula>100</formula>
    </cfRule>
    <cfRule type="cellIs" dxfId="7903" priority="4910" stopIfTrue="1" operator="greaterThan">
      <formula>100</formula>
    </cfRule>
  </conditionalFormatting>
  <conditionalFormatting sqref="E662">
    <cfRule type="cellIs" dxfId="7902" priority="4911" stopIfTrue="1" operator="lessThanOrEqual">
      <formula>2.5</formula>
    </cfRule>
    <cfRule type="cellIs" dxfId="7901" priority="4912" stopIfTrue="1" operator="between">
      <formula>2.5</formula>
      <formula>7</formula>
    </cfRule>
    <cfRule type="cellIs" dxfId="7900" priority="4913" stopIfTrue="1" operator="greaterThan">
      <formula>7</formula>
    </cfRule>
  </conditionalFormatting>
  <conditionalFormatting sqref="H662">
    <cfRule type="cellIs" dxfId="7899" priority="4914" stopIfTrue="1" operator="lessThanOrEqual">
      <formula>12</formula>
    </cfRule>
    <cfRule type="cellIs" dxfId="7898" priority="4915" stopIfTrue="1" operator="between">
      <formula>12</formula>
      <formula>16</formula>
    </cfRule>
    <cfRule type="cellIs" dxfId="7897" priority="4916" stopIfTrue="1" operator="greaterThan">
      <formula>16</formula>
    </cfRule>
  </conditionalFormatting>
  <conditionalFormatting sqref="J662">
    <cfRule type="cellIs" dxfId="7896" priority="4917" stopIfTrue="1" operator="greaterThan">
      <formula>6.2</formula>
    </cfRule>
    <cfRule type="cellIs" dxfId="7895" priority="4918" stopIfTrue="1" operator="between">
      <formula>5.601</formula>
      <formula>6.2</formula>
    </cfRule>
    <cfRule type="cellIs" dxfId="7894" priority="4919" stopIfTrue="1" operator="lessThanOrEqual">
      <formula>5.6</formula>
    </cfRule>
  </conditionalFormatting>
  <conditionalFormatting sqref="K662">
    <cfRule type="cellIs" dxfId="7893" priority="4920" stopIfTrue="1" operator="lessThanOrEqual">
      <formula>0.02</formula>
    </cfRule>
  </conditionalFormatting>
  <conditionalFormatting sqref="G662">
    <cfRule type="cellIs" dxfId="7892" priority="4905" stopIfTrue="1" operator="lessThanOrEqual">
      <formula>0.12</formula>
    </cfRule>
    <cfRule type="cellIs" dxfId="7891" priority="4906" stopIfTrue="1" operator="between">
      <formula>0.1201</formula>
      <formula>0.2</formula>
    </cfRule>
    <cfRule type="cellIs" dxfId="7890" priority="4907" stopIfTrue="1" operator="greaterThan">
      <formula>0.2</formula>
    </cfRule>
  </conditionalFormatting>
  <conditionalFormatting sqref="N662">
    <cfRule type="cellIs" dxfId="7889" priority="4902" stopIfTrue="1" operator="between">
      <formula>50.1</formula>
      <formula>100</formula>
    </cfRule>
    <cfRule type="cellIs" dxfId="7888" priority="4904" stopIfTrue="1" operator="greaterThan">
      <formula>100</formula>
    </cfRule>
  </conditionalFormatting>
  <conditionalFormatting sqref="M662">
    <cfRule type="cellIs" dxfId="7887" priority="4901" stopIfTrue="1" operator="between">
      <formula>1250.1</formula>
      <formula>5000</formula>
    </cfRule>
    <cfRule type="cellIs" dxfId="7886" priority="4903" stopIfTrue="1" operator="greaterThan">
      <formula>5000</formula>
    </cfRule>
  </conditionalFormatting>
  <conditionalFormatting sqref="F662:G662">
    <cfRule type="cellIs" dxfId="7885" priority="4898" stopIfTrue="1" operator="lessThanOrEqual">
      <formula>60</formula>
    </cfRule>
    <cfRule type="cellIs" dxfId="7884" priority="4899" stopIfTrue="1" operator="between">
      <formula>60</formula>
      <formula>100</formula>
    </cfRule>
    <cfRule type="cellIs" dxfId="7883" priority="4900" stopIfTrue="1" operator="greaterThan">
      <formula>100</formula>
    </cfRule>
  </conditionalFormatting>
  <conditionalFormatting sqref="E662">
    <cfRule type="cellIs" dxfId="7882" priority="4895" stopIfTrue="1" operator="lessThanOrEqual">
      <formula>2.5</formula>
    </cfRule>
    <cfRule type="cellIs" dxfId="7881" priority="4896" stopIfTrue="1" operator="between">
      <formula>2.5</formula>
      <formula>7</formula>
    </cfRule>
    <cfRule type="cellIs" dxfId="7880" priority="4897" stopIfTrue="1" operator="greaterThan">
      <formula>7</formula>
    </cfRule>
  </conditionalFormatting>
  <conditionalFormatting sqref="H662">
    <cfRule type="cellIs" dxfId="7879" priority="4892" stopIfTrue="1" operator="lessThanOrEqual">
      <formula>12</formula>
    </cfRule>
    <cfRule type="cellIs" dxfId="7878" priority="4893" stopIfTrue="1" operator="between">
      <formula>12</formula>
      <formula>16</formula>
    </cfRule>
    <cfRule type="cellIs" dxfId="7877" priority="4894" stopIfTrue="1" operator="greaterThan">
      <formula>16</formula>
    </cfRule>
  </conditionalFormatting>
  <conditionalFormatting sqref="J662">
    <cfRule type="cellIs" dxfId="7876" priority="4889" stopIfTrue="1" operator="greaterThan">
      <formula>6.2</formula>
    </cfRule>
    <cfRule type="cellIs" dxfId="7875" priority="4890" stopIfTrue="1" operator="between">
      <formula>5.601</formula>
      <formula>6.2</formula>
    </cfRule>
    <cfRule type="cellIs" dxfId="7874" priority="4891" stopIfTrue="1" operator="lessThanOrEqual">
      <formula>5.6</formula>
    </cfRule>
  </conditionalFormatting>
  <conditionalFormatting sqref="K662">
    <cfRule type="cellIs" dxfId="7873" priority="4888" stopIfTrue="1" operator="lessThanOrEqual">
      <formula>0.02</formula>
    </cfRule>
  </conditionalFormatting>
  <conditionalFormatting sqref="G662">
    <cfRule type="cellIs" dxfId="7872" priority="4885" stopIfTrue="1" operator="lessThanOrEqual">
      <formula>0.12</formula>
    </cfRule>
    <cfRule type="cellIs" dxfId="7871" priority="4886" stopIfTrue="1" operator="between">
      <formula>0.1201</formula>
      <formula>0.2</formula>
    </cfRule>
    <cfRule type="cellIs" dxfId="7870" priority="4887" stopIfTrue="1" operator="greaterThan">
      <formula>0.2</formula>
    </cfRule>
  </conditionalFormatting>
  <conditionalFormatting sqref="N662">
    <cfRule type="cellIs" dxfId="7869" priority="4883" stopIfTrue="1" operator="between">
      <formula>50.1</formula>
      <formula>100</formula>
    </cfRule>
    <cfRule type="cellIs" dxfId="7868" priority="4884" stopIfTrue="1" operator="greaterThan">
      <formula>100</formula>
    </cfRule>
  </conditionalFormatting>
  <conditionalFormatting sqref="M662">
    <cfRule type="cellIs" dxfId="7867" priority="4881" stopIfTrue="1" operator="between">
      <formula>1250.1</formula>
      <formula>5000</formula>
    </cfRule>
    <cfRule type="cellIs" dxfId="7866" priority="4882" stopIfTrue="1" operator="greaterThan">
      <formula>5000</formula>
    </cfRule>
  </conditionalFormatting>
  <conditionalFormatting sqref="F678:G678">
    <cfRule type="cellIs" dxfId="7865" priority="4868" stopIfTrue="1" operator="lessThanOrEqual">
      <formula>60</formula>
    </cfRule>
    <cfRule type="cellIs" dxfId="7864" priority="4869" stopIfTrue="1" operator="between">
      <formula>60</formula>
      <formula>100</formula>
    </cfRule>
    <cfRule type="cellIs" dxfId="7863" priority="4870" stopIfTrue="1" operator="greaterThan">
      <formula>100</formula>
    </cfRule>
  </conditionalFormatting>
  <conditionalFormatting sqref="E678">
    <cfRule type="cellIs" dxfId="7862" priority="4871" stopIfTrue="1" operator="lessThanOrEqual">
      <formula>2.5</formula>
    </cfRule>
    <cfRule type="cellIs" dxfId="7861" priority="4872" stopIfTrue="1" operator="between">
      <formula>2.5</formula>
      <formula>7</formula>
    </cfRule>
    <cfRule type="cellIs" dxfId="7860" priority="4873" stopIfTrue="1" operator="greaterThan">
      <formula>7</formula>
    </cfRule>
  </conditionalFormatting>
  <conditionalFormatting sqref="H678">
    <cfRule type="cellIs" dxfId="7859" priority="4874" stopIfTrue="1" operator="lessThanOrEqual">
      <formula>12</formula>
    </cfRule>
    <cfRule type="cellIs" dxfId="7858" priority="4875" stopIfTrue="1" operator="between">
      <formula>12</formula>
      <formula>16</formula>
    </cfRule>
    <cfRule type="cellIs" dxfId="7857" priority="4876" stopIfTrue="1" operator="greaterThan">
      <formula>16</formula>
    </cfRule>
  </conditionalFormatting>
  <conditionalFormatting sqref="J678">
    <cfRule type="cellIs" dxfId="7856" priority="4877" stopIfTrue="1" operator="greaterThan">
      <formula>6.2</formula>
    </cfRule>
    <cfRule type="cellIs" dxfId="7855" priority="4878" stopIfTrue="1" operator="between">
      <formula>5.601</formula>
      <formula>6.2</formula>
    </cfRule>
    <cfRule type="cellIs" dxfId="7854" priority="4879" stopIfTrue="1" operator="lessThanOrEqual">
      <formula>5.6</formula>
    </cfRule>
  </conditionalFormatting>
  <conditionalFormatting sqref="K678">
    <cfRule type="cellIs" dxfId="7853" priority="4880" stopIfTrue="1" operator="lessThanOrEqual">
      <formula>0.02</formula>
    </cfRule>
  </conditionalFormatting>
  <conditionalFormatting sqref="G678">
    <cfRule type="cellIs" dxfId="7852" priority="4865" stopIfTrue="1" operator="lessThanOrEqual">
      <formula>0.12</formula>
    </cfRule>
    <cfRule type="cellIs" dxfId="7851" priority="4866" stopIfTrue="1" operator="between">
      <formula>0.1201</formula>
      <formula>0.2</formula>
    </cfRule>
    <cfRule type="cellIs" dxfId="7850" priority="4867" stopIfTrue="1" operator="greaterThan">
      <formula>0.2</formula>
    </cfRule>
  </conditionalFormatting>
  <conditionalFormatting sqref="N678">
    <cfRule type="cellIs" dxfId="7849" priority="4862" stopIfTrue="1" operator="between">
      <formula>50.1</formula>
      <formula>100</formula>
    </cfRule>
    <cfRule type="cellIs" dxfId="7848" priority="4864" stopIfTrue="1" operator="greaterThan">
      <formula>100</formula>
    </cfRule>
  </conditionalFormatting>
  <conditionalFormatting sqref="M678">
    <cfRule type="cellIs" dxfId="7847" priority="4861" stopIfTrue="1" operator="between">
      <formula>1250.1</formula>
      <formula>5000</formula>
    </cfRule>
    <cfRule type="cellIs" dxfId="7846" priority="4863" stopIfTrue="1" operator="greaterThan">
      <formula>5000</formula>
    </cfRule>
  </conditionalFormatting>
  <conditionalFormatting sqref="F678:G678">
    <cfRule type="cellIs" dxfId="7845" priority="4858" stopIfTrue="1" operator="lessThanOrEqual">
      <formula>60</formula>
    </cfRule>
    <cfRule type="cellIs" dxfId="7844" priority="4859" stopIfTrue="1" operator="between">
      <formula>60</formula>
      <formula>100</formula>
    </cfRule>
    <cfRule type="cellIs" dxfId="7843" priority="4860" stopIfTrue="1" operator="greaterThan">
      <formula>100</formula>
    </cfRule>
  </conditionalFormatting>
  <conditionalFormatting sqref="E678">
    <cfRule type="cellIs" dxfId="7842" priority="4855" stopIfTrue="1" operator="lessThanOrEqual">
      <formula>2.5</formula>
    </cfRule>
    <cfRule type="cellIs" dxfId="7841" priority="4856" stopIfTrue="1" operator="between">
      <formula>2.5</formula>
      <formula>7</formula>
    </cfRule>
    <cfRule type="cellIs" dxfId="7840" priority="4857" stopIfTrue="1" operator="greaterThan">
      <formula>7</formula>
    </cfRule>
  </conditionalFormatting>
  <conditionalFormatting sqref="H678">
    <cfRule type="cellIs" dxfId="7839" priority="4852" stopIfTrue="1" operator="lessThanOrEqual">
      <formula>12</formula>
    </cfRule>
    <cfRule type="cellIs" dxfId="7838" priority="4853" stopIfTrue="1" operator="between">
      <formula>12</formula>
      <formula>16</formula>
    </cfRule>
    <cfRule type="cellIs" dxfId="7837" priority="4854" stopIfTrue="1" operator="greaterThan">
      <formula>16</formula>
    </cfRule>
  </conditionalFormatting>
  <conditionalFormatting sqref="J678">
    <cfRule type="cellIs" dxfId="7836" priority="4849" stopIfTrue="1" operator="greaterThan">
      <formula>6.2</formula>
    </cfRule>
    <cfRule type="cellIs" dxfId="7835" priority="4850" stopIfTrue="1" operator="between">
      <formula>5.601</formula>
      <formula>6.2</formula>
    </cfRule>
    <cfRule type="cellIs" dxfId="7834" priority="4851" stopIfTrue="1" operator="lessThanOrEqual">
      <formula>5.6</formula>
    </cfRule>
  </conditionalFormatting>
  <conditionalFormatting sqref="K678">
    <cfRule type="cellIs" dxfId="7833" priority="4848" stopIfTrue="1" operator="lessThanOrEqual">
      <formula>0.02</formula>
    </cfRule>
  </conditionalFormatting>
  <conditionalFormatting sqref="G678">
    <cfRule type="cellIs" dxfId="7832" priority="4845" stopIfTrue="1" operator="lessThanOrEqual">
      <formula>0.12</formula>
    </cfRule>
    <cfRule type="cellIs" dxfId="7831" priority="4846" stopIfTrue="1" operator="between">
      <formula>0.1201</formula>
      <formula>0.2</formula>
    </cfRule>
    <cfRule type="cellIs" dxfId="7830" priority="4847" stopIfTrue="1" operator="greaterThan">
      <formula>0.2</formula>
    </cfRule>
  </conditionalFormatting>
  <conditionalFormatting sqref="N678">
    <cfRule type="cellIs" dxfId="7829" priority="4843" stopIfTrue="1" operator="between">
      <formula>50.1</formula>
      <formula>100</formula>
    </cfRule>
    <cfRule type="cellIs" dxfId="7828" priority="4844" stopIfTrue="1" operator="greaterThan">
      <formula>100</formula>
    </cfRule>
  </conditionalFormatting>
  <conditionalFormatting sqref="M678">
    <cfRule type="cellIs" dxfId="7827" priority="4841" stopIfTrue="1" operator="between">
      <formula>1250.1</formula>
      <formula>5000</formula>
    </cfRule>
    <cfRule type="cellIs" dxfId="7826" priority="4842" stopIfTrue="1" operator="greaterThan">
      <formula>5000</formula>
    </cfRule>
  </conditionalFormatting>
  <conditionalFormatting sqref="F692:G692">
    <cfRule type="cellIs" dxfId="7825" priority="4828" stopIfTrue="1" operator="lessThanOrEqual">
      <formula>60</formula>
    </cfRule>
    <cfRule type="cellIs" dxfId="7824" priority="4829" stopIfTrue="1" operator="between">
      <formula>60</formula>
      <formula>100</formula>
    </cfRule>
    <cfRule type="cellIs" dxfId="7823" priority="4830" stopIfTrue="1" operator="greaterThan">
      <formula>100</formula>
    </cfRule>
  </conditionalFormatting>
  <conditionalFormatting sqref="E692">
    <cfRule type="cellIs" dxfId="7822" priority="4831" stopIfTrue="1" operator="lessThanOrEqual">
      <formula>2.5</formula>
    </cfRule>
    <cfRule type="cellIs" dxfId="7821" priority="4832" stopIfTrue="1" operator="between">
      <formula>2.5</formula>
      <formula>7</formula>
    </cfRule>
    <cfRule type="cellIs" dxfId="7820" priority="4833" stopIfTrue="1" operator="greaterThan">
      <formula>7</formula>
    </cfRule>
  </conditionalFormatting>
  <conditionalFormatting sqref="H692">
    <cfRule type="cellIs" dxfId="7819" priority="4834" stopIfTrue="1" operator="lessThanOrEqual">
      <formula>12</formula>
    </cfRule>
    <cfRule type="cellIs" dxfId="7818" priority="4835" stopIfTrue="1" operator="between">
      <formula>12</formula>
      <formula>16</formula>
    </cfRule>
    <cfRule type="cellIs" dxfId="7817" priority="4836" stopIfTrue="1" operator="greaterThan">
      <formula>16</formula>
    </cfRule>
  </conditionalFormatting>
  <conditionalFormatting sqref="J692">
    <cfRule type="cellIs" dxfId="7816" priority="4837" stopIfTrue="1" operator="greaterThan">
      <formula>6.2</formula>
    </cfRule>
    <cfRule type="cellIs" dxfId="7815" priority="4838" stopIfTrue="1" operator="between">
      <formula>5.601</formula>
      <formula>6.2</formula>
    </cfRule>
    <cfRule type="cellIs" dxfId="7814" priority="4839" stopIfTrue="1" operator="lessThanOrEqual">
      <formula>5.6</formula>
    </cfRule>
  </conditionalFormatting>
  <conditionalFormatting sqref="K692">
    <cfRule type="cellIs" dxfId="7813" priority="4840" stopIfTrue="1" operator="lessThanOrEqual">
      <formula>0.02</formula>
    </cfRule>
  </conditionalFormatting>
  <conditionalFormatting sqref="G692">
    <cfRule type="cellIs" dxfId="7812" priority="4825" stopIfTrue="1" operator="lessThanOrEqual">
      <formula>0.12</formula>
    </cfRule>
    <cfRule type="cellIs" dxfId="7811" priority="4826" stopIfTrue="1" operator="between">
      <formula>0.1201</formula>
      <formula>0.2</formula>
    </cfRule>
    <cfRule type="cellIs" dxfId="7810" priority="4827" stopIfTrue="1" operator="greaterThan">
      <formula>0.2</formula>
    </cfRule>
  </conditionalFormatting>
  <conditionalFormatting sqref="N692">
    <cfRule type="cellIs" dxfId="7809" priority="4822" stopIfTrue="1" operator="between">
      <formula>50.1</formula>
      <formula>100</formula>
    </cfRule>
    <cfRule type="cellIs" dxfId="7808" priority="4824" stopIfTrue="1" operator="greaterThan">
      <formula>100</formula>
    </cfRule>
  </conditionalFormatting>
  <conditionalFormatting sqref="M692">
    <cfRule type="cellIs" dxfId="7807" priority="4821" stopIfTrue="1" operator="between">
      <formula>1250.1</formula>
      <formula>5000</formula>
    </cfRule>
    <cfRule type="cellIs" dxfId="7806" priority="4823" stopIfTrue="1" operator="greaterThan">
      <formula>5000</formula>
    </cfRule>
  </conditionalFormatting>
  <conditionalFormatting sqref="F692:G692">
    <cfRule type="cellIs" dxfId="7805" priority="4818" stopIfTrue="1" operator="lessThanOrEqual">
      <formula>60</formula>
    </cfRule>
    <cfRule type="cellIs" dxfId="7804" priority="4819" stopIfTrue="1" operator="between">
      <formula>60</formula>
      <formula>100</formula>
    </cfRule>
    <cfRule type="cellIs" dxfId="7803" priority="4820" stopIfTrue="1" operator="greaterThan">
      <formula>100</formula>
    </cfRule>
  </conditionalFormatting>
  <conditionalFormatting sqref="E692">
    <cfRule type="cellIs" dxfId="7802" priority="4815" stopIfTrue="1" operator="lessThanOrEqual">
      <formula>2.5</formula>
    </cfRule>
    <cfRule type="cellIs" dxfId="7801" priority="4816" stopIfTrue="1" operator="between">
      <formula>2.5</formula>
      <formula>7</formula>
    </cfRule>
    <cfRule type="cellIs" dxfId="7800" priority="4817" stopIfTrue="1" operator="greaterThan">
      <formula>7</formula>
    </cfRule>
  </conditionalFormatting>
  <conditionalFormatting sqref="H692">
    <cfRule type="cellIs" dxfId="7799" priority="4812" stopIfTrue="1" operator="lessThanOrEqual">
      <formula>12</formula>
    </cfRule>
    <cfRule type="cellIs" dxfId="7798" priority="4813" stopIfTrue="1" operator="between">
      <formula>12</formula>
      <formula>16</formula>
    </cfRule>
    <cfRule type="cellIs" dxfId="7797" priority="4814" stopIfTrue="1" operator="greaterThan">
      <formula>16</formula>
    </cfRule>
  </conditionalFormatting>
  <conditionalFormatting sqref="J692">
    <cfRule type="cellIs" dxfId="7796" priority="4809" stopIfTrue="1" operator="greaterThan">
      <formula>6.2</formula>
    </cfRule>
    <cfRule type="cellIs" dxfId="7795" priority="4810" stopIfTrue="1" operator="between">
      <formula>5.601</formula>
      <formula>6.2</formula>
    </cfRule>
    <cfRule type="cellIs" dxfId="7794" priority="4811" stopIfTrue="1" operator="lessThanOrEqual">
      <formula>5.6</formula>
    </cfRule>
  </conditionalFormatting>
  <conditionalFormatting sqref="K692">
    <cfRule type="cellIs" dxfId="7793" priority="4808" stopIfTrue="1" operator="lessThanOrEqual">
      <formula>0.02</formula>
    </cfRule>
  </conditionalFormatting>
  <conditionalFormatting sqref="G692">
    <cfRule type="cellIs" dxfId="7792" priority="4805" stopIfTrue="1" operator="lessThanOrEqual">
      <formula>0.12</formula>
    </cfRule>
    <cfRule type="cellIs" dxfId="7791" priority="4806" stopIfTrue="1" operator="between">
      <formula>0.1201</formula>
      <formula>0.2</formula>
    </cfRule>
    <cfRule type="cellIs" dxfId="7790" priority="4807" stopIfTrue="1" operator="greaterThan">
      <formula>0.2</formula>
    </cfRule>
  </conditionalFormatting>
  <conditionalFormatting sqref="N692">
    <cfRule type="cellIs" dxfId="7789" priority="4803" stopIfTrue="1" operator="between">
      <formula>50.1</formula>
      <formula>100</formula>
    </cfRule>
    <cfRule type="cellIs" dxfId="7788" priority="4804" stopIfTrue="1" operator="greaterThan">
      <formula>100</formula>
    </cfRule>
  </conditionalFormatting>
  <conditionalFormatting sqref="M692">
    <cfRule type="cellIs" dxfId="7787" priority="4801" stopIfTrue="1" operator="between">
      <formula>1250.1</formula>
      <formula>5000</formula>
    </cfRule>
    <cfRule type="cellIs" dxfId="7786" priority="4802" stopIfTrue="1" operator="greaterThan">
      <formula>5000</formula>
    </cfRule>
  </conditionalFormatting>
  <conditionalFormatting sqref="F704:G704">
    <cfRule type="cellIs" dxfId="7785" priority="4788" stopIfTrue="1" operator="lessThanOrEqual">
      <formula>60</formula>
    </cfRule>
    <cfRule type="cellIs" dxfId="7784" priority="4789" stopIfTrue="1" operator="between">
      <formula>60</formula>
      <formula>100</formula>
    </cfRule>
    <cfRule type="cellIs" dxfId="7783" priority="4790" stopIfTrue="1" operator="greaterThan">
      <formula>100</formula>
    </cfRule>
  </conditionalFormatting>
  <conditionalFormatting sqref="E704">
    <cfRule type="cellIs" dxfId="7782" priority="4791" stopIfTrue="1" operator="lessThanOrEqual">
      <formula>2.5</formula>
    </cfRule>
    <cfRule type="cellIs" dxfId="7781" priority="4792" stopIfTrue="1" operator="between">
      <formula>2.5</formula>
      <formula>7</formula>
    </cfRule>
    <cfRule type="cellIs" dxfId="7780" priority="4793" stopIfTrue="1" operator="greaterThan">
      <formula>7</formula>
    </cfRule>
  </conditionalFormatting>
  <conditionalFormatting sqref="H704">
    <cfRule type="cellIs" dxfId="7779" priority="4794" stopIfTrue="1" operator="lessThanOrEqual">
      <formula>12</formula>
    </cfRule>
    <cfRule type="cellIs" dxfId="7778" priority="4795" stopIfTrue="1" operator="between">
      <formula>12</formula>
      <formula>16</formula>
    </cfRule>
    <cfRule type="cellIs" dxfId="7777" priority="4796" stopIfTrue="1" operator="greaterThan">
      <formula>16</formula>
    </cfRule>
  </conditionalFormatting>
  <conditionalFormatting sqref="J704">
    <cfRule type="cellIs" dxfId="7776" priority="4797" stopIfTrue="1" operator="greaterThan">
      <formula>6.2</formula>
    </cfRule>
    <cfRule type="cellIs" dxfId="7775" priority="4798" stopIfTrue="1" operator="between">
      <formula>5.601</formula>
      <formula>6.2</formula>
    </cfRule>
    <cfRule type="cellIs" dxfId="7774" priority="4799" stopIfTrue="1" operator="lessThanOrEqual">
      <formula>5.6</formula>
    </cfRule>
  </conditionalFormatting>
  <conditionalFormatting sqref="K704">
    <cfRule type="cellIs" dxfId="7773" priority="4800" stopIfTrue="1" operator="lessThanOrEqual">
      <formula>0.02</formula>
    </cfRule>
  </conditionalFormatting>
  <conditionalFormatting sqref="G704">
    <cfRule type="cellIs" dxfId="7772" priority="4785" stopIfTrue="1" operator="lessThanOrEqual">
      <formula>0.12</formula>
    </cfRule>
    <cfRule type="cellIs" dxfId="7771" priority="4786" stopIfTrue="1" operator="between">
      <formula>0.1201</formula>
      <formula>0.2</formula>
    </cfRule>
    <cfRule type="cellIs" dxfId="7770" priority="4787" stopIfTrue="1" operator="greaterThan">
      <formula>0.2</formula>
    </cfRule>
  </conditionalFormatting>
  <conditionalFormatting sqref="N704">
    <cfRule type="cellIs" dxfId="7769" priority="4782" stopIfTrue="1" operator="between">
      <formula>50.1</formula>
      <formula>100</formula>
    </cfRule>
    <cfRule type="cellIs" dxfId="7768" priority="4784" stopIfTrue="1" operator="greaterThan">
      <formula>100</formula>
    </cfRule>
  </conditionalFormatting>
  <conditionalFormatting sqref="M704">
    <cfRule type="cellIs" dxfId="7767" priority="4781" stopIfTrue="1" operator="between">
      <formula>1250.1</formula>
      <formula>5000</formula>
    </cfRule>
    <cfRule type="cellIs" dxfId="7766" priority="4783" stopIfTrue="1" operator="greaterThan">
      <formula>5000</formula>
    </cfRule>
  </conditionalFormatting>
  <conditionalFormatting sqref="F704:G704">
    <cfRule type="cellIs" dxfId="7765" priority="4778" stopIfTrue="1" operator="lessThanOrEqual">
      <formula>60</formula>
    </cfRule>
    <cfRule type="cellIs" dxfId="7764" priority="4779" stopIfTrue="1" operator="between">
      <formula>60</formula>
      <formula>100</formula>
    </cfRule>
    <cfRule type="cellIs" dxfId="7763" priority="4780" stopIfTrue="1" operator="greaterThan">
      <formula>100</formula>
    </cfRule>
  </conditionalFormatting>
  <conditionalFormatting sqref="E704">
    <cfRule type="cellIs" dxfId="7762" priority="4775" stopIfTrue="1" operator="lessThanOrEqual">
      <formula>2.5</formula>
    </cfRule>
    <cfRule type="cellIs" dxfId="7761" priority="4776" stopIfTrue="1" operator="between">
      <formula>2.5</formula>
      <formula>7</formula>
    </cfRule>
    <cfRule type="cellIs" dxfId="7760" priority="4777" stopIfTrue="1" operator="greaterThan">
      <formula>7</formula>
    </cfRule>
  </conditionalFormatting>
  <conditionalFormatting sqref="H704">
    <cfRule type="cellIs" dxfId="7759" priority="4772" stopIfTrue="1" operator="lessThanOrEqual">
      <formula>12</formula>
    </cfRule>
    <cfRule type="cellIs" dxfId="7758" priority="4773" stopIfTrue="1" operator="between">
      <formula>12</formula>
      <formula>16</formula>
    </cfRule>
    <cfRule type="cellIs" dxfId="7757" priority="4774" stopIfTrue="1" operator="greaterThan">
      <formula>16</formula>
    </cfRule>
  </conditionalFormatting>
  <conditionalFormatting sqref="J704">
    <cfRule type="cellIs" dxfId="7756" priority="4769" stopIfTrue="1" operator="greaterThan">
      <formula>6.2</formula>
    </cfRule>
    <cfRule type="cellIs" dxfId="7755" priority="4770" stopIfTrue="1" operator="between">
      <formula>5.601</formula>
      <formula>6.2</formula>
    </cfRule>
    <cfRule type="cellIs" dxfId="7754" priority="4771" stopIfTrue="1" operator="lessThanOrEqual">
      <formula>5.6</formula>
    </cfRule>
  </conditionalFormatting>
  <conditionalFormatting sqref="K704">
    <cfRule type="cellIs" dxfId="7753" priority="4768" stopIfTrue="1" operator="lessThanOrEqual">
      <formula>0.02</formula>
    </cfRule>
  </conditionalFormatting>
  <conditionalFormatting sqref="G704">
    <cfRule type="cellIs" dxfId="7752" priority="4765" stopIfTrue="1" operator="lessThanOrEqual">
      <formula>0.12</formula>
    </cfRule>
    <cfRule type="cellIs" dxfId="7751" priority="4766" stopIfTrue="1" operator="between">
      <formula>0.1201</formula>
      <formula>0.2</formula>
    </cfRule>
    <cfRule type="cellIs" dxfId="7750" priority="4767" stopIfTrue="1" operator="greaterThan">
      <formula>0.2</formula>
    </cfRule>
  </conditionalFormatting>
  <conditionalFormatting sqref="N704">
    <cfRule type="cellIs" dxfId="7749" priority="4763" stopIfTrue="1" operator="between">
      <formula>50.1</formula>
      <formula>100</formula>
    </cfRule>
    <cfRule type="cellIs" dxfId="7748" priority="4764" stopIfTrue="1" operator="greaterThan">
      <formula>100</formula>
    </cfRule>
  </conditionalFormatting>
  <conditionalFormatting sqref="M704">
    <cfRule type="cellIs" dxfId="7747" priority="4761" stopIfTrue="1" operator="between">
      <formula>1250.1</formula>
      <formula>5000</formula>
    </cfRule>
    <cfRule type="cellIs" dxfId="7746" priority="4762" stopIfTrue="1" operator="greaterThan">
      <formula>5000</formula>
    </cfRule>
  </conditionalFormatting>
  <conditionalFormatting sqref="F73 I73">
    <cfRule type="cellIs" dxfId="7745" priority="4748" stopIfTrue="1" operator="lessThanOrEqual">
      <formula>60</formula>
    </cfRule>
    <cfRule type="cellIs" dxfId="7744" priority="4749" stopIfTrue="1" operator="between">
      <formula>60</formula>
      <formula>100</formula>
    </cfRule>
    <cfRule type="cellIs" dxfId="7743" priority="4750" stopIfTrue="1" operator="greaterThan">
      <formula>100</formula>
    </cfRule>
  </conditionalFormatting>
  <conditionalFormatting sqref="E73">
    <cfRule type="cellIs" dxfId="7742" priority="4751" stopIfTrue="1" operator="lessThanOrEqual">
      <formula>2.5</formula>
    </cfRule>
    <cfRule type="cellIs" dxfId="7741" priority="4752" stopIfTrue="1" operator="between">
      <formula>2.5</formula>
      <formula>7</formula>
    </cfRule>
    <cfRule type="cellIs" dxfId="7740" priority="4753" stopIfTrue="1" operator="greaterThan">
      <formula>7</formula>
    </cfRule>
  </conditionalFormatting>
  <conditionalFormatting sqref="H73">
    <cfRule type="cellIs" dxfId="7739" priority="4754" stopIfTrue="1" operator="lessThanOrEqual">
      <formula>12</formula>
    </cfRule>
    <cfRule type="cellIs" dxfId="7738" priority="4755" stopIfTrue="1" operator="between">
      <formula>12</formula>
      <formula>16</formula>
    </cfRule>
    <cfRule type="cellIs" dxfId="7737" priority="4756" stopIfTrue="1" operator="greaterThan">
      <formula>16</formula>
    </cfRule>
  </conditionalFormatting>
  <conditionalFormatting sqref="J73">
    <cfRule type="cellIs" dxfId="7736" priority="4757" stopIfTrue="1" operator="greaterThan">
      <formula>6.2</formula>
    </cfRule>
    <cfRule type="cellIs" dxfId="7735" priority="4758" stopIfTrue="1" operator="between">
      <formula>5.601</formula>
      <formula>6.2</formula>
    </cfRule>
    <cfRule type="cellIs" dxfId="7734" priority="4759" stopIfTrue="1" operator="lessThanOrEqual">
      <formula>5.6</formula>
    </cfRule>
  </conditionalFormatting>
  <conditionalFormatting sqref="K73">
    <cfRule type="cellIs" dxfId="7733" priority="4760" stopIfTrue="1" operator="lessThanOrEqual">
      <formula>0.02</formula>
    </cfRule>
  </conditionalFormatting>
  <conditionalFormatting sqref="G73">
    <cfRule type="cellIs" dxfId="7732" priority="4745" stopIfTrue="1" operator="lessThanOrEqual">
      <formula>0.12</formula>
    </cfRule>
    <cfRule type="cellIs" dxfId="7731" priority="4746" stopIfTrue="1" operator="between">
      <formula>0.1201</formula>
      <formula>0.2</formula>
    </cfRule>
    <cfRule type="cellIs" dxfId="7730" priority="4747" stopIfTrue="1" operator="greaterThan">
      <formula>0.2</formula>
    </cfRule>
  </conditionalFormatting>
  <conditionalFormatting sqref="N73">
    <cfRule type="cellIs" dxfId="7729" priority="4742" stopIfTrue="1" operator="between">
      <formula>50.1</formula>
      <formula>100</formula>
    </cfRule>
    <cfRule type="cellIs" dxfId="7728" priority="4744" stopIfTrue="1" operator="greaterThan">
      <formula>100</formula>
    </cfRule>
  </conditionalFormatting>
  <conditionalFormatting sqref="M73">
    <cfRule type="cellIs" dxfId="7727" priority="4741" stopIfTrue="1" operator="between">
      <formula>1250.1</formula>
      <formula>5000</formula>
    </cfRule>
    <cfRule type="cellIs" dxfId="7726" priority="4743" stopIfTrue="1" operator="greaterThan">
      <formula>5000</formula>
    </cfRule>
  </conditionalFormatting>
  <conditionalFormatting sqref="F73 I73">
    <cfRule type="cellIs" dxfId="7725" priority="4738" stopIfTrue="1" operator="lessThanOrEqual">
      <formula>60</formula>
    </cfRule>
    <cfRule type="cellIs" dxfId="7724" priority="4739" stopIfTrue="1" operator="between">
      <formula>60</formula>
      <formula>100</formula>
    </cfRule>
    <cfRule type="cellIs" dxfId="7723" priority="4740" stopIfTrue="1" operator="greaterThan">
      <formula>100</formula>
    </cfRule>
  </conditionalFormatting>
  <conditionalFormatting sqref="E73">
    <cfRule type="cellIs" dxfId="7722" priority="4735" stopIfTrue="1" operator="lessThanOrEqual">
      <formula>2.5</formula>
    </cfRule>
    <cfRule type="cellIs" dxfId="7721" priority="4736" stopIfTrue="1" operator="between">
      <formula>2.5</formula>
      <formula>7</formula>
    </cfRule>
    <cfRule type="cellIs" dxfId="7720" priority="4737" stopIfTrue="1" operator="greaterThan">
      <formula>7</formula>
    </cfRule>
  </conditionalFormatting>
  <conditionalFormatting sqref="H73">
    <cfRule type="cellIs" dxfId="7719" priority="4732" stopIfTrue="1" operator="lessThanOrEqual">
      <formula>12</formula>
    </cfRule>
    <cfRule type="cellIs" dxfId="7718" priority="4733" stopIfTrue="1" operator="between">
      <formula>12</formula>
      <formula>16</formula>
    </cfRule>
    <cfRule type="cellIs" dxfId="7717" priority="4734" stopIfTrue="1" operator="greaterThan">
      <formula>16</formula>
    </cfRule>
  </conditionalFormatting>
  <conditionalFormatting sqref="J73">
    <cfRule type="cellIs" dxfId="7716" priority="4729" stopIfTrue="1" operator="greaterThan">
      <formula>6.2</formula>
    </cfRule>
    <cfRule type="cellIs" dxfId="7715" priority="4730" stopIfTrue="1" operator="between">
      <formula>5.601</formula>
      <formula>6.2</formula>
    </cfRule>
    <cfRule type="cellIs" dxfId="7714" priority="4731" stopIfTrue="1" operator="lessThanOrEqual">
      <formula>5.6</formula>
    </cfRule>
  </conditionalFormatting>
  <conditionalFormatting sqref="K73">
    <cfRule type="cellIs" dxfId="7713" priority="4728" stopIfTrue="1" operator="lessThanOrEqual">
      <formula>0.02</formula>
    </cfRule>
  </conditionalFormatting>
  <conditionalFormatting sqref="G73">
    <cfRule type="cellIs" dxfId="7712" priority="4725" stopIfTrue="1" operator="lessThanOrEqual">
      <formula>0.12</formula>
    </cfRule>
    <cfRule type="cellIs" dxfId="7711" priority="4726" stopIfTrue="1" operator="between">
      <formula>0.1201</formula>
      <formula>0.2</formula>
    </cfRule>
    <cfRule type="cellIs" dxfId="7710" priority="4727" stopIfTrue="1" operator="greaterThan">
      <formula>0.2</formula>
    </cfRule>
  </conditionalFormatting>
  <conditionalFormatting sqref="N73">
    <cfRule type="cellIs" dxfId="7709" priority="4723" stopIfTrue="1" operator="between">
      <formula>50.1</formula>
      <formula>100</formula>
    </cfRule>
    <cfRule type="cellIs" dxfId="7708" priority="4724" stopIfTrue="1" operator="greaterThan">
      <formula>100</formula>
    </cfRule>
  </conditionalFormatting>
  <conditionalFormatting sqref="M73">
    <cfRule type="cellIs" dxfId="7707" priority="4721" stopIfTrue="1" operator="between">
      <formula>1250.1</formula>
      <formula>5000</formula>
    </cfRule>
    <cfRule type="cellIs" dxfId="7706" priority="4722" stopIfTrue="1" operator="greaterThan">
      <formula>5000</formula>
    </cfRule>
  </conditionalFormatting>
  <conditionalFormatting sqref="F91 I91">
    <cfRule type="cellIs" dxfId="7705" priority="4708" stopIfTrue="1" operator="lessThanOrEqual">
      <formula>60</formula>
    </cfRule>
    <cfRule type="cellIs" dxfId="7704" priority="4709" stopIfTrue="1" operator="between">
      <formula>60</formula>
      <formula>100</formula>
    </cfRule>
    <cfRule type="cellIs" dxfId="7703" priority="4710" stopIfTrue="1" operator="greaterThan">
      <formula>100</formula>
    </cfRule>
  </conditionalFormatting>
  <conditionalFormatting sqref="E91">
    <cfRule type="cellIs" dxfId="7702" priority="4711" stopIfTrue="1" operator="lessThanOrEqual">
      <formula>2.5</formula>
    </cfRule>
    <cfRule type="cellIs" dxfId="7701" priority="4712" stopIfTrue="1" operator="between">
      <formula>2.5</formula>
      <formula>7</formula>
    </cfRule>
    <cfRule type="cellIs" dxfId="7700" priority="4713" stopIfTrue="1" operator="greaterThan">
      <formula>7</formula>
    </cfRule>
  </conditionalFormatting>
  <conditionalFormatting sqref="H91">
    <cfRule type="cellIs" dxfId="7699" priority="4714" stopIfTrue="1" operator="lessThanOrEqual">
      <formula>12</formula>
    </cfRule>
    <cfRule type="cellIs" dxfId="7698" priority="4715" stopIfTrue="1" operator="between">
      <formula>12</formula>
      <formula>16</formula>
    </cfRule>
    <cfRule type="cellIs" dxfId="7697" priority="4716" stopIfTrue="1" operator="greaterThan">
      <formula>16</formula>
    </cfRule>
  </conditionalFormatting>
  <conditionalFormatting sqref="J91">
    <cfRule type="cellIs" dxfId="7696" priority="4717" stopIfTrue="1" operator="greaterThan">
      <formula>6.2</formula>
    </cfRule>
    <cfRule type="cellIs" dxfId="7695" priority="4718" stopIfTrue="1" operator="between">
      <formula>5.601</formula>
      <formula>6.2</formula>
    </cfRule>
    <cfRule type="cellIs" dxfId="7694" priority="4719" stopIfTrue="1" operator="lessThanOrEqual">
      <formula>5.6</formula>
    </cfRule>
  </conditionalFormatting>
  <conditionalFormatting sqref="K91">
    <cfRule type="cellIs" dxfId="7693" priority="4720" stopIfTrue="1" operator="lessThanOrEqual">
      <formula>0.02</formula>
    </cfRule>
  </conditionalFormatting>
  <conditionalFormatting sqref="G91">
    <cfRule type="cellIs" dxfId="7692" priority="4705" stopIfTrue="1" operator="lessThanOrEqual">
      <formula>0.12</formula>
    </cfRule>
    <cfRule type="cellIs" dxfId="7691" priority="4706" stopIfTrue="1" operator="between">
      <formula>0.1201</formula>
      <formula>0.2</formula>
    </cfRule>
    <cfRule type="cellIs" dxfId="7690" priority="4707" stopIfTrue="1" operator="greaterThan">
      <formula>0.2</formula>
    </cfRule>
  </conditionalFormatting>
  <conditionalFormatting sqref="N91">
    <cfRule type="cellIs" dxfId="7689" priority="4702" stopIfTrue="1" operator="between">
      <formula>50.1</formula>
      <formula>100</formula>
    </cfRule>
    <cfRule type="cellIs" dxfId="7688" priority="4704" stopIfTrue="1" operator="greaterThan">
      <formula>100</formula>
    </cfRule>
  </conditionalFormatting>
  <conditionalFormatting sqref="M91">
    <cfRule type="cellIs" dxfId="7687" priority="4701" stopIfTrue="1" operator="between">
      <formula>1250.1</formula>
      <formula>5000</formula>
    </cfRule>
    <cfRule type="cellIs" dxfId="7686" priority="4703" stopIfTrue="1" operator="greaterThan">
      <formula>5000</formula>
    </cfRule>
  </conditionalFormatting>
  <conditionalFormatting sqref="F91 I91">
    <cfRule type="cellIs" dxfId="7685" priority="4698" stopIfTrue="1" operator="lessThanOrEqual">
      <formula>60</formula>
    </cfRule>
    <cfRule type="cellIs" dxfId="7684" priority="4699" stopIfTrue="1" operator="between">
      <formula>60</formula>
      <formula>100</formula>
    </cfRule>
    <cfRule type="cellIs" dxfId="7683" priority="4700" stopIfTrue="1" operator="greaterThan">
      <formula>100</formula>
    </cfRule>
  </conditionalFormatting>
  <conditionalFormatting sqref="E91">
    <cfRule type="cellIs" dxfId="7682" priority="4695" stopIfTrue="1" operator="lessThanOrEqual">
      <formula>2.5</formula>
    </cfRule>
    <cfRule type="cellIs" dxfId="7681" priority="4696" stopIfTrue="1" operator="between">
      <formula>2.5</formula>
      <formula>7</formula>
    </cfRule>
    <cfRule type="cellIs" dxfId="7680" priority="4697" stopIfTrue="1" operator="greaterThan">
      <formula>7</formula>
    </cfRule>
  </conditionalFormatting>
  <conditionalFormatting sqref="H91">
    <cfRule type="cellIs" dxfId="7679" priority="4692" stopIfTrue="1" operator="lessThanOrEqual">
      <formula>12</formula>
    </cfRule>
    <cfRule type="cellIs" dxfId="7678" priority="4693" stopIfTrue="1" operator="between">
      <formula>12</formula>
      <formula>16</formula>
    </cfRule>
    <cfRule type="cellIs" dxfId="7677" priority="4694" stopIfTrue="1" operator="greaterThan">
      <formula>16</formula>
    </cfRule>
  </conditionalFormatting>
  <conditionalFormatting sqref="J91">
    <cfRule type="cellIs" dxfId="7676" priority="4689" stopIfTrue="1" operator="greaterThan">
      <formula>6.2</formula>
    </cfRule>
    <cfRule type="cellIs" dxfId="7675" priority="4690" stopIfTrue="1" operator="between">
      <formula>5.601</formula>
      <formula>6.2</formula>
    </cfRule>
    <cfRule type="cellIs" dxfId="7674" priority="4691" stopIfTrue="1" operator="lessThanOrEqual">
      <formula>5.6</formula>
    </cfRule>
  </conditionalFormatting>
  <conditionalFormatting sqref="K91">
    <cfRule type="cellIs" dxfId="7673" priority="4688" stopIfTrue="1" operator="lessThanOrEqual">
      <formula>0.02</formula>
    </cfRule>
  </conditionalFormatting>
  <conditionalFormatting sqref="G91">
    <cfRule type="cellIs" dxfId="7672" priority="4685" stopIfTrue="1" operator="lessThanOrEqual">
      <formula>0.12</formula>
    </cfRule>
    <cfRule type="cellIs" dxfId="7671" priority="4686" stopIfTrue="1" operator="between">
      <formula>0.1201</formula>
      <formula>0.2</formula>
    </cfRule>
    <cfRule type="cellIs" dxfId="7670" priority="4687" stopIfTrue="1" operator="greaterThan">
      <formula>0.2</formula>
    </cfRule>
  </conditionalFormatting>
  <conditionalFormatting sqref="N91">
    <cfRule type="cellIs" dxfId="7669" priority="4683" stopIfTrue="1" operator="between">
      <formula>50.1</formula>
      <formula>100</formula>
    </cfRule>
    <cfRule type="cellIs" dxfId="7668" priority="4684" stopIfTrue="1" operator="greaterThan">
      <formula>100</formula>
    </cfRule>
  </conditionalFormatting>
  <conditionalFormatting sqref="M91">
    <cfRule type="cellIs" dxfId="7667" priority="4681" stopIfTrue="1" operator="between">
      <formula>1250.1</formula>
      <formula>5000</formula>
    </cfRule>
    <cfRule type="cellIs" dxfId="7666" priority="4682" stopIfTrue="1" operator="greaterThan">
      <formula>5000</formula>
    </cfRule>
  </conditionalFormatting>
  <conditionalFormatting sqref="F145">
    <cfRule type="cellIs" dxfId="7665" priority="4668" stopIfTrue="1" operator="lessThanOrEqual">
      <formula>60</formula>
    </cfRule>
    <cfRule type="cellIs" dxfId="7664" priority="4669" stopIfTrue="1" operator="between">
      <formula>60</formula>
      <formula>100</formula>
    </cfRule>
    <cfRule type="cellIs" dxfId="7663" priority="4670" stopIfTrue="1" operator="greaterThan">
      <formula>100</formula>
    </cfRule>
  </conditionalFormatting>
  <conditionalFormatting sqref="E145">
    <cfRule type="cellIs" dxfId="7662" priority="4671" stopIfTrue="1" operator="lessThanOrEqual">
      <formula>2.5</formula>
    </cfRule>
    <cfRule type="cellIs" dxfId="7661" priority="4672" stopIfTrue="1" operator="between">
      <formula>2.5</formula>
      <formula>7</formula>
    </cfRule>
    <cfRule type="cellIs" dxfId="7660" priority="4673" stopIfTrue="1" operator="greaterThan">
      <formula>7</formula>
    </cfRule>
  </conditionalFormatting>
  <conditionalFormatting sqref="H145">
    <cfRule type="cellIs" dxfId="7659" priority="4674" stopIfTrue="1" operator="lessThanOrEqual">
      <formula>12</formula>
    </cfRule>
    <cfRule type="cellIs" dxfId="7658" priority="4675" stopIfTrue="1" operator="between">
      <formula>12</formula>
      <formula>16</formula>
    </cfRule>
    <cfRule type="cellIs" dxfId="7657" priority="4676" stopIfTrue="1" operator="greaterThan">
      <formula>16</formula>
    </cfRule>
  </conditionalFormatting>
  <conditionalFormatting sqref="J145">
    <cfRule type="cellIs" dxfId="7656" priority="4677" stopIfTrue="1" operator="greaterThan">
      <formula>6.2</formula>
    </cfRule>
    <cfRule type="cellIs" dxfId="7655" priority="4678" stopIfTrue="1" operator="between">
      <formula>5.601</formula>
      <formula>6.2</formula>
    </cfRule>
    <cfRule type="cellIs" dxfId="7654" priority="4679" stopIfTrue="1" operator="lessThanOrEqual">
      <formula>5.6</formula>
    </cfRule>
  </conditionalFormatting>
  <conditionalFormatting sqref="K145">
    <cfRule type="cellIs" dxfId="7653" priority="4680" stopIfTrue="1" operator="lessThanOrEqual">
      <formula>0.02</formula>
    </cfRule>
  </conditionalFormatting>
  <conditionalFormatting sqref="G145">
    <cfRule type="cellIs" dxfId="7652" priority="4665" stopIfTrue="1" operator="lessThanOrEqual">
      <formula>0.12</formula>
    </cfRule>
    <cfRule type="cellIs" dxfId="7651" priority="4666" stopIfTrue="1" operator="between">
      <formula>0.1201</formula>
      <formula>0.2</formula>
    </cfRule>
    <cfRule type="cellIs" dxfId="7650" priority="4667" stopIfTrue="1" operator="greaterThan">
      <formula>0.2</formula>
    </cfRule>
  </conditionalFormatting>
  <conditionalFormatting sqref="N145">
    <cfRule type="cellIs" dxfId="7649" priority="4662" stopIfTrue="1" operator="between">
      <formula>50.1</formula>
      <formula>100</formula>
    </cfRule>
    <cfRule type="cellIs" dxfId="7648" priority="4664" stopIfTrue="1" operator="greaterThan">
      <formula>100</formula>
    </cfRule>
  </conditionalFormatting>
  <conditionalFormatting sqref="M145">
    <cfRule type="cellIs" dxfId="7647" priority="4661" stopIfTrue="1" operator="between">
      <formula>1250.1</formula>
      <formula>5000</formula>
    </cfRule>
    <cfRule type="cellIs" dxfId="7646" priority="4663" stopIfTrue="1" operator="greaterThan">
      <formula>5000</formula>
    </cfRule>
  </conditionalFormatting>
  <conditionalFormatting sqref="F145">
    <cfRule type="cellIs" dxfId="7645" priority="4658" stopIfTrue="1" operator="lessThanOrEqual">
      <formula>60</formula>
    </cfRule>
    <cfRule type="cellIs" dxfId="7644" priority="4659" stopIfTrue="1" operator="between">
      <formula>60</formula>
      <formula>100</formula>
    </cfRule>
    <cfRule type="cellIs" dxfId="7643" priority="4660" stopIfTrue="1" operator="greaterThan">
      <formula>100</formula>
    </cfRule>
  </conditionalFormatting>
  <conditionalFormatting sqref="E145">
    <cfRule type="cellIs" dxfId="7642" priority="4655" stopIfTrue="1" operator="lessThanOrEqual">
      <formula>2.5</formula>
    </cfRule>
    <cfRule type="cellIs" dxfId="7641" priority="4656" stopIfTrue="1" operator="between">
      <formula>2.5</formula>
      <formula>7</formula>
    </cfRule>
    <cfRule type="cellIs" dxfId="7640" priority="4657" stopIfTrue="1" operator="greaterThan">
      <formula>7</formula>
    </cfRule>
  </conditionalFormatting>
  <conditionalFormatting sqref="H145">
    <cfRule type="cellIs" dxfId="7639" priority="4652" stopIfTrue="1" operator="lessThanOrEqual">
      <formula>12</formula>
    </cfRule>
    <cfRule type="cellIs" dxfId="7638" priority="4653" stopIfTrue="1" operator="between">
      <formula>12</formula>
      <formula>16</formula>
    </cfRule>
    <cfRule type="cellIs" dxfId="7637" priority="4654" stopIfTrue="1" operator="greaterThan">
      <formula>16</formula>
    </cfRule>
  </conditionalFormatting>
  <conditionalFormatting sqref="J145">
    <cfRule type="cellIs" dxfId="7636" priority="4649" stopIfTrue="1" operator="greaterThan">
      <formula>6.2</formula>
    </cfRule>
    <cfRule type="cellIs" dxfId="7635" priority="4650" stopIfTrue="1" operator="between">
      <formula>5.601</formula>
      <formula>6.2</formula>
    </cfRule>
    <cfRule type="cellIs" dxfId="7634" priority="4651" stopIfTrue="1" operator="lessThanOrEqual">
      <formula>5.6</formula>
    </cfRule>
  </conditionalFormatting>
  <conditionalFormatting sqref="K145">
    <cfRule type="cellIs" dxfId="7633" priority="4648" stopIfTrue="1" operator="lessThanOrEqual">
      <formula>0.02</formula>
    </cfRule>
  </conditionalFormatting>
  <conditionalFormatting sqref="G145">
    <cfRule type="cellIs" dxfId="7632" priority="4645" stopIfTrue="1" operator="lessThanOrEqual">
      <formula>0.12</formula>
    </cfRule>
    <cfRule type="cellIs" dxfId="7631" priority="4646" stopIfTrue="1" operator="between">
      <formula>0.1201</formula>
      <formula>0.2</formula>
    </cfRule>
    <cfRule type="cellIs" dxfId="7630" priority="4647" stopIfTrue="1" operator="greaterThan">
      <formula>0.2</formula>
    </cfRule>
  </conditionalFormatting>
  <conditionalFormatting sqref="N145">
    <cfRule type="cellIs" dxfId="7629" priority="4643" stopIfTrue="1" operator="between">
      <formula>50.1</formula>
      <formula>100</formula>
    </cfRule>
    <cfRule type="cellIs" dxfId="7628" priority="4644" stopIfTrue="1" operator="greaterThan">
      <formula>100</formula>
    </cfRule>
  </conditionalFormatting>
  <conditionalFormatting sqref="M145">
    <cfRule type="cellIs" dxfId="7627" priority="4641" stopIfTrue="1" operator="between">
      <formula>1250.1</formula>
      <formula>5000</formula>
    </cfRule>
    <cfRule type="cellIs" dxfId="7626" priority="4642" stopIfTrue="1" operator="greaterThan">
      <formula>5000</formula>
    </cfRule>
  </conditionalFormatting>
  <conditionalFormatting sqref="F175">
    <cfRule type="cellIs" dxfId="7625" priority="4628" stopIfTrue="1" operator="lessThanOrEqual">
      <formula>60</formula>
    </cfRule>
    <cfRule type="cellIs" dxfId="7624" priority="4629" stopIfTrue="1" operator="between">
      <formula>60</formula>
      <formula>100</formula>
    </cfRule>
    <cfRule type="cellIs" dxfId="7623" priority="4630" stopIfTrue="1" operator="greaterThan">
      <formula>100</formula>
    </cfRule>
  </conditionalFormatting>
  <conditionalFormatting sqref="E175">
    <cfRule type="cellIs" dxfId="7622" priority="4631" stopIfTrue="1" operator="lessThanOrEqual">
      <formula>2.5</formula>
    </cfRule>
    <cfRule type="cellIs" dxfId="7621" priority="4632" stopIfTrue="1" operator="between">
      <formula>2.5</formula>
      <formula>7</formula>
    </cfRule>
    <cfRule type="cellIs" dxfId="7620" priority="4633" stopIfTrue="1" operator="greaterThan">
      <formula>7</formula>
    </cfRule>
  </conditionalFormatting>
  <conditionalFormatting sqref="H175">
    <cfRule type="cellIs" dxfId="7619" priority="4634" stopIfTrue="1" operator="lessThanOrEqual">
      <formula>12</formula>
    </cfRule>
    <cfRule type="cellIs" dxfId="7618" priority="4635" stopIfTrue="1" operator="between">
      <formula>12</formula>
      <formula>16</formula>
    </cfRule>
    <cfRule type="cellIs" dxfId="7617" priority="4636" stopIfTrue="1" operator="greaterThan">
      <formula>16</formula>
    </cfRule>
  </conditionalFormatting>
  <conditionalFormatting sqref="J175">
    <cfRule type="cellIs" dxfId="7616" priority="4637" stopIfTrue="1" operator="greaterThan">
      <formula>6.2</formula>
    </cfRule>
    <cfRule type="cellIs" dxfId="7615" priority="4638" stopIfTrue="1" operator="between">
      <formula>5.601</formula>
      <formula>6.2</formula>
    </cfRule>
    <cfRule type="cellIs" dxfId="7614" priority="4639" stopIfTrue="1" operator="lessThanOrEqual">
      <formula>5.6</formula>
    </cfRule>
  </conditionalFormatting>
  <conditionalFormatting sqref="K175">
    <cfRule type="cellIs" dxfId="7613" priority="4640" stopIfTrue="1" operator="lessThanOrEqual">
      <formula>0.02</formula>
    </cfRule>
  </conditionalFormatting>
  <conditionalFormatting sqref="G175">
    <cfRule type="cellIs" dxfId="7612" priority="4625" stopIfTrue="1" operator="lessThanOrEqual">
      <formula>0.12</formula>
    </cfRule>
    <cfRule type="cellIs" dxfId="7611" priority="4626" stopIfTrue="1" operator="between">
      <formula>0.1201</formula>
      <formula>0.2</formula>
    </cfRule>
    <cfRule type="cellIs" dxfId="7610" priority="4627" stopIfTrue="1" operator="greaterThan">
      <formula>0.2</formula>
    </cfRule>
  </conditionalFormatting>
  <conditionalFormatting sqref="N175">
    <cfRule type="cellIs" dxfId="7609" priority="4622" stopIfTrue="1" operator="between">
      <formula>50.1</formula>
      <formula>100</formula>
    </cfRule>
    <cfRule type="cellIs" dxfId="7608" priority="4624" stopIfTrue="1" operator="greaterThan">
      <formula>100</formula>
    </cfRule>
  </conditionalFormatting>
  <conditionalFormatting sqref="M175">
    <cfRule type="cellIs" dxfId="7607" priority="4621" stopIfTrue="1" operator="between">
      <formula>1250.1</formula>
      <formula>5000</formula>
    </cfRule>
    <cfRule type="cellIs" dxfId="7606" priority="4623" stopIfTrue="1" operator="greaterThan">
      <formula>5000</formula>
    </cfRule>
  </conditionalFormatting>
  <conditionalFormatting sqref="F175">
    <cfRule type="cellIs" dxfId="7605" priority="4618" stopIfTrue="1" operator="lessThanOrEqual">
      <formula>60</formula>
    </cfRule>
    <cfRule type="cellIs" dxfId="7604" priority="4619" stopIfTrue="1" operator="between">
      <formula>60</formula>
      <formula>100</formula>
    </cfRule>
    <cfRule type="cellIs" dxfId="7603" priority="4620" stopIfTrue="1" operator="greaterThan">
      <formula>100</formula>
    </cfRule>
  </conditionalFormatting>
  <conditionalFormatting sqref="E175">
    <cfRule type="cellIs" dxfId="7602" priority="4615" stopIfTrue="1" operator="lessThanOrEqual">
      <formula>2.5</formula>
    </cfRule>
    <cfRule type="cellIs" dxfId="7601" priority="4616" stopIfTrue="1" operator="between">
      <formula>2.5</formula>
      <formula>7</formula>
    </cfRule>
    <cfRule type="cellIs" dxfId="7600" priority="4617" stopIfTrue="1" operator="greaterThan">
      <formula>7</formula>
    </cfRule>
  </conditionalFormatting>
  <conditionalFormatting sqref="H175">
    <cfRule type="cellIs" dxfId="7599" priority="4612" stopIfTrue="1" operator="lessThanOrEqual">
      <formula>12</formula>
    </cfRule>
    <cfRule type="cellIs" dxfId="7598" priority="4613" stopIfTrue="1" operator="between">
      <formula>12</formula>
      <formula>16</formula>
    </cfRule>
    <cfRule type="cellIs" dxfId="7597" priority="4614" stopIfTrue="1" operator="greaterThan">
      <formula>16</formula>
    </cfRule>
  </conditionalFormatting>
  <conditionalFormatting sqref="J175">
    <cfRule type="cellIs" dxfId="7596" priority="4609" stopIfTrue="1" operator="greaterThan">
      <formula>6.2</formula>
    </cfRule>
    <cfRule type="cellIs" dxfId="7595" priority="4610" stopIfTrue="1" operator="between">
      <formula>5.601</formula>
      <formula>6.2</formula>
    </cfRule>
    <cfRule type="cellIs" dxfId="7594" priority="4611" stopIfTrue="1" operator="lessThanOrEqual">
      <formula>5.6</formula>
    </cfRule>
  </conditionalFormatting>
  <conditionalFormatting sqref="K175">
    <cfRule type="cellIs" dxfId="7593" priority="4608" stopIfTrue="1" operator="lessThanOrEqual">
      <formula>0.02</formula>
    </cfRule>
  </conditionalFormatting>
  <conditionalFormatting sqref="G175">
    <cfRule type="cellIs" dxfId="7592" priority="4605" stopIfTrue="1" operator="lessThanOrEqual">
      <formula>0.12</formula>
    </cfRule>
    <cfRule type="cellIs" dxfId="7591" priority="4606" stopIfTrue="1" operator="between">
      <formula>0.1201</formula>
      <formula>0.2</formula>
    </cfRule>
    <cfRule type="cellIs" dxfId="7590" priority="4607" stopIfTrue="1" operator="greaterThan">
      <formula>0.2</formula>
    </cfRule>
  </conditionalFormatting>
  <conditionalFormatting sqref="N175">
    <cfRule type="cellIs" dxfId="7589" priority="4603" stopIfTrue="1" operator="between">
      <formula>50.1</formula>
      <formula>100</formula>
    </cfRule>
    <cfRule type="cellIs" dxfId="7588" priority="4604" stopIfTrue="1" operator="greaterThan">
      <formula>100</formula>
    </cfRule>
  </conditionalFormatting>
  <conditionalFormatting sqref="M175">
    <cfRule type="cellIs" dxfId="7587" priority="4601" stopIfTrue="1" operator="between">
      <formula>1250.1</formula>
      <formula>5000</formula>
    </cfRule>
    <cfRule type="cellIs" dxfId="7586" priority="4602" stopIfTrue="1" operator="greaterThan">
      <formula>5000</formula>
    </cfRule>
  </conditionalFormatting>
  <conditionalFormatting sqref="F217">
    <cfRule type="cellIs" dxfId="7585" priority="4588" stopIfTrue="1" operator="lessThanOrEqual">
      <formula>60</formula>
    </cfRule>
    <cfRule type="cellIs" dxfId="7584" priority="4589" stopIfTrue="1" operator="between">
      <formula>60</formula>
      <formula>100</formula>
    </cfRule>
    <cfRule type="cellIs" dxfId="7583" priority="4590" stopIfTrue="1" operator="greaterThan">
      <formula>100</formula>
    </cfRule>
  </conditionalFormatting>
  <conditionalFormatting sqref="E217">
    <cfRule type="cellIs" dxfId="7582" priority="4591" stopIfTrue="1" operator="lessThanOrEqual">
      <formula>2.5</formula>
    </cfRule>
    <cfRule type="cellIs" dxfId="7581" priority="4592" stopIfTrue="1" operator="between">
      <formula>2.5</formula>
      <formula>7</formula>
    </cfRule>
    <cfRule type="cellIs" dxfId="7580" priority="4593" stopIfTrue="1" operator="greaterThan">
      <formula>7</formula>
    </cfRule>
  </conditionalFormatting>
  <conditionalFormatting sqref="H217">
    <cfRule type="cellIs" dxfId="7579" priority="4594" stopIfTrue="1" operator="lessThanOrEqual">
      <formula>12</formula>
    </cfRule>
    <cfRule type="cellIs" dxfId="7578" priority="4595" stopIfTrue="1" operator="between">
      <formula>12</formula>
      <formula>16</formula>
    </cfRule>
    <cfRule type="cellIs" dxfId="7577" priority="4596" stopIfTrue="1" operator="greaterThan">
      <formula>16</formula>
    </cfRule>
  </conditionalFormatting>
  <conditionalFormatting sqref="J217">
    <cfRule type="cellIs" dxfId="7576" priority="4597" stopIfTrue="1" operator="greaterThan">
      <formula>6.2</formula>
    </cfRule>
    <cfRule type="cellIs" dxfId="7575" priority="4598" stopIfTrue="1" operator="between">
      <formula>5.601</formula>
      <formula>6.2</formula>
    </cfRule>
    <cfRule type="cellIs" dxfId="7574" priority="4599" stopIfTrue="1" operator="lessThanOrEqual">
      <formula>5.6</formula>
    </cfRule>
  </conditionalFormatting>
  <conditionalFormatting sqref="K217">
    <cfRule type="cellIs" dxfId="7573" priority="4600" stopIfTrue="1" operator="lessThanOrEqual">
      <formula>0.02</formula>
    </cfRule>
  </conditionalFormatting>
  <conditionalFormatting sqref="G217">
    <cfRule type="cellIs" dxfId="7572" priority="4585" stopIfTrue="1" operator="lessThanOrEqual">
      <formula>0.12</formula>
    </cfRule>
    <cfRule type="cellIs" dxfId="7571" priority="4586" stopIfTrue="1" operator="between">
      <formula>0.1201</formula>
      <formula>0.2</formula>
    </cfRule>
    <cfRule type="cellIs" dxfId="7570" priority="4587" stopIfTrue="1" operator="greaterThan">
      <formula>0.2</formula>
    </cfRule>
  </conditionalFormatting>
  <conditionalFormatting sqref="N217">
    <cfRule type="cellIs" dxfId="7569" priority="4582" stopIfTrue="1" operator="between">
      <formula>50.1</formula>
      <formula>100</formula>
    </cfRule>
    <cfRule type="cellIs" dxfId="7568" priority="4584" stopIfTrue="1" operator="greaterThan">
      <formula>100</formula>
    </cfRule>
  </conditionalFormatting>
  <conditionalFormatting sqref="M217">
    <cfRule type="cellIs" dxfId="7567" priority="4581" stopIfTrue="1" operator="between">
      <formula>1250.1</formula>
      <formula>5000</formula>
    </cfRule>
    <cfRule type="cellIs" dxfId="7566" priority="4583" stopIfTrue="1" operator="greaterThan">
      <formula>5000</formula>
    </cfRule>
  </conditionalFormatting>
  <conditionalFormatting sqref="F217">
    <cfRule type="cellIs" dxfId="7565" priority="4578" stopIfTrue="1" operator="lessThanOrEqual">
      <formula>60</formula>
    </cfRule>
    <cfRule type="cellIs" dxfId="7564" priority="4579" stopIfTrue="1" operator="between">
      <formula>60</formula>
      <formula>100</formula>
    </cfRule>
    <cfRule type="cellIs" dxfId="7563" priority="4580" stopIfTrue="1" operator="greaterThan">
      <formula>100</formula>
    </cfRule>
  </conditionalFormatting>
  <conditionalFormatting sqref="E217">
    <cfRule type="cellIs" dxfId="7562" priority="4575" stopIfTrue="1" operator="lessThanOrEqual">
      <formula>2.5</formula>
    </cfRule>
    <cfRule type="cellIs" dxfId="7561" priority="4576" stopIfTrue="1" operator="between">
      <formula>2.5</formula>
      <formula>7</formula>
    </cfRule>
    <cfRule type="cellIs" dxfId="7560" priority="4577" stopIfTrue="1" operator="greaterThan">
      <formula>7</formula>
    </cfRule>
  </conditionalFormatting>
  <conditionalFormatting sqref="H217">
    <cfRule type="cellIs" dxfId="7559" priority="4572" stopIfTrue="1" operator="lessThanOrEqual">
      <formula>12</formula>
    </cfRule>
    <cfRule type="cellIs" dxfId="7558" priority="4573" stopIfTrue="1" operator="between">
      <formula>12</formula>
      <formula>16</formula>
    </cfRule>
    <cfRule type="cellIs" dxfId="7557" priority="4574" stopIfTrue="1" operator="greaterThan">
      <formula>16</formula>
    </cfRule>
  </conditionalFormatting>
  <conditionalFormatting sqref="J217">
    <cfRule type="cellIs" dxfId="7556" priority="4569" stopIfTrue="1" operator="greaterThan">
      <formula>6.2</formula>
    </cfRule>
    <cfRule type="cellIs" dxfId="7555" priority="4570" stopIfTrue="1" operator="between">
      <formula>5.601</formula>
      <formula>6.2</formula>
    </cfRule>
    <cfRule type="cellIs" dxfId="7554" priority="4571" stopIfTrue="1" operator="lessThanOrEqual">
      <formula>5.6</formula>
    </cfRule>
  </conditionalFormatting>
  <conditionalFormatting sqref="K217">
    <cfRule type="cellIs" dxfId="7553" priority="4568" stopIfTrue="1" operator="lessThanOrEqual">
      <formula>0.02</formula>
    </cfRule>
  </conditionalFormatting>
  <conditionalFormatting sqref="G217">
    <cfRule type="cellIs" dxfId="7552" priority="4565" stopIfTrue="1" operator="lessThanOrEqual">
      <formula>0.12</formula>
    </cfRule>
    <cfRule type="cellIs" dxfId="7551" priority="4566" stopIfTrue="1" operator="between">
      <formula>0.1201</formula>
      <formula>0.2</formula>
    </cfRule>
    <cfRule type="cellIs" dxfId="7550" priority="4567" stopIfTrue="1" operator="greaterThan">
      <formula>0.2</formula>
    </cfRule>
  </conditionalFormatting>
  <conditionalFormatting sqref="N217">
    <cfRule type="cellIs" dxfId="7549" priority="4563" stopIfTrue="1" operator="between">
      <formula>50.1</formula>
      <formula>100</formula>
    </cfRule>
    <cfRule type="cellIs" dxfId="7548" priority="4564" stopIfTrue="1" operator="greaterThan">
      <formula>100</formula>
    </cfRule>
  </conditionalFormatting>
  <conditionalFormatting sqref="M217">
    <cfRule type="cellIs" dxfId="7547" priority="4561" stopIfTrue="1" operator="between">
      <formula>1250.1</formula>
      <formula>5000</formula>
    </cfRule>
    <cfRule type="cellIs" dxfId="7546" priority="4562" stopIfTrue="1" operator="greaterThan">
      <formula>5000</formula>
    </cfRule>
  </conditionalFormatting>
  <conditionalFormatting sqref="F235">
    <cfRule type="cellIs" dxfId="7545" priority="4548" stopIfTrue="1" operator="lessThanOrEqual">
      <formula>60</formula>
    </cfRule>
    <cfRule type="cellIs" dxfId="7544" priority="4549" stopIfTrue="1" operator="between">
      <formula>60</formula>
      <formula>100</formula>
    </cfRule>
    <cfRule type="cellIs" dxfId="7543" priority="4550" stopIfTrue="1" operator="greaterThan">
      <formula>100</formula>
    </cfRule>
  </conditionalFormatting>
  <conditionalFormatting sqref="E235">
    <cfRule type="cellIs" dxfId="7542" priority="4551" stopIfTrue="1" operator="lessThanOrEqual">
      <formula>2.5</formula>
    </cfRule>
    <cfRule type="cellIs" dxfId="7541" priority="4552" stopIfTrue="1" operator="between">
      <formula>2.5</formula>
      <formula>7</formula>
    </cfRule>
    <cfRule type="cellIs" dxfId="7540" priority="4553" stopIfTrue="1" operator="greaterThan">
      <formula>7</formula>
    </cfRule>
  </conditionalFormatting>
  <conditionalFormatting sqref="H235">
    <cfRule type="cellIs" dxfId="7539" priority="4554" stopIfTrue="1" operator="lessThanOrEqual">
      <formula>12</formula>
    </cfRule>
    <cfRule type="cellIs" dxfId="7538" priority="4555" stopIfTrue="1" operator="between">
      <formula>12</formula>
      <formula>16</formula>
    </cfRule>
    <cfRule type="cellIs" dxfId="7537" priority="4556" stopIfTrue="1" operator="greaterThan">
      <formula>16</formula>
    </cfRule>
  </conditionalFormatting>
  <conditionalFormatting sqref="J235">
    <cfRule type="cellIs" dxfId="7536" priority="4557" stopIfTrue="1" operator="greaterThan">
      <formula>6.2</formula>
    </cfRule>
    <cfRule type="cellIs" dxfId="7535" priority="4558" stopIfTrue="1" operator="between">
      <formula>5.601</formula>
      <formula>6.2</formula>
    </cfRule>
    <cfRule type="cellIs" dxfId="7534" priority="4559" stopIfTrue="1" operator="lessThanOrEqual">
      <formula>5.6</formula>
    </cfRule>
  </conditionalFormatting>
  <conditionalFormatting sqref="K235">
    <cfRule type="cellIs" dxfId="7533" priority="4560" stopIfTrue="1" operator="lessThanOrEqual">
      <formula>0.02</formula>
    </cfRule>
  </conditionalFormatting>
  <conditionalFormatting sqref="G235">
    <cfRule type="cellIs" dxfId="7532" priority="4545" stopIfTrue="1" operator="lessThanOrEqual">
      <formula>0.12</formula>
    </cfRule>
    <cfRule type="cellIs" dxfId="7531" priority="4546" stopIfTrue="1" operator="between">
      <formula>0.1201</formula>
      <formula>0.2</formula>
    </cfRule>
    <cfRule type="cellIs" dxfId="7530" priority="4547" stopIfTrue="1" operator="greaterThan">
      <formula>0.2</formula>
    </cfRule>
  </conditionalFormatting>
  <conditionalFormatting sqref="N235">
    <cfRule type="cellIs" dxfId="7529" priority="4542" stopIfTrue="1" operator="between">
      <formula>50.1</formula>
      <formula>100</formula>
    </cfRule>
    <cfRule type="cellIs" dxfId="7528" priority="4544" stopIfTrue="1" operator="greaterThan">
      <formula>100</formula>
    </cfRule>
  </conditionalFormatting>
  <conditionalFormatting sqref="M235">
    <cfRule type="cellIs" dxfId="7527" priority="4541" stopIfTrue="1" operator="between">
      <formula>1250.1</formula>
      <formula>5000</formula>
    </cfRule>
    <cfRule type="cellIs" dxfId="7526" priority="4543" stopIfTrue="1" operator="greaterThan">
      <formula>5000</formula>
    </cfRule>
  </conditionalFormatting>
  <conditionalFormatting sqref="F235">
    <cfRule type="cellIs" dxfId="7525" priority="4538" stopIfTrue="1" operator="lessThanOrEqual">
      <formula>60</formula>
    </cfRule>
    <cfRule type="cellIs" dxfId="7524" priority="4539" stopIfTrue="1" operator="between">
      <formula>60</formula>
      <formula>100</formula>
    </cfRule>
    <cfRule type="cellIs" dxfId="7523" priority="4540" stopIfTrue="1" operator="greaterThan">
      <formula>100</formula>
    </cfRule>
  </conditionalFormatting>
  <conditionalFormatting sqref="E235">
    <cfRule type="cellIs" dxfId="7522" priority="4535" stopIfTrue="1" operator="lessThanOrEqual">
      <formula>2.5</formula>
    </cfRule>
    <cfRule type="cellIs" dxfId="7521" priority="4536" stopIfTrue="1" operator="between">
      <formula>2.5</formula>
      <formula>7</formula>
    </cfRule>
    <cfRule type="cellIs" dxfId="7520" priority="4537" stopIfTrue="1" operator="greaterThan">
      <formula>7</formula>
    </cfRule>
  </conditionalFormatting>
  <conditionalFormatting sqref="H235">
    <cfRule type="cellIs" dxfId="7519" priority="4532" stopIfTrue="1" operator="lessThanOrEqual">
      <formula>12</formula>
    </cfRule>
    <cfRule type="cellIs" dxfId="7518" priority="4533" stopIfTrue="1" operator="between">
      <formula>12</formula>
      <formula>16</formula>
    </cfRule>
    <cfRule type="cellIs" dxfId="7517" priority="4534" stopIfTrue="1" operator="greaterThan">
      <formula>16</formula>
    </cfRule>
  </conditionalFormatting>
  <conditionalFormatting sqref="J235">
    <cfRule type="cellIs" dxfId="7516" priority="4529" stopIfTrue="1" operator="greaterThan">
      <formula>6.2</formula>
    </cfRule>
    <cfRule type="cellIs" dxfId="7515" priority="4530" stopIfTrue="1" operator="between">
      <formula>5.601</formula>
      <formula>6.2</formula>
    </cfRule>
    <cfRule type="cellIs" dxfId="7514" priority="4531" stopIfTrue="1" operator="lessThanOrEqual">
      <formula>5.6</formula>
    </cfRule>
  </conditionalFormatting>
  <conditionalFormatting sqref="K235">
    <cfRule type="cellIs" dxfId="7513" priority="4528" stopIfTrue="1" operator="lessThanOrEqual">
      <formula>0.02</formula>
    </cfRule>
  </conditionalFormatting>
  <conditionalFormatting sqref="G235">
    <cfRule type="cellIs" dxfId="7512" priority="4525" stopIfTrue="1" operator="lessThanOrEqual">
      <formula>0.12</formula>
    </cfRule>
    <cfRule type="cellIs" dxfId="7511" priority="4526" stopIfTrue="1" operator="between">
      <formula>0.1201</formula>
      <formula>0.2</formula>
    </cfRule>
    <cfRule type="cellIs" dxfId="7510" priority="4527" stopIfTrue="1" operator="greaterThan">
      <formula>0.2</formula>
    </cfRule>
  </conditionalFormatting>
  <conditionalFormatting sqref="N235">
    <cfRule type="cellIs" dxfId="7509" priority="4523" stopIfTrue="1" operator="between">
      <formula>50.1</formula>
      <formula>100</formula>
    </cfRule>
    <cfRule type="cellIs" dxfId="7508" priority="4524" stopIfTrue="1" operator="greaterThan">
      <formula>100</formula>
    </cfRule>
  </conditionalFormatting>
  <conditionalFormatting sqref="M235">
    <cfRule type="cellIs" dxfId="7507" priority="4521" stopIfTrue="1" operator="between">
      <formula>1250.1</formula>
      <formula>5000</formula>
    </cfRule>
    <cfRule type="cellIs" dxfId="7506" priority="4522" stopIfTrue="1" operator="greaterThan">
      <formula>5000</formula>
    </cfRule>
  </conditionalFormatting>
  <conditionalFormatting sqref="F325">
    <cfRule type="cellIs" dxfId="7505" priority="4508" stopIfTrue="1" operator="lessThanOrEqual">
      <formula>60</formula>
    </cfRule>
    <cfRule type="cellIs" dxfId="7504" priority="4509" stopIfTrue="1" operator="between">
      <formula>60</formula>
      <formula>100</formula>
    </cfRule>
    <cfRule type="cellIs" dxfId="7503" priority="4510" stopIfTrue="1" operator="greaterThan">
      <formula>100</formula>
    </cfRule>
  </conditionalFormatting>
  <conditionalFormatting sqref="E325">
    <cfRule type="cellIs" dxfId="7502" priority="4511" stopIfTrue="1" operator="lessThanOrEqual">
      <formula>2.5</formula>
    </cfRule>
    <cfRule type="cellIs" dxfId="7501" priority="4512" stopIfTrue="1" operator="between">
      <formula>2.5</formula>
      <formula>7</formula>
    </cfRule>
    <cfRule type="cellIs" dxfId="7500" priority="4513" stopIfTrue="1" operator="greaterThan">
      <formula>7</formula>
    </cfRule>
  </conditionalFormatting>
  <conditionalFormatting sqref="H325">
    <cfRule type="cellIs" dxfId="7499" priority="4514" stopIfTrue="1" operator="lessThanOrEqual">
      <formula>12</formula>
    </cfRule>
    <cfRule type="cellIs" dxfId="7498" priority="4515" stopIfTrue="1" operator="between">
      <formula>12</formula>
      <formula>16</formula>
    </cfRule>
    <cfRule type="cellIs" dxfId="7497" priority="4516" stopIfTrue="1" operator="greaterThan">
      <formula>16</formula>
    </cfRule>
  </conditionalFormatting>
  <conditionalFormatting sqref="J325">
    <cfRule type="cellIs" dxfId="7496" priority="4517" stopIfTrue="1" operator="greaterThan">
      <formula>6.2</formula>
    </cfRule>
    <cfRule type="cellIs" dxfId="7495" priority="4518" stopIfTrue="1" operator="between">
      <formula>5.601</formula>
      <formula>6.2</formula>
    </cfRule>
    <cfRule type="cellIs" dxfId="7494" priority="4519" stopIfTrue="1" operator="lessThanOrEqual">
      <formula>5.6</formula>
    </cfRule>
  </conditionalFormatting>
  <conditionalFormatting sqref="K325">
    <cfRule type="cellIs" dxfId="7493" priority="4520" stopIfTrue="1" operator="lessThanOrEqual">
      <formula>0.02</formula>
    </cfRule>
  </conditionalFormatting>
  <conditionalFormatting sqref="G325">
    <cfRule type="cellIs" dxfId="7492" priority="4505" stopIfTrue="1" operator="lessThanOrEqual">
      <formula>0.12</formula>
    </cfRule>
    <cfRule type="cellIs" dxfId="7491" priority="4506" stopIfTrue="1" operator="between">
      <formula>0.1201</formula>
      <formula>0.2</formula>
    </cfRule>
    <cfRule type="cellIs" dxfId="7490" priority="4507" stopIfTrue="1" operator="greaterThan">
      <formula>0.2</formula>
    </cfRule>
  </conditionalFormatting>
  <conditionalFormatting sqref="N325">
    <cfRule type="cellIs" dxfId="7489" priority="4502" stopIfTrue="1" operator="between">
      <formula>50.1</formula>
      <formula>100</formula>
    </cfRule>
    <cfRule type="cellIs" dxfId="7488" priority="4504" stopIfTrue="1" operator="greaterThan">
      <formula>100</formula>
    </cfRule>
  </conditionalFormatting>
  <conditionalFormatting sqref="M325">
    <cfRule type="cellIs" dxfId="7487" priority="4501" stopIfTrue="1" operator="between">
      <formula>1250.1</formula>
      <formula>5000</formula>
    </cfRule>
    <cfRule type="cellIs" dxfId="7486" priority="4503" stopIfTrue="1" operator="greaterThan">
      <formula>5000</formula>
    </cfRule>
  </conditionalFormatting>
  <conditionalFormatting sqref="F325">
    <cfRule type="cellIs" dxfId="7485" priority="4498" stopIfTrue="1" operator="lessThanOrEqual">
      <formula>60</formula>
    </cfRule>
    <cfRule type="cellIs" dxfId="7484" priority="4499" stopIfTrue="1" operator="between">
      <formula>60</formula>
      <formula>100</formula>
    </cfRule>
    <cfRule type="cellIs" dxfId="7483" priority="4500" stopIfTrue="1" operator="greaterThan">
      <formula>100</formula>
    </cfRule>
  </conditionalFormatting>
  <conditionalFormatting sqref="E325">
    <cfRule type="cellIs" dxfId="7482" priority="4495" stopIfTrue="1" operator="lessThanOrEqual">
      <formula>2.5</formula>
    </cfRule>
    <cfRule type="cellIs" dxfId="7481" priority="4496" stopIfTrue="1" operator="between">
      <formula>2.5</formula>
      <formula>7</formula>
    </cfRule>
    <cfRule type="cellIs" dxfId="7480" priority="4497" stopIfTrue="1" operator="greaterThan">
      <formula>7</formula>
    </cfRule>
  </conditionalFormatting>
  <conditionalFormatting sqref="H325">
    <cfRule type="cellIs" dxfId="7479" priority="4492" stopIfTrue="1" operator="lessThanOrEqual">
      <formula>12</formula>
    </cfRule>
    <cfRule type="cellIs" dxfId="7478" priority="4493" stopIfTrue="1" operator="between">
      <formula>12</formula>
      <formula>16</formula>
    </cfRule>
    <cfRule type="cellIs" dxfId="7477" priority="4494" stopIfTrue="1" operator="greaterThan">
      <formula>16</formula>
    </cfRule>
  </conditionalFormatting>
  <conditionalFormatting sqref="J325">
    <cfRule type="cellIs" dxfId="7476" priority="4489" stopIfTrue="1" operator="greaterThan">
      <formula>6.2</formula>
    </cfRule>
    <cfRule type="cellIs" dxfId="7475" priority="4490" stopIfTrue="1" operator="between">
      <formula>5.601</formula>
      <formula>6.2</formula>
    </cfRule>
    <cfRule type="cellIs" dxfId="7474" priority="4491" stopIfTrue="1" operator="lessThanOrEqual">
      <formula>5.6</formula>
    </cfRule>
  </conditionalFormatting>
  <conditionalFormatting sqref="K325">
    <cfRule type="cellIs" dxfId="7473" priority="4488" stopIfTrue="1" operator="lessThanOrEqual">
      <formula>0.02</formula>
    </cfRule>
  </conditionalFormatting>
  <conditionalFormatting sqref="G325">
    <cfRule type="cellIs" dxfId="7472" priority="4485" stopIfTrue="1" operator="lessThanOrEqual">
      <formula>0.12</formula>
    </cfRule>
    <cfRule type="cellIs" dxfId="7471" priority="4486" stopIfTrue="1" operator="between">
      <formula>0.1201</formula>
      <formula>0.2</formula>
    </cfRule>
    <cfRule type="cellIs" dxfId="7470" priority="4487" stopIfTrue="1" operator="greaterThan">
      <formula>0.2</formula>
    </cfRule>
  </conditionalFormatting>
  <conditionalFormatting sqref="N325">
    <cfRule type="cellIs" dxfId="7469" priority="4483" stopIfTrue="1" operator="between">
      <formula>50.1</formula>
      <formula>100</formula>
    </cfRule>
    <cfRule type="cellIs" dxfId="7468" priority="4484" stopIfTrue="1" operator="greaterThan">
      <formula>100</formula>
    </cfRule>
  </conditionalFormatting>
  <conditionalFormatting sqref="M325">
    <cfRule type="cellIs" dxfId="7467" priority="4481" stopIfTrue="1" operator="between">
      <formula>1250.1</formula>
      <formula>5000</formula>
    </cfRule>
    <cfRule type="cellIs" dxfId="7466" priority="4482" stopIfTrue="1" operator="greaterThan">
      <formula>5000</formula>
    </cfRule>
  </conditionalFormatting>
  <conditionalFormatting sqref="F367">
    <cfRule type="cellIs" dxfId="7465" priority="4468" stopIfTrue="1" operator="lessThanOrEqual">
      <formula>60</formula>
    </cfRule>
    <cfRule type="cellIs" dxfId="7464" priority="4469" stopIfTrue="1" operator="between">
      <formula>60</formula>
      <formula>100</formula>
    </cfRule>
    <cfRule type="cellIs" dxfId="7463" priority="4470" stopIfTrue="1" operator="greaterThan">
      <formula>100</formula>
    </cfRule>
  </conditionalFormatting>
  <conditionalFormatting sqref="E367">
    <cfRule type="cellIs" dxfId="7462" priority="4471" stopIfTrue="1" operator="lessThanOrEqual">
      <formula>2.5</formula>
    </cfRule>
    <cfRule type="cellIs" dxfId="7461" priority="4472" stopIfTrue="1" operator="between">
      <formula>2.5</formula>
      <formula>7</formula>
    </cfRule>
    <cfRule type="cellIs" dxfId="7460" priority="4473" stopIfTrue="1" operator="greaterThan">
      <formula>7</formula>
    </cfRule>
  </conditionalFormatting>
  <conditionalFormatting sqref="H367">
    <cfRule type="cellIs" dxfId="7459" priority="4474" stopIfTrue="1" operator="lessThanOrEqual">
      <formula>12</formula>
    </cfRule>
    <cfRule type="cellIs" dxfId="7458" priority="4475" stopIfTrue="1" operator="between">
      <formula>12</formula>
      <formula>16</formula>
    </cfRule>
    <cfRule type="cellIs" dxfId="7457" priority="4476" stopIfTrue="1" operator="greaterThan">
      <formula>16</formula>
    </cfRule>
  </conditionalFormatting>
  <conditionalFormatting sqref="J367">
    <cfRule type="cellIs" dxfId="7456" priority="4477" stopIfTrue="1" operator="greaterThan">
      <formula>6.2</formula>
    </cfRule>
    <cfRule type="cellIs" dxfId="7455" priority="4478" stopIfTrue="1" operator="between">
      <formula>5.601</formula>
      <formula>6.2</formula>
    </cfRule>
    <cfRule type="cellIs" dxfId="7454" priority="4479" stopIfTrue="1" operator="lessThanOrEqual">
      <formula>5.6</formula>
    </cfRule>
  </conditionalFormatting>
  <conditionalFormatting sqref="K367">
    <cfRule type="cellIs" dxfId="7453" priority="4480" stopIfTrue="1" operator="lessThanOrEqual">
      <formula>0.02</formula>
    </cfRule>
  </conditionalFormatting>
  <conditionalFormatting sqref="G367">
    <cfRule type="cellIs" dxfId="7452" priority="4465" stopIfTrue="1" operator="lessThanOrEqual">
      <formula>0.12</formula>
    </cfRule>
    <cfRule type="cellIs" dxfId="7451" priority="4466" stopIfTrue="1" operator="between">
      <formula>0.1201</formula>
      <formula>0.2</formula>
    </cfRule>
    <cfRule type="cellIs" dxfId="7450" priority="4467" stopIfTrue="1" operator="greaterThan">
      <formula>0.2</formula>
    </cfRule>
  </conditionalFormatting>
  <conditionalFormatting sqref="N367">
    <cfRule type="cellIs" dxfId="7449" priority="4462" stopIfTrue="1" operator="between">
      <formula>50.1</formula>
      <formula>100</formula>
    </cfRule>
    <cfRule type="cellIs" dxfId="7448" priority="4464" stopIfTrue="1" operator="greaterThan">
      <formula>100</formula>
    </cfRule>
  </conditionalFormatting>
  <conditionalFormatting sqref="M367">
    <cfRule type="cellIs" dxfId="7447" priority="4461" stopIfTrue="1" operator="between">
      <formula>1250.1</formula>
      <formula>5000</formula>
    </cfRule>
    <cfRule type="cellIs" dxfId="7446" priority="4463" stopIfTrue="1" operator="greaterThan">
      <formula>5000</formula>
    </cfRule>
  </conditionalFormatting>
  <conditionalFormatting sqref="F367">
    <cfRule type="cellIs" dxfId="7445" priority="4458" stopIfTrue="1" operator="lessThanOrEqual">
      <formula>60</formula>
    </cfRule>
    <cfRule type="cellIs" dxfId="7444" priority="4459" stopIfTrue="1" operator="between">
      <formula>60</formula>
      <formula>100</formula>
    </cfRule>
    <cfRule type="cellIs" dxfId="7443" priority="4460" stopIfTrue="1" operator="greaterThan">
      <formula>100</formula>
    </cfRule>
  </conditionalFormatting>
  <conditionalFormatting sqref="E367">
    <cfRule type="cellIs" dxfId="7442" priority="4455" stopIfTrue="1" operator="lessThanOrEqual">
      <formula>2.5</formula>
    </cfRule>
    <cfRule type="cellIs" dxfId="7441" priority="4456" stopIfTrue="1" operator="between">
      <formula>2.5</formula>
      <formula>7</formula>
    </cfRule>
    <cfRule type="cellIs" dxfId="7440" priority="4457" stopIfTrue="1" operator="greaterThan">
      <formula>7</formula>
    </cfRule>
  </conditionalFormatting>
  <conditionalFormatting sqref="H367">
    <cfRule type="cellIs" dxfId="7439" priority="4452" stopIfTrue="1" operator="lessThanOrEqual">
      <formula>12</formula>
    </cfRule>
    <cfRule type="cellIs" dxfId="7438" priority="4453" stopIfTrue="1" operator="between">
      <formula>12</formula>
      <formula>16</formula>
    </cfRule>
    <cfRule type="cellIs" dxfId="7437" priority="4454" stopIfTrue="1" operator="greaterThan">
      <formula>16</formula>
    </cfRule>
  </conditionalFormatting>
  <conditionalFormatting sqref="J367">
    <cfRule type="cellIs" dxfId="7436" priority="4449" stopIfTrue="1" operator="greaterThan">
      <formula>6.2</formula>
    </cfRule>
    <cfRule type="cellIs" dxfId="7435" priority="4450" stopIfTrue="1" operator="between">
      <formula>5.601</formula>
      <formula>6.2</formula>
    </cfRule>
    <cfRule type="cellIs" dxfId="7434" priority="4451" stopIfTrue="1" operator="lessThanOrEqual">
      <formula>5.6</formula>
    </cfRule>
  </conditionalFormatting>
  <conditionalFormatting sqref="K367">
    <cfRule type="cellIs" dxfId="7433" priority="4448" stopIfTrue="1" operator="lessThanOrEqual">
      <formula>0.02</formula>
    </cfRule>
  </conditionalFormatting>
  <conditionalFormatting sqref="G367">
    <cfRule type="cellIs" dxfId="7432" priority="4445" stopIfTrue="1" operator="lessThanOrEqual">
      <formula>0.12</formula>
    </cfRule>
    <cfRule type="cellIs" dxfId="7431" priority="4446" stopIfTrue="1" operator="between">
      <formula>0.1201</formula>
      <formula>0.2</formula>
    </cfRule>
    <cfRule type="cellIs" dxfId="7430" priority="4447" stopIfTrue="1" operator="greaterThan">
      <formula>0.2</formula>
    </cfRule>
  </conditionalFormatting>
  <conditionalFormatting sqref="N367">
    <cfRule type="cellIs" dxfId="7429" priority="4443" stopIfTrue="1" operator="between">
      <formula>50.1</formula>
      <formula>100</formula>
    </cfRule>
    <cfRule type="cellIs" dxfId="7428" priority="4444" stopIfTrue="1" operator="greaterThan">
      <formula>100</formula>
    </cfRule>
  </conditionalFormatting>
  <conditionalFormatting sqref="M367">
    <cfRule type="cellIs" dxfId="7427" priority="4441" stopIfTrue="1" operator="between">
      <formula>1250.1</formula>
      <formula>5000</formula>
    </cfRule>
    <cfRule type="cellIs" dxfId="7426" priority="4442" stopIfTrue="1" operator="greaterThan">
      <formula>5000</formula>
    </cfRule>
  </conditionalFormatting>
  <conditionalFormatting sqref="F613">
    <cfRule type="cellIs" dxfId="7425" priority="4428" stopIfTrue="1" operator="lessThanOrEqual">
      <formula>60</formula>
    </cfRule>
    <cfRule type="cellIs" dxfId="7424" priority="4429" stopIfTrue="1" operator="between">
      <formula>60</formula>
      <formula>100</formula>
    </cfRule>
    <cfRule type="cellIs" dxfId="7423" priority="4430" stopIfTrue="1" operator="greaterThan">
      <formula>100</formula>
    </cfRule>
  </conditionalFormatting>
  <conditionalFormatting sqref="E613">
    <cfRule type="cellIs" dxfId="7422" priority="4431" stopIfTrue="1" operator="lessThanOrEqual">
      <formula>2.5</formula>
    </cfRule>
    <cfRule type="cellIs" dxfId="7421" priority="4432" stopIfTrue="1" operator="between">
      <formula>2.5</formula>
      <formula>7</formula>
    </cfRule>
    <cfRule type="cellIs" dxfId="7420" priority="4433" stopIfTrue="1" operator="greaterThan">
      <formula>7</formula>
    </cfRule>
  </conditionalFormatting>
  <conditionalFormatting sqref="H613">
    <cfRule type="cellIs" dxfId="7419" priority="4434" stopIfTrue="1" operator="lessThanOrEqual">
      <formula>12</formula>
    </cfRule>
    <cfRule type="cellIs" dxfId="7418" priority="4435" stopIfTrue="1" operator="between">
      <formula>12</formula>
      <formula>16</formula>
    </cfRule>
    <cfRule type="cellIs" dxfId="7417" priority="4436" stopIfTrue="1" operator="greaterThan">
      <formula>16</formula>
    </cfRule>
  </conditionalFormatting>
  <conditionalFormatting sqref="J613">
    <cfRule type="cellIs" dxfId="7416" priority="4437" stopIfTrue="1" operator="greaterThan">
      <formula>6.2</formula>
    </cfRule>
    <cfRule type="cellIs" dxfId="7415" priority="4438" stopIfTrue="1" operator="between">
      <formula>5.601</formula>
      <formula>6.2</formula>
    </cfRule>
    <cfRule type="cellIs" dxfId="7414" priority="4439" stopIfTrue="1" operator="lessThanOrEqual">
      <formula>5.6</formula>
    </cfRule>
  </conditionalFormatting>
  <conditionalFormatting sqref="K613">
    <cfRule type="cellIs" dxfId="7413" priority="4440" stopIfTrue="1" operator="lessThanOrEqual">
      <formula>0.02</formula>
    </cfRule>
  </conditionalFormatting>
  <conditionalFormatting sqref="G613">
    <cfRule type="cellIs" dxfId="7412" priority="4425" stopIfTrue="1" operator="lessThanOrEqual">
      <formula>0.12</formula>
    </cfRule>
    <cfRule type="cellIs" dxfId="7411" priority="4426" stopIfTrue="1" operator="between">
      <formula>0.1201</formula>
      <formula>0.2</formula>
    </cfRule>
    <cfRule type="cellIs" dxfId="7410" priority="4427" stopIfTrue="1" operator="greaterThan">
      <formula>0.2</formula>
    </cfRule>
  </conditionalFormatting>
  <conditionalFormatting sqref="N613">
    <cfRule type="cellIs" dxfId="7409" priority="4422" stopIfTrue="1" operator="between">
      <formula>50.1</formula>
      <formula>100</formula>
    </cfRule>
    <cfRule type="cellIs" dxfId="7408" priority="4424" stopIfTrue="1" operator="greaterThan">
      <formula>100</formula>
    </cfRule>
  </conditionalFormatting>
  <conditionalFormatting sqref="M613">
    <cfRule type="cellIs" dxfId="7407" priority="4421" stopIfTrue="1" operator="between">
      <formula>1250.1</formula>
      <formula>5000</formula>
    </cfRule>
    <cfRule type="cellIs" dxfId="7406" priority="4423" stopIfTrue="1" operator="greaterThan">
      <formula>5000</formula>
    </cfRule>
  </conditionalFormatting>
  <conditionalFormatting sqref="F613">
    <cfRule type="cellIs" dxfId="7405" priority="4418" stopIfTrue="1" operator="lessThanOrEqual">
      <formula>60</formula>
    </cfRule>
    <cfRule type="cellIs" dxfId="7404" priority="4419" stopIfTrue="1" operator="between">
      <formula>60</formula>
      <formula>100</formula>
    </cfRule>
    <cfRule type="cellIs" dxfId="7403" priority="4420" stopIfTrue="1" operator="greaterThan">
      <formula>100</formula>
    </cfRule>
  </conditionalFormatting>
  <conditionalFormatting sqref="E613">
    <cfRule type="cellIs" dxfId="7402" priority="4415" stopIfTrue="1" operator="lessThanOrEqual">
      <formula>2.5</formula>
    </cfRule>
    <cfRule type="cellIs" dxfId="7401" priority="4416" stopIfTrue="1" operator="between">
      <formula>2.5</formula>
      <formula>7</formula>
    </cfRule>
    <cfRule type="cellIs" dxfId="7400" priority="4417" stopIfTrue="1" operator="greaterThan">
      <formula>7</formula>
    </cfRule>
  </conditionalFormatting>
  <conditionalFormatting sqref="H613">
    <cfRule type="cellIs" dxfId="7399" priority="4412" stopIfTrue="1" operator="lessThanOrEqual">
      <formula>12</formula>
    </cfRule>
    <cfRule type="cellIs" dxfId="7398" priority="4413" stopIfTrue="1" operator="between">
      <formula>12</formula>
      <formula>16</formula>
    </cfRule>
    <cfRule type="cellIs" dxfId="7397" priority="4414" stopIfTrue="1" operator="greaterThan">
      <formula>16</formula>
    </cfRule>
  </conditionalFormatting>
  <conditionalFormatting sqref="J613">
    <cfRule type="cellIs" dxfId="7396" priority="4409" stopIfTrue="1" operator="greaterThan">
      <formula>6.2</formula>
    </cfRule>
    <cfRule type="cellIs" dxfId="7395" priority="4410" stopIfTrue="1" operator="between">
      <formula>5.601</formula>
      <formula>6.2</formula>
    </cfRule>
    <cfRule type="cellIs" dxfId="7394" priority="4411" stopIfTrue="1" operator="lessThanOrEqual">
      <formula>5.6</formula>
    </cfRule>
  </conditionalFormatting>
  <conditionalFormatting sqref="K613">
    <cfRule type="cellIs" dxfId="7393" priority="4408" stopIfTrue="1" operator="lessThanOrEqual">
      <formula>0.02</formula>
    </cfRule>
  </conditionalFormatting>
  <conditionalFormatting sqref="G613">
    <cfRule type="cellIs" dxfId="7392" priority="4405" stopIfTrue="1" operator="lessThanOrEqual">
      <formula>0.12</formula>
    </cfRule>
    <cfRule type="cellIs" dxfId="7391" priority="4406" stopIfTrue="1" operator="between">
      <formula>0.1201</formula>
      <formula>0.2</formula>
    </cfRule>
    <cfRule type="cellIs" dxfId="7390" priority="4407" stopIfTrue="1" operator="greaterThan">
      <formula>0.2</formula>
    </cfRule>
  </conditionalFormatting>
  <conditionalFormatting sqref="N613">
    <cfRule type="cellIs" dxfId="7389" priority="4403" stopIfTrue="1" operator="between">
      <formula>50.1</formula>
      <formula>100</formula>
    </cfRule>
    <cfRule type="cellIs" dxfId="7388" priority="4404" stopIfTrue="1" operator="greaterThan">
      <formula>100</formula>
    </cfRule>
  </conditionalFormatting>
  <conditionalFormatting sqref="M613">
    <cfRule type="cellIs" dxfId="7387" priority="4401" stopIfTrue="1" operator="between">
      <formula>1250.1</formula>
      <formula>5000</formula>
    </cfRule>
    <cfRule type="cellIs" dxfId="7386" priority="4402" stopIfTrue="1" operator="greaterThan">
      <formula>5000</formula>
    </cfRule>
  </conditionalFormatting>
  <conditionalFormatting sqref="F679">
    <cfRule type="cellIs" dxfId="7385" priority="4388" stopIfTrue="1" operator="lessThanOrEqual">
      <formula>60</formula>
    </cfRule>
    <cfRule type="cellIs" dxfId="7384" priority="4389" stopIfTrue="1" operator="between">
      <formula>60</formula>
      <formula>100</formula>
    </cfRule>
    <cfRule type="cellIs" dxfId="7383" priority="4390" stopIfTrue="1" operator="greaterThan">
      <formula>100</formula>
    </cfRule>
  </conditionalFormatting>
  <conditionalFormatting sqref="E679">
    <cfRule type="cellIs" dxfId="7382" priority="4391" stopIfTrue="1" operator="lessThanOrEqual">
      <formula>2.5</formula>
    </cfRule>
    <cfRule type="cellIs" dxfId="7381" priority="4392" stopIfTrue="1" operator="between">
      <formula>2.5</formula>
      <formula>7</formula>
    </cfRule>
    <cfRule type="cellIs" dxfId="7380" priority="4393" stopIfTrue="1" operator="greaterThan">
      <formula>7</formula>
    </cfRule>
  </conditionalFormatting>
  <conditionalFormatting sqref="H679">
    <cfRule type="cellIs" dxfId="7379" priority="4394" stopIfTrue="1" operator="lessThanOrEqual">
      <formula>12</formula>
    </cfRule>
    <cfRule type="cellIs" dxfId="7378" priority="4395" stopIfTrue="1" operator="between">
      <formula>12</formula>
      <formula>16</formula>
    </cfRule>
    <cfRule type="cellIs" dxfId="7377" priority="4396" stopIfTrue="1" operator="greaterThan">
      <formula>16</formula>
    </cfRule>
  </conditionalFormatting>
  <conditionalFormatting sqref="J679">
    <cfRule type="cellIs" dxfId="7376" priority="4397" stopIfTrue="1" operator="greaterThan">
      <formula>6.2</formula>
    </cfRule>
    <cfRule type="cellIs" dxfId="7375" priority="4398" stopIfTrue="1" operator="between">
      <formula>5.601</formula>
      <formula>6.2</formula>
    </cfRule>
    <cfRule type="cellIs" dxfId="7374" priority="4399" stopIfTrue="1" operator="lessThanOrEqual">
      <formula>5.6</formula>
    </cfRule>
  </conditionalFormatting>
  <conditionalFormatting sqref="K679">
    <cfRule type="cellIs" dxfId="7373" priority="4400" stopIfTrue="1" operator="lessThanOrEqual">
      <formula>0.02</formula>
    </cfRule>
  </conditionalFormatting>
  <conditionalFormatting sqref="G679">
    <cfRule type="cellIs" dxfId="7372" priority="4385" stopIfTrue="1" operator="lessThanOrEqual">
      <formula>0.12</formula>
    </cfRule>
    <cfRule type="cellIs" dxfId="7371" priority="4386" stopIfTrue="1" operator="between">
      <formula>0.1201</formula>
      <formula>0.2</formula>
    </cfRule>
    <cfRule type="cellIs" dxfId="7370" priority="4387" stopIfTrue="1" operator="greaterThan">
      <formula>0.2</formula>
    </cfRule>
  </conditionalFormatting>
  <conditionalFormatting sqref="N679">
    <cfRule type="cellIs" dxfId="7369" priority="4382" stopIfTrue="1" operator="between">
      <formula>50.1</formula>
      <formula>100</formula>
    </cfRule>
    <cfRule type="cellIs" dxfId="7368" priority="4384" stopIfTrue="1" operator="greaterThan">
      <formula>100</formula>
    </cfRule>
  </conditionalFormatting>
  <conditionalFormatting sqref="M679">
    <cfRule type="cellIs" dxfId="7367" priority="4381" stopIfTrue="1" operator="between">
      <formula>1250.1</formula>
      <formula>5000</formula>
    </cfRule>
    <cfRule type="cellIs" dxfId="7366" priority="4383" stopIfTrue="1" operator="greaterThan">
      <formula>5000</formula>
    </cfRule>
  </conditionalFormatting>
  <conditionalFormatting sqref="F679">
    <cfRule type="cellIs" dxfId="7365" priority="4378" stopIfTrue="1" operator="lessThanOrEqual">
      <formula>60</formula>
    </cfRule>
    <cfRule type="cellIs" dxfId="7364" priority="4379" stopIfTrue="1" operator="between">
      <formula>60</formula>
      <formula>100</formula>
    </cfRule>
    <cfRule type="cellIs" dxfId="7363" priority="4380" stopIfTrue="1" operator="greaterThan">
      <formula>100</formula>
    </cfRule>
  </conditionalFormatting>
  <conditionalFormatting sqref="E679">
    <cfRule type="cellIs" dxfId="7362" priority="4375" stopIfTrue="1" operator="lessThanOrEqual">
      <formula>2.5</formula>
    </cfRule>
    <cfRule type="cellIs" dxfId="7361" priority="4376" stopIfTrue="1" operator="between">
      <formula>2.5</formula>
      <formula>7</formula>
    </cfRule>
    <cfRule type="cellIs" dxfId="7360" priority="4377" stopIfTrue="1" operator="greaterThan">
      <formula>7</formula>
    </cfRule>
  </conditionalFormatting>
  <conditionalFormatting sqref="H679">
    <cfRule type="cellIs" dxfId="7359" priority="4372" stopIfTrue="1" operator="lessThanOrEqual">
      <formula>12</formula>
    </cfRule>
    <cfRule type="cellIs" dxfId="7358" priority="4373" stopIfTrue="1" operator="between">
      <formula>12</formula>
      <formula>16</formula>
    </cfRule>
    <cfRule type="cellIs" dxfId="7357" priority="4374" stopIfTrue="1" operator="greaterThan">
      <formula>16</formula>
    </cfRule>
  </conditionalFormatting>
  <conditionalFormatting sqref="J679">
    <cfRule type="cellIs" dxfId="7356" priority="4369" stopIfTrue="1" operator="greaterThan">
      <formula>6.2</formula>
    </cfRule>
    <cfRule type="cellIs" dxfId="7355" priority="4370" stopIfTrue="1" operator="between">
      <formula>5.601</formula>
      <formula>6.2</formula>
    </cfRule>
    <cfRule type="cellIs" dxfId="7354" priority="4371" stopIfTrue="1" operator="lessThanOrEqual">
      <formula>5.6</formula>
    </cfRule>
  </conditionalFormatting>
  <conditionalFormatting sqref="K679">
    <cfRule type="cellIs" dxfId="7353" priority="4368" stopIfTrue="1" operator="lessThanOrEqual">
      <formula>0.02</formula>
    </cfRule>
  </conditionalFormatting>
  <conditionalFormatting sqref="G679">
    <cfRule type="cellIs" dxfId="7352" priority="4365" stopIfTrue="1" operator="lessThanOrEqual">
      <formula>0.12</formula>
    </cfRule>
    <cfRule type="cellIs" dxfId="7351" priority="4366" stopIfTrue="1" operator="between">
      <formula>0.1201</formula>
      <formula>0.2</formula>
    </cfRule>
    <cfRule type="cellIs" dxfId="7350" priority="4367" stopIfTrue="1" operator="greaterThan">
      <formula>0.2</formula>
    </cfRule>
  </conditionalFormatting>
  <conditionalFormatting sqref="N679">
    <cfRule type="cellIs" dxfId="7349" priority="4363" stopIfTrue="1" operator="between">
      <formula>50.1</formula>
      <formula>100</formula>
    </cfRule>
    <cfRule type="cellIs" dxfId="7348" priority="4364" stopIfTrue="1" operator="greaterThan">
      <formula>100</formula>
    </cfRule>
  </conditionalFormatting>
  <conditionalFormatting sqref="M679">
    <cfRule type="cellIs" dxfId="7347" priority="4361" stopIfTrue="1" operator="between">
      <formula>1250.1</formula>
      <formula>5000</formula>
    </cfRule>
    <cfRule type="cellIs" dxfId="7346" priority="4362" stopIfTrue="1" operator="greaterThan">
      <formula>5000</formula>
    </cfRule>
  </conditionalFormatting>
  <conditionalFormatting sqref="F74 I74">
    <cfRule type="cellIs" dxfId="7345" priority="4348" stopIfTrue="1" operator="lessThanOrEqual">
      <formula>60</formula>
    </cfRule>
    <cfRule type="cellIs" dxfId="7344" priority="4349" stopIfTrue="1" operator="between">
      <formula>60</formula>
      <formula>100</formula>
    </cfRule>
    <cfRule type="cellIs" dxfId="7343" priority="4350" stopIfTrue="1" operator="greaterThan">
      <formula>100</formula>
    </cfRule>
  </conditionalFormatting>
  <conditionalFormatting sqref="E74">
    <cfRule type="cellIs" dxfId="7342" priority="4351" stopIfTrue="1" operator="lessThanOrEqual">
      <formula>2.5</formula>
    </cfRule>
    <cfRule type="cellIs" dxfId="7341" priority="4352" stopIfTrue="1" operator="between">
      <formula>2.5</formula>
      <formula>7</formula>
    </cfRule>
    <cfRule type="cellIs" dxfId="7340" priority="4353" stopIfTrue="1" operator="greaterThan">
      <formula>7</formula>
    </cfRule>
  </conditionalFormatting>
  <conditionalFormatting sqref="H74">
    <cfRule type="cellIs" dxfId="7339" priority="4354" stopIfTrue="1" operator="lessThanOrEqual">
      <formula>12</formula>
    </cfRule>
    <cfRule type="cellIs" dxfId="7338" priority="4355" stopIfTrue="1" operator="between">
      <formula>12</formula>
      <formula>16</formula>
    </cfRule>
    <cfRule type="cellIs" dxfId="7337" priority="4356" stopIfTrue="1" operator="greaterThan">
      <formula>16</formula>
    </cfRule>
  </conditionalFormatting>
  <conditionalFormatting sqref="J74">
    <cfRule type="cellIs" dxfId="7336" priority="4357" stopIfTrue="1" operator="greaterThan">
      <formula>6.2</formula>
    </cfRule>
    <cfRule type="cellIs" dxfId="7335" priority="4358" stopIfTrue="1" operator="between">
      <formula>5.601</formula>
      <formula>6.2</formula>
    </cfRule>
    <cfRule type="cellIs" dxfId="7334" priority="4359" stopIfTrue="1" operator="lessThanOrEqual">
      <formula>5.6</formula>
    </cfRule>
  </conditionalFormatting>
  <conditionalFormatting sqref="K74">
    <cfRule type="cellIs" dxfId="7333" priority="4360" stopIfTrue="1" operator="lessThanOrEqual">
      <formula>0.02</formula>
    </cfRule>
  </conditionalFormatting>
  <conditionalFormatting sqref="G74">
    <cfRule type="cellIs" dxfId="7332" priority="4345" stopIfTrue="1" operator="lessThanOrEqual">
      <formula>0.12</formula>
    </cfRule>
    <cfRule type="cellIs" dxfId="7331" priority="4346" stopIfTrue="1" operator="between">
      <formula>0.1201</formula>
      <formula>0.2</formula>
    </cfRule>
    <cfRule type="cellIs" dxfId="7330" priority="4347" stopIfTrue="1" operator="greaterThan">
      <formula>0.2</formula>
    </cfRule>
  </conditionalFormatting>
  <conditionalFormatting sqref="N74">
    <cfRule type="cellIs" dxfId="7329" priority="4342" stopIfTrue="1" operator="between">
      <formula>50.1</formula>
      <formula>100</formula>
    </cfRule>
    <cfRule type="cellIs" dxfId="7328" priority="4344" stopIfTrue="1" operator="greaterThan">
      <formula>100</formula>
    </cfRule>
  </conditionalFormatting>
  <conditionalFormatting sqref="M74">
    <cfRule type="cellIs" dxfId="7327" priority="4341" stopIfTrue="1" operator="between">
      <formula>1250.1</formula>
      <formula>5000</formula>
    </cfRule>
    <cfRule type="cellIs" dxfId="7326" priority="4343" stopIfTrue="1" operator="greaterThan">
      <formula>5000</formula>
    </cfRule>
  </conditionalFormatting>
  <conditionalFormatting sqref="F74 I74">
    <cfRule type="cellIs" dxfId="7325" priority="4338" stopIfTrue="1" operator="lessThanOrEqual">
      <formula>60</formula>
    </cfRule>
    <cfRule type="cellIs" dxfId="7324" priority="4339" stopIfTrue="1" operator="between">
      <formula>60</formula>
      <formula>100</formula>
    </cfRule>
    <cfRule type="cellIs" dxfId="7323" priority="4340" stopIfTrue="1" operator="greaterThan">
      <formula>100</formula>
    </cfRule>
  </conditionalFormatting>
  <conditionalFormatting sqref="E74">
    <cfRule type="cellIs" dxfId="7322" priority="4335" stopIfTrue="1" operator="lessThanOrEqual">
      <formula>2.5</formula>
    </cfRule>
    <cfRule type="cellIs" dxfId="7321" priority="4336" stopIfTrue="1" operator="between">
      <formula>2.5</formula>
      <formula>7</formula>
    </cfRule>
    <cfRule type="cellIs" dxfId="7320" priority="4337" stopIfTrue="1" operator="greaterThan">
      <formula>7</formula>
    </cfRule>
  </conditionalFormatting>
  <conditionalFormatting sqref="H74">
    <cfRule type="cellIs" dxfId="7319" priority="4332" stopIfTrue="1" operator="lessThanOrEqual">
      <formula>12</formula>
    </cfRule>
    <cfRule type="cellIs" dxfId="7318" priority="4333" stopIfTrue="1" operator="between">
      <formula>12</formula>
      <formula>16</formula>
    </cfRule>
    <cfRule type="cellIs" dxfId="7317" priority="4334" stopIfTrue="1" operator="greaterThan">
      <formula>16</formula>
    </cfRule>
  </conditionalFormatting>
  <conditionalFormatting sqref="J74">
    <cfRule type="cellIs" dxfId="7316" priority="4329" stopIfTrue="1" operator="greaterThan">
      <formula>6.2</formula>
    </cfRule>
    <cfRule type="cellIs" dxfId="7315" priority="4330" stopIfTrue="1" operator="between">
      <formula>5.601</formula>
      <formula>6.2</formula>
    </cfRule>
    <cfRule type="cellIs" dxfId="7314" priority="4331" stopIfTrue="1" operator="lessThanOrEqual">
      <formula>5.6</formula>
    </cfRule>
  </conditionalFormatting>
  <conditionalFormatting sqref="K74">
    <cfRule type="cellIs" dxfId="7313" priority="4328" stopIfTrue="1" operator="lessThanOrEqual">
      <formula>0.02</formula>
    </cfRule>
  </conditionalFormatting>
  <conditionalFormatting sqref="G74">
    <cfRule type="cellIs" dxfId="7312" priority="4325" stopIfTrue="1" operator="lessThanOrEqual">
      <formula>0.12</formula>
    </cfRule>
    <cfRule type="cellIs" dxfId="7311" priority="4326" stopIfTrue="1" operator="between">
      <formula>0.1201</formula>
      <formula>0.2</formula>
    </cfRule>
    <cfRule type="cellIs" dxfId="7310" priority="4327" stopIfTrue="1" operator="greaterThan">
      <formula>0.2</formula>
    </cfRule>
  </conditionalFormatting>
  <conditionalFormatting sqref="N74">
    <cfRule type="cellIs" dxfId="7309" priority="4323" stopIfTrue="1" operator="between">
      <formula>50.1</formula>
      <formula>100</formula>
    </cfRule>
    <cfRule type="cellIs" dxfId="7308" priority="4324" stopIfTrue="1" operator="greaterThan">
      <formula>100</formula>
    </cfRule>
  </conditionalFormatting>
  <conditionalFormatting sqref="M74">
    <cfRule type="cellIs" dxfId="7307" priority="4321" stopIfTrue="1" operator="between">
      <formula>1250.1</formula>
      <formula>5000</formula>
    </cfRule>
    <cfRule type="cellIs" dxfId="7306" priority="4322" stopIfTrue="1" operator="greaterThan">
      <formula>5000</formula>
    </cfRule>
  </conditionalFormatting>
  <conditionalFormatting sqref="F92 I92">
    <cfRule type="cellIs" dxfId="7305" priority="4308" stopIfTrue="1" operator="lessThanOrEqual">
      <formula>60</formula>
    </cfRule>
    <cfRule type="cellIs" dxfId="7304" priority="4309" stopIfTrue="1" operator="between">
      <formula>60</formula>
      <formula>100</formula>
    </cfRule>
    <cfRule type="cellIs" dxfId="7303" priority="4310" stopIfTrue="1" operator="greaterThan">
      <formula>100</formula>
    </cfRule>
  </conditionalFormatting>
  <conditionalFormatting sqref="E92">
    <cfRule type="cellIs" dxfId="7302" priority="4311" stopIfTrue="1" operator="lessThanOrEqual">
      <formula>2.5</formula>
    </cfRule>
    <cfRule type="cellIs" dxfId="7301" priority="4312" stopIfTrue="1" operator="between">
      <formula>2.5</formula>
      <formula>7</formula>
    </cfRule>
    <cfRule type="cellIs" dxfId="7300" priority="4313" stopIfTrue="1" operator="greaterThan">
      <formula>7</formula>
    </cfRule>
  </conditionalFormatting>
  <conditionalFormatting sqref="H92">
    <cfRule type="cellIs" dxfId="7299" priority="4314" stopIfTrue="1" operator="lessThanOrEqual">
      <formula>12</formula>
    </cfRule>
    <cfRule type="cellIs" dxfId="7298" priority="4315" stopIfTrue="1" operator="between">
      <formula>12</formula>
      <formula>16</formula>
    </cfRule>
    <cfRule type="cellIs" dxfId="7297" priority="4316" stopIfTrue="1" operator="greaterThan">
      <formula>16</formula>
    </cfRule>
  </conditionalFormatting>
  <conditionalFormatting sqref="J92">
    <cfRule type="cellIs" dxfId="7296" priority="4317" stopIfTrue="1" operator="greaterThan">
      <formula>6.2</formula>
    </cfRule>
    <cfRule type="cellIs" dxfId="7295" priority="4318" stopIfTrue="1" operator="between">
      <formula>5.601</formula>
      <formula>6.2</formula>
    </cfRule>
    <cfRule type="cellIs" dxfId="7294" priority="4319" stopIfTrue="1" operator="lessThanOrEqual">
      <formula>5.6</formula>
    </cfRule>
  </conditionalFormatting>
  <conditionalFormatting sqref="K92">
    <cfRule type="cellIs" dxfId="7293" priority="4320" stopIfTrue="1" operator="lessThanOrEqual">
      <formula>0.02</formula>
    </cfRule>
  </conditionalFormatting>
  <conditionalFormatting sqref="G92">
    <cfRule type="cellIs" dxfId="7292" priority="4305" stopIfTrue="1" operator="lessThanOrEqual">
      <formula>0.12</formula>
    </cfRule>
    <cfRule type="cellIs" dxfId="7291" priority="4306" stopIfTrue="1" operator="between">
      <formula>0.1201</formula>
      <formula>0.2</formula>
    </cfRule>
    <cfRule type="cellIs" dxfId="7290" priority="4307" stopIfTrue="1" operator="greaterThan">
      <formula>0.2</formula>
    </cfRule>
  </conditionalFormatting>
  <conditionalFormatting sqref="N92">
    <cfRule type="cellIs" dxfId="7289" priority="4302" stopIfTrue="1" operator="between">
      <formula>50.1</formula>
      <formula>100</formula>
    </cfRule>
    <cfRule type="cellIs" dxfId="7288" priority="4304" stopIfTrue="1" operator="greaterThan">
      <formula>100</formula>
    </cfRule>
  </conditionalFormatting>
  <conditionalFormatting sqref="M92">
    <cfRule type="cellIs" dxfId="7287" priority="4301" stopIfTrue="1" operator="between">
      <formula>1250.1</formula>
      <formula>5000</formula>
    </cfRule>
    <cfRule type="cellIs" dxfId="7286" priority="4303" stopIfTrue="1" operator="greaterThan">
      <formula>5000</formula>
    </cfRule>
  </conditionalFormatting>
  <conditionalFormatting sqref="F92 I92">
    <cfRule type="cellIs" dxfId="7285" priority="4298" stopIfTrue="1" operator="lessThanOrEqual">
      <formula>60</formula>
    </cfRule>
    <cfRule type="cellIs" dxfId="7284" priority="4299" stopIfTrue="1" operator="between">
      <formula>60</formula>
      <formula>100</formula>
    </cfRule>
    <cfRule type="cellIs" dxfId="7283" priority="4300" stopIfTrue="1" operator="greaterThan">
      <formula>100</formula>
    </cfRule>
  </conditionalFormatting>
  <conditionalFormatting sqref="E92">
    <cfRule type="cellIs" dxfId="7282" priority="4295" stopIfTrue="1" operator="lessThanOrEqual">
      <formula>2.5</formula>
    </cfRule>
    <cfRule type="cellIs" dxfId="7281" priority="4296" stopIfTrue="1" operator="between">
      <formula>2.5</formula>
      <formula>7</formula>
    </cfRule>
    <cfRule type="cellIs" dxfId="7280" priority="4297" stopIfTrue="1" operator="greaterThan">
      <formula>7</formula>
    </cfRule>
  </conditionalFormatting>
  <conditionalFormatting sqref="H92">
    <cfRule type="cellIs" dxfId="7279" priority="4292" stopIfTrue="1" operator="lessThanOrEqual">
      <formula>12</formula>
    </cfRule>
    <cfRule type="cellIs" dxfId="7278" priority="4293" stopIfTrue="1" operator="between">
      <formula>12</formula>
      <formula>16</formula>
    </cfRule>
    <cfRule type="cellIs" dxfId="7277" priority="4294" stopIfTrue="1" operator="greaterThan">
      <formula>16</formula>
    </cfRule>
  </conditionalFormatting>
  <conditionalFormatting sqref="J92">
    <cfRule type="cellIs" dxfId="7276" priority="4289" stopIfTrue="1" operator="greaterThan">
      <formula>6.2</formula>
    </cfRule>
    <cfRule type="cellIs" dxfId="7275" priority="4290" stopIfTrue="1" operator="between">
      <formula>5.601</formula>
      <formula>6.2</formula>
    </cfRule>
    <cfRule type="cellIs" dxfId="7274" priority="4291" stopIfTrue="1" operator="lessThanOrEqual">
      <formula>5.6</formula>
    </cfRule>
  </conditionalFormatting>
  <conditionalFormatting sqref="K92">
    <cfRule type="cellIs" dxfId="7273" priority="4288" stopIfTrue="1" operator="lessThanOrEqual">
      <formula>0.02</formula>
    </cfRule>
  </conditionalFormatting>
  <conditionalFormatting sqref="G92">
    <cfRule type="cellIs" dxfId="7272" priority="4285" stopIfTrue="1" operator="lessThanOrEqual">
      <formula>0.12</formula>
    </cfRule>
    <cfRule type="cellIs" dxfId="7271" priority="4286" stopIfTrue="1" operator="between">
      <formula>0.1201</formula>
      <formula>0.2</formula>
    </cfRule>
    <cfRule type="cellIs" dxfId="7270" priority="4287" stopIfTrue="1" operator="greaterThan">
      <formula>0.2</formula>
    </cfRule>
  </conditionalFormatting>
  <conditionalFormatting sqref="N92">
    <cfRule type="cellIs" dxfId="7269" priority="4283" stopIfTrue="1" operator="between">
      <formula>50.1</formula>
      <formula>100</formula>
    </cfRule>
    <cfRule type="cellIs" dxfId="7268" priority="4284" stopIfTrue="1" operator="greaterThan">
      <formula>100</formula>
    </cfRule>
  </conditionalFormatting>
  <conditionalFormatting sqref="M92">
    <cfRule type="cellIs" dxfId="7267" priority="4281" stopIfTrue="1" operator="between">
      <formula>1250.1</formula>
      <formula>5000</formula>
    </cfRule>
    <cfRule type="cellIs" dxfId="7266" priority="4282" stopIfTrue="1" operator="greaterThan">
      <formula>5000</formula>
    </cfRule>
  </conditionalFormatting>
  <conditionalFormatting sqref="F105">
    <cfRule type="cellIs" dxfId="7265" priority="4268" stopIfTrue="1" operator="lessThanOrEqual">
      <formula>60</formula>
    </cfRule>
    <cfRule type="cellIs" dxfId="7264" priority="4269" stopIfTrue="1" operator="between">
      <formula>60</formula>
      <formula>100</formula>
    </cfRule>
    <cfRule type="cellIs" dxfId="7263" priority="4270" stopIfTrue="1" operator="greaterThan">
      <formula>100</formula>
    </cfRule>
  </conditionalFormatting>
  <conditionalFormatting sqref="E105">
    <cfRule type="cellIs" dxfId="7262" priority="4271" stopIfTrue="1" operator="lessThanOrEqual">
      <formula>2.5</formula>
    </cfRule>
    <cfRule type="cellIs" dxfId="7261" priority="4272" stopIfTrue="1" operator="between">
      <formula>2.5</formula>
      <formula>7</formula>
    </cfRule>
    <cfRule type="cellIs" dxfId="7260" priority="4273" stopIfTrue="1" operator="greaterThan">
      <formula>7</formula>
    </cfRule>
  </conditionalFormatting>
  <conditionalFormatting sqref="H105">
    <cfRule type="cellIs" dxfId="7259" priority="4274" stopIfTrue="1" operator="lessThanOrEqual">
      <formula>12</formula>
    </cfRule>
    <cfRule type="cellIs" dxfId="7258" priority="4275" stopIfTrue="1" operator="between">
      <formula>12</formula>
      <formula>16</formula>
    </cfRule>
    <cfRule type="cellIs" dxfId="7257" priority="4276" stopIfTrue="1" operator="greaterThan">
      <formula>16</formula>
    </cfRule>
  </conditionalFormatting>
  <conditionalFormatting sqref="J105">
    <cfRule type="cellIs" dxfId="7256" priority="4277" stopIfTrue="1" operator="greaterThan">
      <formula>6.2</formula>
    </cfRule>
    <cfRule type="cellIs" dxfId="7255" priority="4278" stopIfTrue="1" operator="between">
      <formula>5.601</formula>
      <formula>6.2</formula>
    </cfRule>
    <cfRule type="cellIs" dxfId="7254" priority="4279" stopIfTrue="1" operator="lessThanOrEqual">
      <formula>5.6</formula>
    </cfRule>
  </conditionalFormatting>
  <conditionalFormatting sqref="K105">
    <cfRule type="cellIs" dxfId="7253" priority="4280" stopIfTrue="1" operator="lessThanOrEqual">
      <formula>0.02</formula>
    </cfRule>
  </conditionalFormatting>
  <conditionalFormatting sqref="G105">
    <cfRule type="cellIs" dxfId="7252" priority="4265" stopIfTrue="1" operator="lessThanOrEqual">
      <formula>0.12</formula>
    </cfRule>
    <cfRule type="cellIs" dxfId="7251" priority="4266" stopIfTrue="1" operator="between">
      <formula>0.1201</formula>
      <formula>0.2</formula>
    </cfRule>
    <cfRule type="cellIs" dxfId="7250" priority="4267" stopIfTrue="1" operator="greaterThan">
      <formula>0.2</formula>
    </cfRule>
  </conditionalFormatting>
  <conditionalFormatting sqref="N105">
    <cfRule type="cellIs" dxfId="7249" priority="4262" stopIfTrue="1" operator="between">
      <formula>50.1</formula>
      <formula>100</formula>
    </cfRule>
    <cfRule type="cellIs" dxfId="7248" priority="4264" stopIfTrue="1" operator="greaterThan">
      <formula>100</formula>
    </cfRule>
  </conditionalFormatting>
  <conditionalFormatting sqref="M105">
    <cfRule type="cellIs" dxfId="7247" priority="4261" stopIfTrue="1" operator="between">
      <formula>1250.1</formula>
      <formula>5000</formula>
    </cfRule>
    <cfRule type="cellIs" dxfId="7246" priority="4263" stopIfTrue="1" operator="greaterThan">
      <formula>5000</formula>
    </cfRule>
  </conditionalFormatting>
  <conditionalFormatting sqref="F105">
    <cfRule type="cellIs" dxfId="7245" priority="4258" stopIfTrue="1" operator="lessThanOrEqual">
      <formula>60</formula>
    </cfRule>
    <cfRule type="cellIs" dxfId="7244" priority="4259" stopIfTrue="1" operator="between">
      <formula>60</formula>
      <formula>100</formula>
    </cfRule>
    <cfRule type="cellIs" dxfId="7243" priority="4260" stopIfTrue="1" operator="greaterThan">
      <formula>100</formula>
    </cfRule>
  </conditionalFormatting>
  <conditionalFormatting sqref="E105">
    <cfRule type="cellIs" dxfId="7242" priority="4255" stopIfTrue="1" operator="lessThanOrEqual">
      <formula>2.5</formula>
    </cfRule>
    <cfRule type="cellIs" dxfId="7241" priority="4256" stopIfTrue="1" operator="between">
      <formula>2.5</formula>
      <formula>7</formula>
    </cfRule>
    <cfRule type="cellIs" dxfId="7240" priority="4257" stopIfTrue="1" operator="greaterThan">
      <formula>7</formula>
    </cfRule>
  </conditionalFormatting>
  <conditionalFormatting sqref="H105">
    <cfRule type="cellIs" dxfId="7239" priority="4252" stopIfTrue="1" operator="lessThanOrEqual">
      <formula>12</formula>
    </cfRule>
    <cfRule type="cellIs" dxfId="7238" priority="4253" stopIfTrue="1" operator="between">
      <formula>12</formula>
      <formula>16</formula>
    </cfRule>
    <cfRule type="cellIs" dxfId="7237" priority="4254" stopIfTrue="1" operator="greaterThan">
      <formula>16</formula>
    </cfRule>
  </conditionalFormatting>
  <conditionalFormatting sqref="J105">
    <cfRule type="cellIs" dxfId="7236" priority="4249" stopIfTrue="1" operator="greaterThan">
      <formula>6.2</formula>
    </cfRule>
    <cfRule type="cellIs" dxfId="7235" priority="4250" stopIfTrue="1" operator="between">
      <formula>5.601</formula>
      <formula>6.2</formula>
    </cfRule>
    <cfRule type="cellIs" dxfId="7234" priority="4251" stopIfTrue="1" operator="lessThanOrEqual">
      <formula>5.6</formula>
    </cfRule>
  </conditionalFormatting>
  <conditionalFormatting sqref="K105">
    <cfRule type="cellIs" dxfId="7233" priority="4248" stopIfTrue="1" operator="lessThanOrEqual">
      <formula>0.02</formula>
    </cfRule>
  </conditionalFormatting>
  <conditionalFormatting sqref="G105">
    <cfRule type="cellIs" dxfId="7232" priority="4245" stopIfTrue="1" operator="lessThanOrEqual">
      <formula>0.12</formula>
    </cfRule>
    <cfRule type="cellIs" dxfId="7231" priority="4246" stopIfTrue="1" operator="between">
      <formula>0.1201</formula>
      <formula>0.2</formula>
    </cfRule>
    <cfRule type="cellIs" dxfId="7230" priority="4247" stopIfTrue="1" operator="greaterThan">
      <formula>0.2</formula>
    </cfRule>
  </conditionalFormatting>
  <conditionalFormatting sqref="N105">
    <cfRule type="cellIs" dxfId="7229" priority="4243" stopIfTrue="1" operator="between">
      <formula>50.1</formula>
      <formula>100</formula>
    </cfRule>
    <cfRule type="cellIs" dxfId="7228" priority="4244" stopIfTrue="1" operator="greaterThan">
      <formula>100</formula>
    </cfRule>
  </conditionalFormatting>
  <conditionalFormatting sqref="M105">
    <cfRule type="cellIs" dxfId="7227" priority="4241" stopIfTrue="1" operator="between">
      <formula>1250.1</formula>
      <formula>5000</formula>
    </cfRule>
    <cfRule type="cellIs" dxfId="7226" priority="4242" stopIfTrue="1" operator="greaterThan">
      <formula>5000</formula>
    </cfRule>
  </conditionalFormatting>
  <conditionalFormatting sqref="F117">
    <cfRule type="cellIs" dxfId="7225" priority="4228" stopIfTrue="1" operator="lessThanOrEqual">
      <formula>60</formula>
    </cfRule>
    <cfRule type="cellIs" dxfId="7224" priority="4229" stopIfTrue="1" operator="between">
      <formula>60</formula>
      <formula>100</formula>
    </cfRule>
    <cfRule type="cellIs" dxfId="7223" priority="4230" stopIfTrue="1" operator="greaterThan">
      <formula>100</formula>
    </cfRule>
  </conditionalFormatting>
  <conditionalFormatting sqref="E117">
    <cfRule type="cellIs" dxfId="7222" priority="4231" stopIfTrue="1" operator="lessThanOrEqual">
      <formula>2.5</formula>
    </cfRule>
    <cfRule type="cellIs" dxfId="7221" priority="4232" stopIfTrue="1" operator="between">
      <formula>2.5</formula>
      <formula>7</formula>
    </cfRule>
    <cfRule type="cellIs" dxfId="7220" priority="4233" stopIfTrue="1" operator="greaterThan">
      <formula>7</formula>
    </cfRule>
  </conditionalFormatting>
  <conditionalFormatting sqref="H117">
    <cfRule type="cellIs" dxfId="7219" priority="4234" stopIfTrue="1" operator="lessThanOrEqual">
      <formula>12</formula>
    </cfRule>
    <cfRule type="cellIs" dxfId="7218" priority="4235" stopIfTrue="1" operator="between">
      <formula>12</formula>
      <formula>16</formula>
    </cfRule>
    <cfRule type="cellIs" dxfId="7217" priority="4236" stopIfTrue="1" operator="greaterThan">
      <formula>16</formula>
    </cfRule>
  </conditionalFormatting>
  <conditionalFormatting sqref="J117">
    <cfRule type="cellIs" dxfId="7216" priority="4237" stopIfTrue="1" operator="greaterThan">
      <formula>6.2</formula>
    </cfRule>
    <cfRule type="cellIs" dxfId="7215" priority="4238" stopIfTrue="1" operator="between">
      <formula>5.601</formula>
      <formula>6.2</formula>
    </cfRule>
    <cfRule type="cellIs" dxfId="7214" priority="4239" stopIfTrue="1" operator="lessThanOrEqual">
      <formula>5.6</formula>
    </cfRule>
  </conditionalFormatting>
  <conditionalFormatting sqref="K117">
    <cfRule type="cellIs" dxfId="7213" priority="4240" stopIfTrue="1" operator="lessThanOrEqual">
      <formula>0.02</formula>
    </cfRule>
  </conditionalFormatting>
  <conditionalFormatting sqref="G117">
    <cfRule type="cellIs" dxfId="7212" priority="4225" stopIfTrue="1" operator="lessThanOrEqual">
      <formula>0.12</formula>
    </cfRule>
    <cfRule type="cellIs" dxfId="7211" priority="4226" stopIfTrue="1" operator="between">
      <formula>0.1201</formula>
      <formula>0.2</formula>
    </cfRule>
    <cfRule type="cellIs" dxfId="7210" priority="4227" stopIfTrue="1" operator="greaterThan">
      <formula>0.2</formula>
    </cfRule>
  </conditionalFormatting>
  <conditionalFormatting sqref="N117">
    <cfRule type="cellIs" dxfId="7209" priority="4222" stopIfTrue="1" operator="between">
      <formula>50.1</formula>
      <formula>100</formula>
    </cfRule>
    <cfRule type="cellIs" dxfId="7208" priority="4224" stopIfTrue="1" operator="greaterThan">
      <formula>100</formula>
    </cfRule>
  </conditionalFormatting>
  <conditionalFormatting sqref="M117">
    <cfRule type="cellIs" dxfId="7207" priority="4221" stopIfTrue="1" operator="between">
      <formula>1250.1</formula>
      <formula>5000</formula>
    </cfRule>
    <cfRule type="cellIs" dxfId="7206" priority="4223" stopIfTrue="1" operator="greaterThan">
      <formula>5000</formula>
    </cfRule>
  </conditionalFormatting>
  <conditionalFormatting sqref="F117">
    <cfRule type="cellIs" dxfId="7205" priority="4218" stopIfTrue="1" operator="lessThanOrEqual">
      <formula>60</formula>
    </cfRule>
    <cfRule type="cellIs" dxfId="7204" priority="4219" stopIfTrue="1" operator="between">
      <formula>60</formula>
      <formula>100</formula>
    </cfRule>
    <cfRule type="cellIs" dxfId="7203" priority="4220" stopIfTrue="1" operator="greaterThan">
      <formula>100</formula>
    </cfRule>
  </conditionalFormatting>
  <conditionalFormatting sqref="E117">
    <cfRule type="cellIs" dxfId="7202" priority="4215" stopIfTrue="1" operator="lessThanOrEqual">
      <formula>2.5</formula>
    </cfRule>
    <cfRule type="cellIs" dxfId="7201" priority="4216" stopIfTrue="1" operator="between">
      <formula>2.5</formula>
      <formula>7</formula>
    </cfRule>
    <cfRule type="cellIs" dxfId="7200" priority="4217" stopIfTrue="1" operator="greaterThan">
      <formula>7</formula>
    </cfRule>
  </conditionalFormatting>
  <conditionalFormatting sqref="H117">
    <cfRule type="cellIs" dxfId="7199" priority="4212" stopIfTrue="1" operator="lessThanOrEqual">
      <formula>12</formula>
    </cfRule>
    <cfRule type="cellIs" dxfId="7198" priority="4213" stopIfTrue="1" operator="between">
      <formula>12</formula>
      <formula>16</formula>
    </cfRule>
    <cfRule type="cellIs" dxfId="7197" priority="4214" stopIfTrue="1" operator="greaterThan">
      <formula>16</formula>
    </cfRule>
  </conditionalFormatting>
  <conditionalFormatting sqref="J117">
    <cfRule type="cellIs" dxfId="7196" priority="4209" stopIfTrue="1" operator="greaterThan">
      <formula>6.2</formula>
    </cfRule>
    <cfRule type="cellIs" dxfId="7195" priority="4210" stopIfTrue="1" operator="between">
      <formula>5.601</formula>
      <formula>6.2</formula>
    </cfRule>
    <cfRule type="cellIs" dxfId="7194" priority="4211" stopIfTrue="1" operator="lessThanOrEqual">
      <formula>5.6</formula>
    </cfRule>
  </conditionalFormatting>
  <conditionalFormatting sqref="K117">
    <cfRule type="cellIs" dxfId="7193" priority="4208" stopIfTrue="1" operator="lessThanOrEqual">
      <formula>0.02</formula>
    </cfRule>
  </conditionalFormatting>
  <conditionalFormatting sqref="G117">
    <cfRule type="cellIs" dxfId="7192" priority="4205" stopIfTrue="1" operator="lessThanOrEqual">
      <formula>0.12</formula>
    </cfRule>
    <cfRule type="cellIs" dxfId="7191" priority="4206" stopIfTrue="1" operator="between">
      <formula>0.1201</formula>
      <formula>0.2</formula>
    </cfRule>
    <cfRule type="cellIs" dxfId="7190" priority="4207" stopIfTrue="1" operator="greaterThan">
      <formula>0.2</formula>
    </cfRule>
  </conditionalFormatting>
  <conditionalFormatting sqref="N117">
    <cfRule type="cellIs" dxfId="7189" priority="4203" stopIfTrue="1" operator="between">
      <formula>50.1</formula>
      <formula>100</formula>
    </cfRule>
    <cfRule type="cellIs" dxfId="7188" priority="4204" stopIfTrue="1" operator="greaterThan">
      <formula>100</formula>
    </cfRule>
  </conditionalFormatting>
  <conditionalFormatting sqref="M117">
    <cfRule type="cellIs" dxfId="7187" priority="4201" stopIfTrue="1" operator="between">
      <formula>1250.1</formula>
      <formula>5000</formula>
    </cfRule>
    <cfRule type="cellIs" dxfId="7186" priority="4202" stopIfTrue="1" operator="greaterThan">
      <formula>5000</formula>
    </cfRule>
  </conditionalFormatting>
  <conditionalFormatting sqref="F129">
    <cfRule type="cellIs" dxfId="7185" priority="4188" stopIfTrue="1" operator="lessThanOrEqual">
      <formula>60</formula>
    </cfRule>
    <cfRule type="cellIs" dxfId="7184" priority="4189" stopIfTrue="1" operator="between">
      <formula>60</formula>
      <formula>100</formula>
    </cfRule>
    <cfRule type="cellIs" dxfId="7183" priority="4190" stopIfTrue="1" operator="greaterThan">
      <formula>100</formula>
    </cfRule>
  </conditionalFormatting>
  <conditionalFormatting sqref="E129">
    <cfRule type="cellIs" dxfId="7182" priority="4191" stopIfTrue="1" operator="lessThanOrEqual">
      <formula>2.5</formula>
    </cfRule>
    <cfRule type="cellIs" dxfId="7181" priority="4192" stopIfTrue="1" operator="between">
      <formula>2.5</formula>
      <formula>7</formula>
    </cfRule>
    <cfRule type="cellIs" dxfId="7180" priority="4193" stopIfTrue="1" operator="greaterThan">
      <formula>7</formula>
    </cfRule>
  </conditionalFormatting>
  <conditionalFormatting sqref="H129">
    <cfRule type="cellIs" dxfId="7179" priority="4194" stopIfTrue="1" operator="lessThanOrEqual">
      <formula>12</formula>
    </cfRule>
    <cfRule type="cellIs" dxfId="7178" priority="4195" stopIfTrue="1" operator="between">
      <formula>12</formula>
      <formula>16</formula>
    </cfRule>
    <cfRule type="cellIs" dxfId="7177" priority="4196" stopIfTrue="1" operator="greaterThan">
      <formula>16</formula>
    </cfRule>
  </conditionalFormatting>
  <conditionalFormatting sqref="J129">
    <cfRule type="cellIs" dxfId="7176" priority="4197" stopIfTrue="1" operator="greaterThan">
      <formula>6.2</formula>
    </cfRule>
    <cfRule type="cellIs" dxfId="7175" priority="4198" stopIfTrue="1" operator="between">
      <formula>5.601</formula>
      <formula>6.2</formula>
    </cfRule>
    <cfRule type="cellIs" dxfId="7174" priority="4199" stopIfTrue="1" operator="lessThanOrEqual">
      <formula>5.6</formula>
    </cfRule>
  </conditionalFormatting>
  <conditionalFormatting sqref="K129">
    <cfRule type="cellIs" dxfId="7173" priority="4200" stopIfTrue="1" operator="lessThanOrEqual">
      <formula>0.02</formula>
    </cfRule>
  </conditionalFormatting>
  <conditionalFormatting sqref="G129">
    <cfRule type="cellIs" dxfId="7172" priority="4185" stopIfTrue="1" operator="lessThanOrEqual">
      <formula>0.12</formula>
    </cfRule>
    <cfRule type="cellIs" dxfId="7171" priority="4186" stopIfTrue="1" operator="between">
      <formula>0.1201</formula>
      <formula>0.2</formula>
    </cfRule>
    <cfRule type="cellIs" dxfId="7170" priority="4187" stopIfTrue="1" operator="greaterThan">
      <formula>0.2</formula>
    </cfRule>
  </conditionalFormatting>
  <conditionalFormatting sqref="N129">
    <cfRule type="cellIs" dxfId="7169" priority="4182" stopIfTrue="1" operator="between">
      <formula>50.1</formula>
      <formula>100</formula>
    </cfRule>
    <cfRule type="cellIs" dxfId="7168" priority="4184" stopIfTrue="1" operator="greaterThan">
      <formula>100</formula>
    </cfRule>
  </conditionalFormatting>
  <conditionalFormatting sqref="M129">
    <cfRule type="cellIs" dxfId="7167" priority="4181" stopIfTrue="1" operator="between">
      <formula>1250.1</formula>
      <formula>5000</formula>
    </cfRule>
    <cfRule type="cellIs" dxfId="7166" priority="4183" stopIfTrue="1" operator="greaterThan">
      <formula>5000</formula>
    </cfRule>
  </conditionalFormatting>
  <conditionalFormatting sqref="F129">
    <cfRule type="cellIs" dxfId="7165" priority="4178" stopIfTrue="1" operator="lessThanOrEqual">
      <formula>60</formula>
    </cfRule>
    <cfRule type="cellIs" dxfId="7164" priority="4179" stopIfTrue="1" operator="between">
      <formula>60</formula>
      <formula>100</formula>
    </cfRule>
    <cfRule type="cellIs" dxfId="7163" priority="4180" stopIfTrue="1" operator="greaterThan">
      <formula>100</formula>
    </cfRule>
  </conditionalFormatting>
  <conditionalFormatting sqref="E129">
    <cfRule type="cellIs" dxfId="7162" priority="4175" stopIfTrue="1" operator="lessThanOrEqual">
      <formula>2.5</formula>
    </cfRule>
    <cfRule type="cellIs" dxfId="7161" priority="4176" stopIfTrue="1" operator="between">
      <formula>2.5</formula>
      <formula>7</formula>
    </cfRule>
    <cfRule type="cellIs" dxfId="7160" priority="4177" stopIfTrue="1" operator="greaterThan">
      <formula>7</formula>
    </cfRule>
  </conditionalFormatting>
  <conditionalFormatting sqref="H129">
    <cfRule type="cellIs" dxfId="7159" priority="4172" stopIfTrue="1" operator="lessThanOrEqual">
      <formula>12</formula>
    </cfRule>
    <cfRule type="cellIs" dxfId="7158" priority="4173" stopIfTrue="1" operator="between">
      <formula>12</formula>
      <formula>16</formula>
    </cfRule>
    <cfRule type="cellIs" dxfId="7157" priority="4174" stopIfTrue="1" operator="greaterThan">
      <formula>16</formula>
    </cfRule>
  </conditionalFormatting>
  <conditionalFormatting sqref="J129">
    <cfRule type="cellIs" dxfId="7156" priority="4169" stopIfTrue="1" operator="greaterThan">
      <formula>6.2</formula>
    </cfRule>
    <cfRule type="cellIs" dxfId="7155" priority="4170" stopIfTrue="1" operator="between">
      <formula>5.601</formula>
      <formula>6.2</formula>
    </cfRule>
    <cfRule type="cellIs" dxfId="7154" priority="4171" stopIfTrue="1" operator="lessThanOrEqual">
      <formula>5.6</formula>
    </cfRule>
  </conditionalFormatting>
  <conditionalFormatting sqref="K129">
    <cfRule type="cellIs" dxfId="7153" priority="4168" stopIfTrue="1" operator="lessThanOrEqual">
      <formula>0.02</formula>
    </cfRule>
  </conditionalFormatting>
  <conditionalFormatting sqref="G129">
    <cfRule type="cellIs" dxfId="7152" priority="4165" stopIfTrue="1" operator="lessThanOrEqual">
      <formula>0.12</formula>
    </cfRule>
    <cfRule type="cellIs" dxfId="7151" priority="4166" stopIfTrue="1" operator="between">
      <formula>0.1201</formula>
      <formula>0.2</formula>
    </cfRule>
    <cfRule type="cellIs" dxfId="7150" priority="4167" stopIfTrue="1" operator="greaterThan">
      <formula>0.2</formula>
    </cfRule>
  </conditionalFormatting>
  <conditionalFormatting sqref="N129">
    <cfRule type="cellIs" dxfId="7149" priority="4163" stopIfTrue="1" operator="between">
      <formula>50.1</formula>
      <formula>100</formula>
    </cfRule>
    <cfRule type="cellIs" dxfId="7148" priority="4164" stopIfTrue="1" operator="greaterThan">
      <formula>100</formula>
    </cfRule>
  </conditionalFormatting>
  <conditionalFormatting sqref="M129">
    <cfRule type="cellIs" dxfId="7147" priority="4161" stopIfTrue="1" operator="between">
      <formula>1250.1</formula>
      <formula>5000</formula>
    </cfRule>
    <cfRule type="cellIs" dxfId="7146" priority="4162" stopIfTrue="1" operator="greaterThan">
      <formula>5000</formula>
    </cfRule>
  </conditionalFormatting>
  <conditionalFormatting sqref="F146">
    <cfRule type="cellIs" dxfId="7145" priority="4148" stopIfTrue="1" operator="lessThanOrEqual">
      <formula>60</formula>
    </cfRule>
    <cfRule type="cellIs" dxfId="7144" priority="4149" stopIfTrue="1" operator="between">
      <formula>60</formula>
      <formula>100</formula>
    </cfRule>
    <cfRule type="cellIs" dxfId="7143" priority="4150" stopIfTrue="1" operator="greaterThan">
      <formula>100</formula>
    </cfRule>
  </conditionalFormatting>
  <conditionalFormatting sqref="E146">
    <cfRule type="cellIs" dxfId="7142" priority="4151" stopIfTrue="1" operator="lessThanOrEqual">
      <formula>2.5</formula>
    </cfRule>
    <cfRule type="cellIs" dxfId="7141" priority="4152" stopIfTrue="1" operator="between">
      <formula>2.5</formula>
      <formula>7</formula>
    </cfRule>
    <cfRule type="cellIs" dxfId="7140" priority="4153" stopIfTrue="1" operator="greaterThan">
      <formula>7</formula>
    </cfRule>
  </conditionalFormatting>
  <conditionalFormatting sqref="H146">
    <cfRule type="cellIs" dxfId="7139" priority="4154" stopIfTrue="1" operator="lessThanOrEqual">
      <formula>12</formula>
    </cfRule>
    <cfRule type="cellIs" dxfId="7138" priority="4155" stopIfTrue="1" operator="between">
      <formula>12</formula>
      <formula>16</formula>
    </cfRule>
    <cfRule type="cellIs" dxfId="7137" priority="4156" stopIfTrue="1" operator="greaterThan">
      <formula>16</formula>
    </cfRule>
  </conditionalFormatting>
  <conditionalFormatting sqref="J146">
    <cfRule type="cellIs" dxfId="7136" priority="4157" stopIfTrue="1" operator="greaterThan">
      <formula>6.2</formula>
    </cfRule>
    <cfRule type="cellIs" dxfId="7135" priority="4158" stopIfTrue="1" operator="between">
      <formula>5.601</formula>
      <formula>6.2</formula>
    </cfRule>
    <cfRule type="cellIs" dxfId="7134" priority="4159" stopIfTrue="1" operator="lessThanOrEqual">
      <formula>5.6</formula>
    </cfRule>
  </conditionalFormatting>
  <conditionalFormatting sqref="K146">
    <cfRule type="cellIs" dxfId="7133" priority="4160" stopIfTrue="1" operator="lessThanOrEqual">
      <formula>0.02</formula>
    </cfRule>
  </conditionalFormatting>
  <conditionalFormatting sqref="G146">
    <cfRule type="cellIs" dxfId="7132" priority="4145" stopIfTrue="1" operator="lessThanOrEqual">
      <formula>0.12</formula>
    </cfRule>
    <cfRule type="cellIs" dxfId="7131" priority="4146" stopIfTrue="1" operator="between">
      <formula>0.1201</formula>
      <formula>0.2</formula>
    </cfRule>
    <cfRule type="cellIs" dxfId="7130" priority="4147" stopIfTrue="1" operator="greaterThan">
      <formula>0.2</formula>
    </cfRule>
  </conditionalFormatting>
  <conditionalFormatting sqref="N146">
    <cfRule type="cellIs" dxfId="7129" priority="4142" stopIfTrue="1" operator="between">
      <formula>50.1</formula>
      <formula>100</formula>
    </cfRule>
    <cfRule type="cellIs" dxfId="7128" priority="4144" stopIfTrue="1" operator="greaterThan">
      <formula>100</formula>
    </cfRule>
  </conditionalFormatting>
  <conditionalFormatting sqref="M146">
    <cfRule type="cellIs" dxfId="7127" priority="4141" stopIfTrue="1" operator="between">
      <formula>1250.1</formula>
      <formula>5000</formula>
    </cfRule>
    <cfRule type="cellIs" dxfId="7126" priority="4143" stopIfTrue="1" operator="greaterThan">
      <formula>5000</formula>
    </cfRule>
  </conditionalFormatting>
  <conditionalFormatting sqref="F146">
    <cfRule type="cellIs" dxfId="7125" priority="4138" stopIfTrue="1" operator="lessThanOrEqual">
      <formula>60</formula>
    </cfRule>
    <cfRule type="cellIs" dxfId="7124" priority="4139" stopIfTrue="1" operator="between">
      <formula>60</formula>
      <formula>100</formula>
    </cfRule>
    <cfRule type="cellIs" dxfId="7123" priority="4140" stopIfTrue="1" operator="greaterThan">
      <formula>100</formula>
    </cfRule>
  </conditionalFormatting>
  <conditionalFormatting sqref="E146">
    <cfRule type="cellIs" dxfId="7122" priority="4135" stopIfTrue="1" operator="lessThanOrEqual">
      <formula>2.5</formula>
    </cfRule>
    <cfRule type="cellIs" dxfId="7121" priority="4136" stopIfTrue="1" operator="between">
      <formula>2.5</formula>
      <formula>7</formula>
    </cfRule>
    <cfRule type="cellIs" dxfId="7120" priority="4137" stopIfTrue="1" operator="greaterThan">
      <formula>7</formula>
    </cfRule>
  </conditionalFormatting>
  <conditionalFormatting sqref="H146">
    <cfRule type="cellIs" dxfId="7119" priority="4132" stopIfTrue="1" operator="lessThanOrEqual">
      <formula>12</formula>
    </cfRule>
    <cfRule type="cellIs" dxfId="7118" priority="4133" stopIfTrue="1" operator="between">
      <formula>12</formula>
      <formula>16</formula>
    </cfRule>
    <cfRule type="cellIs" dxfId="7117" priority="4134" stopIfTrue="1" operator="greaterThan">
      <formula>16</formula>
    </cfRule>
  </conditionalFormatting>
  <conditionalFormatting sqref="J146">
    <cfRule type="cellIs" dxfId="7116" priority="4129" stopIfTrue="1" operator="greaterThan">
      <formula>6.2</formula>
    </cfRule>
    <cfRule type="cellIs" dxfId="7115" priority="4130" stopIfTrue="1" operator="between">
      <formula>5.601</formula>
      <formula>6.2</formula>
    </cfRule>
    <cfRule type="cellIs" dxfId="7114" priority="4131" stopIfTrue="1" operator="lessThanOrEqual">
      <formula>5.6</formula>
    </cfRule>
  </conditionalFormatting>
  <conditionalFormatting sqref="K146">
    <cfRule type="cellIs" dxfId="7113" priority="4128" stopIfTrue="1" operator="lessThanOrEqual">
      <formula>0.02</formula>
    </cfRule>
  </conditionalFormatting>
  <conditionalFormatting sqref="G146">
    <cfRule type="cellIs" dxfId="7112" priority="4125" stopIfTrue="1" operator="lessThanOrEqual">
      <formula>0.12</formula>
    </cfRule>
    <cfRule type="cellIs" dxfId="7111" priority="4126" stopIfTrue="1" operator="between">
      <formula>0.1201</formula>
      <formula>0.2</formula>
    </cfRule>
    <cfRule type="cellIs" dxfId="7110" priority="4127" stopIfTrue="1" operator="greaterThan">
      <formula>0.2</formula>
    </cfRule>
  </conditionalFormatting>
  <conditionalFormatting sqref="N146">
    <cfRule type="cellIs" dxfId="7109" priority="4123" stopIfTrue="1" operator="between">
      <formula>50.1</formula>
      <formula>100</formula>
    </cfRule>
    <cfRule type="cellIs" dxfId="7108" priority="4124" stopIfTrue="1" operator="greaterThan">
      <formula>100</formula>
    </cfRule>
  </conditionalFormatting>
  <conditionalFormatting sqref="M146">
    <cfRule type="cellIs" dxfId="7107" priority="4121" stopIfTrue="1" operator="between">
      <formula>1250.1</formula>
      <formula>5000</formula>
    </cfRule>
    <cfRule type="cellIs" dxfId="7106" priority="4122" stopIfTrue="1" operator="greaterThan">
      <formula>5000</formula>
    </cfRule>
  </conditionalFormatting>
  <conditionalFormatting sqref="F159">
    <cfRule type="cellIs" dxfId="7105" priority="4108" stopIfTrue="1" operator="lessThanOrEqual">
      <formula>60</formula>
    </cfRule>
    <cfRule type="cellIs" dxfId="7104" priority="4109" stopIfTrue="1" operator="between">
      <formula>60</formula>
      <formula>100</formula>
    </cfRule>
    <cfRule type="cellIs" dxfId="7103" priority="4110" stopIfTrue="1" operator="greaterThan">
      <formula>100</formula>
    </cfRule>
  </conditionalFormatting>
  <conditionalFormatting sqref="E159">
    <cfRule type="cellIs" dxfId="7102" priority="4111" stopIfTrue="1" operator="lessThanOrEqual">
      <formula>2.5</formula>
    </cfRule>
    <cfRule type="cellIs" dxfId="7101" priority="4112" stopIfTrue="1" operator="between">
      <formula>2.5</formula>
      <formula>7</formula>
    </cfRule>
    <cfRule type="cellIs" dxfId="7100" priority="4113" stopIfTrue="1" operator="greaterThan">
      <formula>7</formula>
    </cfRule>
  </conditionalFormatting>
  <conditionalFormatting sqref="H159">
    <cfRule type="cellIs" dxfId="7099" priority="4114" stopIfTrue="1" operator="lessThanOrEqual">
      <formula>12</formula>
    </cfRule>
    <cfRule type="cellIs" dxfId="7098" priority="4115" stopIfTrue="1" operator="between">
      <formula>12</formula>
      <formula>16</formula>
    </cfRule>
    <cfRule type="cellIs" dxfId="7097" priority="4116" stopIfTrue="1" operator="greaterThan">
      <formula>16</formula>
    </cfRule>
  </conditionalFormatting>
  <conditionalFormatting sqref="J159">
    <cfRule type="cellIs" dxfId="7096" priority="4117" stopIfTrue="1" operator="greaterThan">
      <formula>6.2</formula>
    </cfRule>
    <cfRule type="cellIs" dxfId="7095" priority="4118" stopIfTrue="1" operator="between">
      <formula>5.601</formula>
      <formula>6.2</formula>
    </cfRule>
    <cfRule type="cellIs" dxfId="7094" priority="4119" stopIfTrue="1" operator="lessThanOrEqual">
      <formula>5.6</formula>
    </cfRule>
  </conditionalFormatting>
  <conditionalFormatting sqref="K159">
    <cfRule type="cellIs" dxfId="7093" priority="4120" stopIfTrue="1" operator="lessThanOrEqual">
      <formula>0.02</formula>
    </cfRule>
  </conditionalFormatting>
  <conditionalFormatting sqref="G159">
    <cfRule type="cellIs" dxfId="7092" priority="4105" stopIfTrue="1" operator="lessThanOrEqual">
      <formula>0.12</formula>
    </cfRule>
    <cfRule type="cellIs" dxfId="7091" priority="4106" stopIfTrue="1" operator="between">
      <formula>0.1201</formula>
      <formula>0.2</formula>
    </cfRule>
    <cfRule type="cellIs" dxfId="7090" priority="4107" stopIfTrue="1" operator="greaterThan">
      <formula>0.2</formula>
    </cfRule>
  </conditionalFormatting>
  <conditionalFormatting sqref="N159">
    <cfRule type="cellIs" dxfId="7089" priority="4102" stopIfTrue="1" operator="between">
      <formula>50.1</formula>
      <formula>100</formula>
    </cfRule>
    <cfRule type="cellIs" dxfId="7088" priority="4104" stopIfTrue="1" operator="greaterThan">
      <formula>100</formula>
    </cfRule>
  </conditionalFormatting>
  <conditionalFormatting sqref="M159">
    <cfRule type="cellIs" dxfId="7087" priority="4101" stopIfTrue="1" operator="between">
      <formula>1250.1</formula>
      <formula>5000</formula>
    </cfRule>
    <cfRule type="cellIs" dxfId="7086" priority="4103" stopIfTrue="1" operator="greaterThan">
      <formula>5000</formula>
    </cfRule>
  </conditionalFormatting>
  <conditionalFormatting sqref="F159">
    <cfRule type="cellIs" dxfId="7085" priority="4098" stopIfTrue="1" operator="lessThanOrEqual">
      <formula>60</formula>
    </cfRule>
    <cfRule type="cellIs" dxfId="7084" priority="4099" stopIfTrue="1" operator="between">
      <formula>60</formula>
      <formula>100</formula>
    </cfRule>
    <cfRule type="cellIs" dxfId="7083" priority="4100" stopIfTrue="1" operator="greaterThan">
      <formula>100</formula>
    </cfRule>
  </conditionalFormatting>
  <conditionalFormatting sqref="E159">
    <cfRule type="cellIs" dxfId="7082" priority="4095" stopIfTrue="1" operator="lessThanOrEqual">
      <formula>2.5</formula>
    </cfRule>
    <cfRule type="cellIs" dxfId="7081" priority="4096" stopIfTrue="1" operator="between">
      <formula>2.5</formula>
      <formula>7</formula>
    </cfRule>
    <cfRule type="cellIs" dxfId="7080" priority="4097" stopIfTrue="1" operator="greaterThan">
      <formula>7</formula>
    </cfRule>
  </conditionalFormatting>
  <conditionalFormatting sqref="H159">
    <cfRule type="cellIs" dxfId="7079" priority="4092" stopIfTrue="1" operator="lessThanOrEqual">
      <formula>12</formula>
    </cfRule>
    <cfRule type="cellIs" dxfId="7078" priority="4093" stopIfTrue="1" operator="between">
      <formula>12</formula>
      <formula>16</formula>
    </cfRule>
    <cfRule type="cellIs" dxfId="7077" priority="4094" stopIfTrue="1" operator="greaterThan">
      <formula>16</formula>
    </cfRule>
  </conditionalFormatting>
  <conditionalFormatting sqref="J159">
    <cfRule type="cellIs" dxfId="7076" priority="4089" stopIfTrue="1" operator="greaterThan">
      <formula>6.2</formula>
    </cfRule>
    <cfRule type="cellIs" dxfId="7075" priority="4090" stopIfTrue="1" operator="between">
      <formula>5.601</formula>
      <formula>6.2</formula>
    </cfRule>
    <cfRule type="cellIs" dxfId="7074" priority="4091" stopIfTrue="1" operator="lessThanOrEqual">
      <formula>5.6</formula>
    </cfRule>
  </conditionalFormatting>
  <conditionalFormatting sqref="K159">
    <cfRule type="cellIs" dxfId="7073" priority="4088" stopIfTrue="1" operator="lessThanOrEqual">
      <formula>0.02</formula>
    </cfRule>
  </conditionalFormatting>
  <conditionalFormatting sqref="G159">
    <cfRule type="cellIs" dxfId="7072" priority="4085" stopIfTrue="1" operator="lessThanOrEqual">
      <formula>0.12</formula>
    </cfRule>
    <cfRule type="cellIs" dxfId="7071" priority="4086" stopIfTrue="1" operator="between">
      <formula>0.1201</formula>
      <formula>0.2</formula>
    </cfRule>
    <cfRule type="cellIs" dxfId="7070" priority="4087" stopIfTrue="1" operator="greaterThan">
      <formula>0.2</formula>
    </cfRule>
  </conditionalFormatting>
  <conditionalFormatting sqref="N159">
    <cfRule type="cellIs" dxfId="7069" priority="4083" stopIfTrue="1" operator="between">
      <formula>50.1</formula>
      <formula>100</formula>
    </cfRule>
    <cfRule type="cellIs" dxfId="7068" priority="4084" stopIfTrue="1" operator="greaterThan">
      <formula>100</formula>
    </cfRule>
  </conditionalFormatting>
  <conditionalFormatting sqref="M159">
    <cfRule type="cellIs" dxfId="7067" priority="4081" stopIfTrue="1" operator="between">
      <formula>1250.1</formula>
      <formula>5000</formula>
    </cfRule>
    <cfRule type="cellIs" dxfId="7066" priority="4082" stopIfTrue="1" operator="greaterThan">
      <formula>5000</formula>
    </cfRule>
  </conditionalFormatting>
  <conditionalFormatting sqref="F176">
    <cfRule type="cellIs" dxfId="7065" priority="4068" stopIfTrue="1" operator="lessThanOrEqual">
      <formula>60</formula>
    </cfRule>
    <cfRule type="cellIs" dxfId="7064" priority="4069" stopIfTrue="1" operator="between">
      <formula>60</formula>
      <formula>100</formula>
    </cfRule>
    <cfRule type="cellIs" dxfId="7063" priority="4070" stopIfTrue="1" operator="greaterThan">
      <formula>100</formula>
    </cfRule>
  </conditionalFormatting>
  <conditionalFormatting sqref="E176">
    <cfRule type="cellIs" dxfId="7062" priority="4071" stopIfTrue="1" operator="lessThanOrEqual">
      <formula>2.5</formula>
    </cfRule>
    <cfRule type="cellIs" dxfId="7061" priority="4072" stopIfTrue="1" operator="between">
      <formula>2.5</formula>
      <formula>7</formula>
    </cfRule>
    <cfRule type="cellIs" dxfId="7060" priority="4073" stopIfTrue="1" operator="greaterThan">
      <formula>7</formula>
    </cfRule>
  </conditionalFormatting>
  <conditionalFormatting sqref="H176">
    <cfRule type="cellIs" dxfId="7059" priority="4074" stopIfTrue="1" operator="lessThanOrEqual">
      <formula>12</formula>
    </cfRule>
    <cfRule type="cellIs" dxfId="7058" priority="4075" stopIfTrue="1" operator="between">
      <formula>12</formula>
      <formula>16</formula>
    </cfRule>
    <cfRule type="cellIs" dxfId="7057" priority="4076" stopIfTrue="1" operator="greaterThan">
      <formula>16</formula>
    </cfRule>
  </conditionalFormatting>
  <conditionalFormatting sqref="J176">
    <cfRule type="cellIs" dxfId="7056" priority="4077" stopIfTrue="1" operator="greaterThan">
      <formula>6.2</formula>
    </cfRule>
    <cfRule type="cellIs" dxfId="7055" priority="4078" stopIfTrue="1" operator="between">
      <formula>5.601</formula>
      <formula>6.2</formula>
    </cfRule>
    <cfRule type="cellIs" dxfId="7054" priority="4079" stopIfTrue="1" operator="lessThanOrEqual">
      <formula>5.6</formula>
    </cfRule>
  </conditionalFormatting>
  <conditionalFormatting sqref="K176">
    <cfRule type="cellIs" dxfId="7053" priority="4080" stopIfTrue="1" operator="lessThanOrEqual">
      <formula>0.02</formula>
    </cfRule>
  </conditionalFormatting>
  <conditionalFormatting sqref="G176">
    <cfRule type="cellIs" dxfId="7052" priority="4065" stopIfTrue="1" operator="lessThanOrEqual">
      <formula>0.12</formula>
    </cfRule>
    <cfRule type="cellIs" dxfId="7051" priority="4066" stopIfTrue="1" operator="between">
      <formula>0.1201</formula>
      <formula>0.2</formula>
    </cfRule>
    <cfRule type="cellIs" dxfId="7050" priority="4067" stopIfTrue="1" operator="greaterThan">
      <formula>0.2</formula>
    </cfRule>
  </conditionalFormatting>
  <conditionalFormatting sqref="N176">
    <cfRule type="cellIs" dxfId="7049" priority="4062" stopIfTrue="1" operator="between">
      <formula>50.1</formula>
      <formula>100</formula>
    </cfRule>
    <cfRule type="cellIs" dxfId="7048" priority="4064" stopIfTrue="1" operator="greaterThan">
      <formula>100</formula>
    </cfRule>
  </conditionalFormatting>
  <conditionalFormatting sqref="M176">
    <cfRule type="cellIs" dxfId="7047" priority="4061" stopIfTrue="1" operator="between">
      <formula>1250.1</formula>
      <formula>5000</formula>
    </cfRule>
    <cfRule type="cellIs" dxfId="7046" priority="4063" stopIfTrue="1" operator="greaterThan">
      <formula>5000</formula>
    </cfRule>
  </conditionalFormatting>
  <conditionalFormatting sqref="F176">
    <cfRule type="cellIs" dxfId="7045" priority="4058" stopIfTrue="1" operator="lessThanOrEqual">
      <formula>60</formula>
    </cfRule>
    <cfRule type="cellIs" dxfId="7044" priority="4059" stopIfTrue="1" operator="between">
      <formula>60</formula>
      <formula>100</formula>
    </cfRule>
    <cfRule type="cellIs" dxfId="7043" priority="4060" stopIfTrue="1" operator="greaterThan">
      <formula>100</formula>
    </cfRule>
  </conditionalFormatting>
  <conditionalFormatting sqref="E176">
    <cfRule type="cellIs" dxfId="7042" priority="4055" stopIfTrue="1" operator="lessThanOrEqual">
      <formula>2.5</formula>
    </cfRule>
    <cfRule type="cellIs" dxfId="7041" priority="4056" stopIfTrue="1" operator="between">
      <formula>2.5</formula>
      <formula>7</formula>
    </cfRule>
    <cfRule type="cellIs" dxfId="7040" priority="4057" stopIfTrue="1" operator="greaterThan">
      <formula>7</formula>
    </cfRule>
  </conditionalFormatting>
  <conditionalFormatting sqref="H176">
    <cfRule type="cellIs" dxfId="7039" priority="4052" stopIfTrue="1" operator="lessThanOrEqual">
      <formula>12</formula>
    </cfRule>
    <cfRule type="cellIs" dxfId="7038" priority="4053" stopIfTrue="1" operator="between">
      <formula>12</formula>
      <formula>16</formula>
    </cfRule>
    <cfRule type="cellIs" dxfId="7037" priority="4054" stopIfTrue="1" operator="greaterThan">
      <formula>16</formula>
    </cfRule>
  </conditionalFormatting>
  <conditionalFormatting sqref="J176">
    <cfRule type="cellIs" dxfId="7036" priority="4049" stopIfTrue="1" operator="greaterThan">
      <formula>6.2</formula>
    </cfRule>
    <cfRule type="cellIs" dxfId="7035" priority="4050" stopIfTrue="1" operator="between">
      <formula>5.601</formula>
      <formula>6.2</formula>
    </cfRule>
    <cfRule type="cellIs" dxfId="7034" priority="4051" stopIfTrue="1" operator="lessThanOrEqual">
      <formula>5.6</formula>
    </cfRule>
  </conditionalFormatting>
  <conditionalFormatting sqref="K176">
    <cfRule type="cellIs" dxfId="7033" priority="4048" stopIfTrue="1" operator="lessThanOrEqual">
      <formula>0.02</formula>
    </cfRule>
  </conditionalFormatting>
  <conditionalFormatting sqref="G176">
    <cfRule type="cellIs" dxfId="7032" priority="4045" stopIfTrue="1" operator="lessThanOrEqual">
      <formula>0.12</formula>
    </cfRule>
    <cfRule type="cellIs" dxfId="7031" priority="4046" stopIfTrue="1" operator="between">
      <formula>0.1201</formula>
      <formula>0.2</formula>
    </cfRule>
    <cfRule type="cellIs" dxfId="7030" priority="4047" stopIfTrue="1" operator="greaterThan">
      <formula>0.2</formula>
    </cfRule>
  </conditionalFormatting>
  <conditionalFormatting sqref="N176">
    <cfRule type="cellIs" dxfId="7029" priority="4043" stopIfTrue="1" operator="between">
      <formula>50.1</formula>
      <formula>100</formula>
    </cfRule>
    <cfRule type="cellIs" dxfId="7028" priority="4044" stopIfTrue="1" operator="greaterThan">
      <formula>100</formula>
    </cfRule>
  </conditionalFormatting>
  <conditionalFormatting sqref="M176">
    <cfRule type="cellIs" dxfId="7027" priority="4041" stopIfTrue="1" operator="between">
      <formula>1250.1</formula>
      <formula>5000</formula>
    </cfRule>
    <cfRule type="cellIs" dxfId="7026" priority="4042" stopIfTrue="1" operator="greaterThan">
      <formula>5000</formula>
    </cfRule>
  </conditionalFormatting>
  <conditionalFormatting sqref="F273:G273">
    <cfRule type="cellIs" dxfId="7025" priority="3748" stopIfTrue="1" operator="lessThanOrEqual">
      <formula>60</formula>
    </cfRule>
    <cfRule type="cellIs" dxfId="7024" priority="3749" stopIfTrue="1" operator="between">
      <formula>60</formula>
      <formula>100</formula>
    </cfRule>
    <cfRule type="cellIs" dxfId="7023" priority="3750" stopIfTrue="1" operator="greaterThan">
      <formula>100</formula>
    </cfRule>
  </conditionalFormatting>
  <conditionalFormatting sqref="E273">
    <cfRule type="cellIs" dxfId="7022" priority="3751" stopIfTrue="1" operator="lessThanOrEqual">
      <formula>2.5</formula>
    </cfRule>
    <cfRule type="cellIs" dxfId="7021" priority="3752" stopIfTrue="1" operator="between">
      <formula>2.5</formula>
      <formula>7</formula>
    </cfRule>
    <cfRule type="cellIs" dxfId="7020" priority="3753" stopIfTrue="1" operator="greaterThan">
      <formula>7</formula>
    </cfRule>
  </conditionalFormatting>
  <conditionalFormatting sqref="H273">
    <cfRule type="cellIs" dxfId="7019" priority="3754" stopIfTrue="1" operator="lessThanOrEqual">
      <formula>12</formula>
    </cfRule>
    <cfRule type="cellIs" dxfId="7018" priority="3755" stopIfTrue="1" operator="between">
      <formula>12</formula>
      <formula>16</formula>
    </cfRule>
    <cfRule type="cellIs" dxfId="7017" priority="3756" stopIfTrue="1" operator="greaterThan">
      <formula>16</formula>
    </cfRule>
  </conditionalFormatting>
  <conditionalFormatting sqref="J273">
    <cfRule type="cellIs" dxfId="7016" priority="3757" stopIfTrue="1" operator="greaterThan">
      <formula>6.2</formula>
    </cfRule>
    <cfRule type="cellIs" dxfId="7015" priority="3758" stopIfTrue="1" operator="between">
      <formula>5.601</formula>
      <formula>6.2</formula>
    </cfRule>
    <cfRule type="cellIs" dxfId="7014" priority="3759" stopIfTrue="1" operator="lessThanOrEqual">
      <formula>5.6</formula>
    </cfRule>
  </conditionalFormatting>
  <conditionalFormatting sqref="K273">
    <cfRule type="cellIs" dxfId="7013" priority="3760" stopIfTrue="1" operator="lessThanOrEqual">
      <formula>0.02</formula>
    </cfRule>
  </conditionalFormatting>
  <conditionalFormatting sqref="G273">
    <cfRule type="cellIs" dxfId="7012" priority="3745" stopIfTrue="1" operator="lessThanOrEqual">
      <formula>0.12</formula>
    </cfRule>
    <cfRule type="cellIs" dxfId="7011" priority="3746" stopIfTrue="1" operator="between">
      <formula>0.1201</formula>
      <formula>0.2</formula>
    </cfRule>
    <cfRule type="cellIs" dxfId="7010" priority="3747" stopIfTrue="1" operator="greaterThan">
      <formula>0.2</formula>
    </cfRule>
  </conditionalFormatting>
  <conditionalFormatting sqref="N273">
    <cfRule type="cellIs" dxfId="7009" priority="3742" stopIfTrue="1" operator="between">
      <formula>50.1</formula>
      <formula>100</formula>
    </cfRule>
    <cfRule type="cellIs" dxfId="7008" priority="3744" stopIfTrue="1" operator="greaterThan">
      <formula>100</formula>
    </cfRule>
  </conditionalFormatting>
  <conditionalFormatting sqref="M273">
    <cfRule type="cellIs" dxfId="7007" priority="3741" stopIfTrue="1" operator="between">
      <formula>1250.1</formula>
      <formula>5000</formula>
    </cfRule>
    <cfRule type="cellIs" dxfId="7006" priority="3743" stopIfTrue="1" operator="greaterThan">
      <formula>5000</formula>
    </cfRule>
  </conditionalFormatting>
  <conditionalFormatting sqref="F273:G273">
    <cfRule type="cellIs" dxfId="7005" priority="3738" stopIfTrue="1" operator="lessThanOrEqual">
      <formula>60</formula>
    </cfRule>
    <cfRule type="cellIs" dxfId="7004" priority="3739" stopIfTrue="1" operator="between">
      <formula>60</formula>
      <formula>100</formula>
    </cfRule>
    <cfRule type="cellIs" dxfId="7003" priority="3740" stopIfTrue="1" operator="greaterThan">
      <formula>100</formula>
    </cfRule>
  </conditionalFormatting>
  <conditionalFormatting sqref="E273">
    <cfRule type="cellIs" dxfId="7002" priority="3735" stopIfTrue="1" operator="lessThanOrEqual">
      <formula>2.5</formula>
    </cfRule>
    <cfRule type="cellIs" dxfId="7001" priority="3736" stopIfTrue="1" operator="between">
      <formula>2.5</formula>
      <formula>7</formula>
    </cfRule>
    <cfRule type="cellIs" dxfId="7000" priority="3737" stopIfTrue="1" operator="greaterThan">
      <formula>7</formula>
    </cfRule>
  </conditionalFormatting>
  <conditionalFormatting sqref="H273">
    <cfRule type="cellIs" dxfId="6999" priority="3732" stopIfTrue="1" operator="lessThanOrEqual">
      <formula>12</formula>
    </cfRule>
    <cfRule type="cellIs" dxfId="6998" priority="3733" stopIfTrue="1" operator="between">
      <formula>12</formula>
      <formula>16</formula>
    </cfRule>
    <cfRule type="cellIs" dxfId="6997" priority="3734" stopIfTrue="1" operator="greaterThan">
      <formula>16</formula>
    </cfRule>
  </conditionalFormatting>
  <conditionalFormatting sqref="J273">
    <cfRule type="cellIs" dxfId="6996" priority="3729" stopIfTrue="1" operator="greaterThan">
      <formula>6.2</formula>
    </cfRule>
    <cfRule type="cellIs" dxfId="6995" priority="3730" stopIfTrue="1" operator="between">
      <formula>5.601</formula>
      <formula>6.2</formula>
    </cfRule>
    <cfRule type="cellIs" dxfId="6994" priority="3731" stopIfTrue="1" operator="lessThanOrEqual">
      <formula>5.6</formula>
    </cfRule>
  </conditionalFormatting>
  <conditionalFormatting sqref="K273">
    <cfRule type="cellIs" dxfId="6993" priority="3728" stopIfTrue="1" operator="lessThanOrEqual">
      <formula>0.02</formula>
    </cfRule>
  </conditionalFormatting>
  <conditionalFormatting sqref="G273">
    <cfRule type="cellIs" dxfId="6992" priority="3725" stopIfTrue="1" operator="lessThanOrEqual">
      <formula>0.12</formula>
    </cfRule>
    <cfRule type="cellIs" dxfId="6991" priority="3726" stopIfTrue="1" operator="between">
      <formula>0.1201</formula>
      <formula>0.2</formula>
    </cfRule>
    <cfRule type="cellIs" dxfId="6990" priority="3727" stopIfTrue="1" operator="greaterThan">
      <formula>0.2</formula>
    </cfRule>
  </conditionalFormatting>
  <conditionalFormatting sqref="N273">
    <cfRule type="cellIs" dxfId="6989" priority="3723" stopIfTrue="1" operator="between">
      <formula>50.1</formula>
      <formula>100</formula>
    </cfRule>
    <cfRule type="cellIs" dxfId="6988" priority="3724" stopIfTrue="1" operator="greaterThan">
      <formula>100</formula>
    </cfRule>
  </conditionalFormatting>
  <conditionalFormatting sqref="M273">
    <cfRule type="cellIs" dxfId="6987" priority="3721" stopIfTrue="1" operator="between">
      <formula>1250.1</formula>
      <formula>5000</formula>
    </cfRule>
    <cfRule type="cellIs" dxfId="6986" priority="3722" stopIfTrue="1" operator="greaterThan">
      <formula>5000</formula>
    </cfRule>
  </conditionalFormatting>
  <conditionalFormatting sqref="F189">
    <cfRule type="cellIs" dxfId="6985" priority="3988" stopIfTrue="1" operator="lessThanOrEqual">
      <formula>60</formula>
    </cfRule>
    <cfRule type="cellIs" dxfId="6984" priority="3989" stopIfTrue="1" operator="between">
      <formula>60</formula>
      <formula>100</formula>
    </cfRule>
    <cfRule type="cellIs" dxfId="6983" priority="3990" stopIfTrue="1" operator="greaterThan">
      <formula>100</formula>
    </cfRule>
  </conditionalFormatting>
  <conditionalFormatting sqref="E189">
    <cfRule type="cellIs" dxfId="6982" priority="3991" stopIfTrue="1" operator="lessThanOrEqual">
      <formula>2.5</formula>
    </cfRule>
    <cfRule type="cellIs" dxfId="6981" priority="3992" stopIfTrue="1" operator="between">
      <formula>2.5</formula>
      <formula>7</formula>
    </cfRule>
    <cfRule type="cellIs" dxfId="6980" priority="3993" stopIfTrue="1" operator="greaterThan">
      <formula>7</formula>
    </cfRule>
  </conditionalFormatting>
  <conditionalFormatting sqref="H189">
    <cfRule type="cellIs" dxfId="6979" priority="3994" stopIfTrue="1" operator="lessThanOrEqual">
      <formula>12</formula>
    </cfRule>
    <cfRule type="cellIs" dxfId="6978" priority="3995" stopIfTrue="1" operator="between">
      <formula>12</formula>
      <formula>16</formula>
    </cfRule>
    <cfRule type="cellIs" dxfId="6977" priority="3996" stopIfTrue="1" operator="greaterThan">
      <formula>16</formula>
    </cfRule>
  </conditionalFormatting>
  <conditionalFormatting sqref="J189">
    <cfRule type="cellIs" dxfId="6976" priority="3997" stopIfTrue="1" operator="greaterThan">
      <formula>6.2</formula>
    </cfRule>
    <cfRule type="cellIs" dxfId="6975" priority="3998" stopIfTrue="1" operator="between">
      <formula>5.601</formula>
      <formula>6.2</formula>
    </cfRule>
    <cfRule type="cellIs" dxfId="6974" priority="3999" stopIfTrue="1" operator="lessThanOrEqual">
      <formula>5.6</formula>
    </cfRule>
  </conditionalFormatting>
  <conditionalFormatting sqref="K189">
    <cfRule type="cellIs" dxfId="6973" priority="4000" stopIfTrue="1" operator="lessThanOrEqual">
      <formula>0.02</formula>
    </cfRule>
  </conditionalFormatting>
  <conditionalFormatting sqref="G189">
    <cfRule type="cellIs" dxfId="6972" priority="3985" stopIfTrue="1" operator="lessThanOrEqual">
      <formula>0.12</formula>
    </cfRule>
    <cfRule type="cellIs" dxfId="6971" priority="3986" stopIfTrue="1" operator="between">
      <formula>0.1201</formula>
      <formula>0.2</formula>
    </cfRule>
    <cfRule type="cellIs" dxfId="6970" priority="3987" stopIfTrue="1" operator="greaterThan">
      <formula>0.2</formula>
    </cfRule>
  </conditionalFormatting>
  <conditionalFormatting sqref="N189">
    <cfRule type="cellIs" dxfId="6969" priority="3982" stopIfTrue="1" operator="between">
      <formula>50.1</formula>
      <formula>100</formula>
    </cfRule>
    <cfRule type="cellIs" dxfId="6968" priority="3984" stopIfTrue="1" operator="greaterThan">
      <formula>100</formula>
    </cfRule>
  </conditionalFormatting>
  <conditionalFormatting sqref="M189">
    <cfRule type="cellIs" dxfId="6967" priority="3981" stopIfTrue="1" operator="between">
      <formula>1250.1</formula>
      <formula>5000</formula>
    </cfRule>
    <cfRule type="cellIs" dxfId="6966" priority="3983" stopIfTrue="1" operator="greaterThan">
      <formula>5000</formula>
    </cfRule>
  </conditionalFormatting>
  <conditionalFormatting sqref="F189">
    <cfRule type="cellIs" dxfId="6965" priority="3978" stopIfTrue="1" operator="lessThanOrEqual">
      <formula>60</formula>
    </cfRule>
    <cfRule type="cellIs" dxfId="6964" priority="3979" stopIfTrue="1" operator="between">
      <formula>60</formula>
      <formula>100</formula>
    </cfRule>
    <cfRule type="cellIs" dxfId="6963" priority="3980" stopIfTrue="1" operator="greaterThan">
      <formula>100</formula>
    </cfRule>
  </conditionalFormatting>
  <conditionalFormatting sqref="E189">
    <cfRule type="cellIs" dxfId="6962" priority="3975" stopIfTrue="1" operator="lessThanOrEqual">
      <formula>2.5</formula>
    </cfRule>
    <cfRule type="cellIs" dxfId="6961" priority="3976" stopIfTrue="1" operator="between">
      <formula>2.5</formula>
      <formula>7</formula>
    </cfRule>
    <cfRule type="cellIs" dxfId="6960" priority="3977" stopIfTrue="1" operator="greaterThan">
      <formula>7</formula>
    </cfRule>
  </conditionalFormatting>
  <conditionalFormatting sqref="H189">
    <cfRule type="cellIs" dxfId="6959" priority="3972" stopIfTrue="1" operator="lessThanOrEqual">
      <formula>12</formula>
    </cfRule>
    <cfRule type="cellIs" dxfId="6958" priority="3973" stopIfTrue="1" operator="between">
      <formula>12</formula>
      <formula>16</formula>
    </cfRule>
    <cfRule type="cellIs" dxfId="6957" priority="3974" stopIfTrue="1" operator="greaterThan">
      <formula>16</formula>
    </cfRule>
  </conditionalFormatting>
  <conditionalFormatting sqref="J189">
    <cfRule type="cellIs" dxfId="6956" priority="3969" stopIfTrue="1" operator="greaterThan">
      <formula>6.2</formula>
    </cfRule>
    <cfRule type="cellIs" dxfId="6955" priority="3970" stopIfTrue="1" operator="between">
      <formula>5.601</formula>
      <formula>6.2</formula>
    </cfRule>
    <cfRule type="cellIs" dxfId="6954" priority="3971" stopIfTrue="1" operator="lessThanOrEqual">
      <formula>5.6</formula>
    </cfRule>
  </conditionalFormatting>
  <conditionalFormatting sqref="K189">
    <cfRule type="cellIs" dxfId="6953" priority="3968" stopIfTrue="1" operator="lessThanOrEqual">
      <formula>0.02</formula>
    </cfRule>
  </conditionalFormatting>
  <conditionalFormatting sqref="G189">
    <cfRule type="cellIs" dxfId="6952" priority="3965" stopIfTrue="1" operator="lessThanOrEqual">
      <formula>0.12</formula>
    </cfRule>
    <cfRule type="cellIs" dxfId="6951" priority="3966" stopIfTrue="1" operator="between">
      <formula>0.1201</formula>
      <formula>0.2</formula>
    </cfRule>
    <cfRule type="cellIs" dxfId="6950" priority="3967" stopIfTrue="1" operator="greaterThan">
      <formula>0.2</formula>
    </cfRule>
  </conditionalFormatting>
  <conditionalFormatting sqref="N189">
    <cfRule type="cellIs" dxfId="6949" priority="3963" stopIfTrue="1" operator="between">
      <formula>50.1</formula>
      <formula>100</formula>
    </cfRule>
    <cfRule type="cellIs" dxfId="6948" priority="3964" stopIfTrue="1" operator="greaterThan">
      <formula>100</formula>
    </cfRule>
  </conditionalFormatting>
  <conditionalFormatting sqref="M189">
    <cfRule type="cellIs" dxfId="6947" priority="3961" stopIfTrue="1" operator="between">
      <formula>1250.1</formula>
      <formula>5000</formula>
    </cfRule>
    <cfRule type="cellIs" dxfId="6946" priority="3962" stopIfTrue="1" operator="greaterThan">
      <formula>5000</formula>
    </cfRule>
  </conditionalFormatting>
  <conditionalFormatting sqref="F201">
    <cfRule type="cellIs" dxfId="6945" priority="3948" stopIfTrue="1" operator="lessThanOrEqual">
      <formula>60</formula>
    </cfRule>
    <cfRule type="cellIs" dxfId="6944" priority="3949" stopIfTrue="1" operator="between">
      <formula>60</formula>
      <formula>100</formula>
    </cfRule>
    <cfRule type="cellIs" dxfId="6943" priority="3950" stopIfTrue="1" operator="greaterThan">
      <formula>100</formula>
    </cfRule>
  </conditionalFormatting>
  <conditionalFormatting sqref="E201">
    <cfRule type="cellIs" dxfId="6942" priority="3951" stopIfTrue="1" operator="lessThanOrEqual">
      <formula>2.5</formula>
    </cfRule>
    <cfRule type="cellIs" dxfId="6941" priority="3952" stopIfTrue="1" operator="between">
      <formula>2.5</formula>
      <formula>7</formula>
    </cfRule>
    <cfRule type="cellIs" dxfId="6940" priority="3953" stopIfTrue="1" operator="greaterThan">
      <formula>7</formula>
    </cfRule>
  </conditionalFormatting>
  <conditionalFormatting sqref="H201">
    <cfRule type="cellIs" dxfId="6939" priority="3954" stopIfTrue="1" operator="lessThanOrEqual">
      <formula>12</formula>
    </cfRule>
    <cfRule type="cellIs" dxfId="6938" priority="3955" stopIfTrue="1" operator="between">
      <formula>12</formula>
      <formula>16</formula>
    </cfRule>
    <cfRule type="cellIs" dxfId="6937" priority="3956" stopIfTrue="1" operator="greaterThan">
      <formula>16</formula>
    </cfRule>
  </conditionalFormatting>
  <conditionalFormatting sqref="J201">
    <cfRule type="cellIs" dxfId="6936" priority="3957" stopIfTrue="1" operator="greaterThan">
      <formula>6.2</formula>
    </cfRule>
    <cfRule type="cellIs" dxfId="6935" priority="3958" stopIfTrue="1" operator="between">
      <formula>5.601</formula>
      <formula>6.2</formula>
    </cfRule>
    <cfRule type="cellIs" dxfId="6934" priority="3959" stopIfTrue="1" operator="lessThanOrEqual">
      <formula>5.6</formula>
    </cfRule>
  </conditionalFormatting>
  <conditionalFormatting sqref="K201">
    <cfRule type="cellIs" dxfId="6933" priority="3960" stopIfTrue="1" operator="lessThanOrEqual">
      <formula>0.02</formula>
    </cfRule>
  </conditionalFormatting>
  <conditionalFormatting sqref="G201">
    <cfRule type="cellIs" dxfId="6932" priority="3945" stopIfTrue="1" operator="lessThanOrEqual">
      <formula>0.12</formula>
    </cfRule>
    <cfRule type="cellIs" dxfId="6931" priority="3946" stopIfTrue="1" operator="between">
      <formula>0.1201</formula>
      <formula>0.2</formula>
    </cfRule>
    <cfRule type="cellIs" dxfId="6930" priority="3947" stopIfTrue="1" operator="greaterThan">
      <formula>0.2</formula>
    </cfRule>
  </conditionalFormatting>
  <conditionalFormatting sqref="N201">
    <cfRule type="cellIs" dxfId="6929" priority="3942" stopIfTrue="1" operator="between">
      <formula>50.1</formula>
      <formula>100</formula>
    </cfRule>
    <cfRule type="cellIs" dxfId="6928" priority="3944" stopIfTrue="1" operator="greaterThan">
      <formula>100</formula>
    </cfRule>
  </conditionalFormatting>
  <conditionalFormatting sqref="M201">
    <cfRule type="cellIs" dxfId="6927" priority="3941" stopIfTrue="1" operator="between">
      <formula>1250.1</formula>
      <formula>5000</formula>
    </cfRule>
    <cfRule type="cellIs" dxfId="6926" priority="3943" stopIfTrue="1" operator="greaterThan">
      <formula>5000</formula>
    </cfRule>
  </conditionalFormatting>
  <conditionalFormatting sqref="F201">
    <cfRule type="cellIs" dxfId="6925" priority="3938" stopIfTrue="1" operator="lessThanOrEqual">
      <formula>60</formula>
    </cfRule>
    <cfRule type="cellIs" dxfId="6924" priority="3939" stopIfTrue="1" operator="between">
      <formula>60</formula>
      <formula>100</formula>
    </cfRule>
    <cfRule type="cellIs" dxfId="6923" priority="3940" stopIfTrue="1" operator="greaterThan">
      <formula>100</formula>
    </cfRule>
  </conditionalFormatting>
  <conditionalFormatting sqref="E201">
    <cfRule type="cellIs" dxfId="6922" priority="3935" stopIfTrue="1" operator="lessThanOrEqual">
      <formula>2.5</formula>
    </cfRule>
    <cfRule type="cellIs" dxfId="6921" priority="3936" stopIfTrue="1" operator="between">
      <formula>2.5</formula>
      <formula>7</formula>
    </cfRule>
    <cfRule type="cellIs" dxfId="6920" priority="3937" stopIfTrue="1" operator="greaterThan">
      <formula>7</formula>
    </cfRule>
  </conditionalFormatting>
  <conditionalFormatting sqref="H201">
    <cfRule type="cellIs" dxfId="6919" priority="3932" stopIfTrue="1" operator="lessThanOrEqual">
      <formula>12</formula>
    </cfRule>
    <cfRule type="cellIs" dxfId="6918" priority="3933" stopIfTrue="1" operator="between">
      <formula>12</formula>
      <formula>16</formula>
    </cfRule>
    <cfRule type="cellIs" dxfId="6917" priority="3934" stopIfTrue="1" operator="greaterThan">
      <formula>16</formula>
    </cfRule>
  </conditionalFormatting>
  <conditionalFormatting sqref="J201">
    <cfRule type="cellIs" dxfId="6916" priority="3929" stopIfTrue="1" operator="greaterThan">
      <formula>6.2</formula>
    </cfRule>
    <cfRule type="cellIs" dxfId="6915" priority="3930" stopIfTrue="1" operator="between">
      <formula>5.601</formula>
      <formula>6.2</formula>
    </cfRule>
    <cfRule type="cellIs" dxfId="6914" priority="3931" stopIfTrue="1" operator="lessThanOrEqual">
      <formula>5.6</formula>
    </cfRule>
  </conditionalFormatting>
  <conditionalFormatting sqref="K201">
    <cfRule type="cellIs" dxfId="6913" priority="3928" stopIfTrue="1" operator="lessThanOrEqual">
      <formula>0.02</formula>
    </cfRule>
  </conditionalFormatting>
  <conditionalFormatting sqref="G201">
    <cfRule type="cellIs" dxfId="6912" priority="3925" stopIfTrue="1" operator="lessThanOrEqual">
      <formula>0.12</formula>
    </cfRule>
    <cfRule type="cellIs" dxfId="6911" priority="3926" stopIfTrue="1" operator="between">
      <formula>0.1201</formula>
      <formula>0.2</formula>
    </cfRule>
    <cfRule type="cellIs" dxfId="6910" priority="3927" stopIfTrue="1" operator="greaterThan">
      <formula>0.2</formula>
    </cfRule>
  </conditionalFormatting>
  <conditionalFormatting sqref="N201">
    <cfRule type="cellIs" dxfId="6909" priority="3923" stopIfTrue="1" operator="between">
      <formula>50.1</formula>
      <formula>100</formula>
    </cfRule>
    <cfRule type="cellIs" dxfId="6908" priority="3924" stopIfTrue="1" operator="greaterThan">
      <formula>100</formula>
    </cfRule>
  </conditionalFormatting>
  <conditionalFormatting sqref="M201">
    <cfRule type="cellIs" dxfId="6907" priority="3921" stopIfTrue="1" operator="between">
      <formula>1250.1</formula>
      <formula>5000</formula>
    </cfRule>
    <cfRule type="cellIs" dxfId="6906" priority="3922" stopIfTrue="1" operator="greaterThan">
      <formula>5000</formula>
    </cfRule>
  </conditionalFormatting>
  <conditionalFormatting sqref="F218:G218">
    <cfRule type="cellIs" dxfId="6905" priority="3908" stopIfTrue="1" operator="lessThanOrEqual">
      <formula>60</formula>
    </cfRule>
    <cfRule type="cellIs" dxfId="6904" priority="3909" stopIfTrue="1" operator="between">
      <formula>60</formula>
      <formula>100</formula>
    </cfRule>
    <cfRule type="cellIs" dxfId="6903" priority="3910" stopIfTrue="1" operator="greaterThan">
      <formula>100</formula>
    </cfRule>
  </conditionalFormatting>
  <conditionalFormatting sqref="E218">
    <cfRule type="cellIs" dxfId="6902" priority="3911" stopIfTrue="1" operator="lessThanOrEqual">
      <formula>2.5</formula>
    </cfRule>
    <cfRule type="cellIs" dxfId="6901" priority="3912" stopIfTrue="1" operator="between">
      <formula>2.5</formula>
      <formula>7</formula>
    </cfRule>
    <cfRule type="cellIs" dxfId="6900" priority="3913" stopIfTrue="1" operator="greaterThan">
      <formula>7</formula>
    </cfRule>
  </conditionalFormatting>
  <conditionalFormatting sqref="H218">
    <cfRule type="cellIs" dxfId="6899" priority="3914" stopIfTrue="1" operator="lessThanOrEqual">
      <formula>12</formula>
    </cfRule>
    <cfRule type="cellIs" dxfId="6898" priority="3915" stopIfTrue="1" operator="between">
      <formula>12</formula>
      <formula>16</formula>
    </cfRule>
    <cfRule type="cellIs" dxfId="6897" priority="3916" stopIfTrue="1" operator="greaterThan">
      <formula>16</formula>
    </cfRule>
  </conditionalFormatting>
  <conditionalFormatting sqref="J218">
    <cfRule type="cellIs" dxfId="6896" priority="3917" stopIfTrue="1" operator="greaterThan">
      <formula>6.2</formula>
    </cfRule>
    <cfRule type="cellIs" dxfId="6895" priority="3918" stopIfTrue="1" operator="between">
      <formula>5.601</formula>
      <formula>6.2</formula>
    </cfRule>
    <cfRule type="cellIs" dxfId="6894" priority="3919" stopIfTrue="1" operator="lessThanOrEqual">
      <formula>5.6</formula>
    </cfRule>
  </conditionalFormatting>
  <conditionalFormatting sqref="K218">
    <cfRule type="cellIs" dxfId="6893" priority="3920" stopIfTrue="1" operator="lessThanOrEqual">
      <formula>0.02</formula>
    </cfRule>
  </conditionalFormatting>
  <conditionalFormatting sqref="G218">
    <cfRule type="cellIs" dxfId="6892" priority="3905" stopIfTrue="1" operator="lessThanOrEqual">
      <formula>0.12</formula>
    </cfRule>
    <cfRule type="cellIs" dxfId="6891" priority="3906" stopIfTrue="1" operator="between">
      <formula>0.1201</formula>
      <formula>0.2</formula>
    </cfRule>
    <cfRule type="cellIs" dxfId="6890" priority="3907" stopIfTrue="1" operator="greaterThan">
      <formula>0.2</formula>
    </cfRule>
  </conditionalFormatting>
  <conditionalFormatting sqref="N218">
    <cfRule type="cellIs" dxfId="6889" priority="3902" stopIfTrue="1" operator="between">
      <formula>50.1</formula>
      <formula>100</formula>
    </cfRule>
    <cfRule type="cellIs" dxfId="6888" priority="3904" stopIfTrue="1" operator="greaterThan">
      <formula>100</formula>
    </cfRule>
  </conditionalFormatting>
  <conditionalFormatting sqref="M218">
    <cfRule type="cellIs" dxfId="6887" priority="3901" stopIfTrue="1" operator="between">
      <formula>1250.1</formula>
      <formula>5000</formula>
    </cfRule>
    <cfRule type="cellIs" dxfId="6886" priority="3903" stopIfTrue="1" operator="greaterThan">
      <formula>5000</formula>
    </cfRule>
  </conditionalFormatting>
  <conditionalFormatting sqref="F218:G218">
    <cfRule type="cellIs" dxfId="6885" priority="3898" stopIfTrue="1" operator="lessThanOrEqual">
      <formula>60</formula>
    </cfRule>
    <cfRule type="cellIs" dxfId="6884" priority="3899" stopIfTrue="1" operator="between">
      <formula>60</formula>
      <formula>100</formula>
    </cfRule>
    <cfRule type="cellIs" dxfId="6883" priority="3900" stopIfTrue="1" operator="greaterThan">
      <formula>100</formula>
    </cfRule>
  </conditionalFormatting>
  <conditionalFormatting sqref="E218">
    <cfRule type="cellIs" dxfId="6882" priority="3895" stopIfTrue="1" operator="lessThanOrEqual">
      <formula>2.5</formula>
    </cfRule>
    <cfRule type="cellIs" dxfId="6881" priority="3896" stopIfTrue="1" operator="between">
      <formula>2.5</formula>
      <formula>7</formula>
    </cfRule>
    <cfRule type="cellIs" dxfId="6880" priority="3897" stopIfTrue="1" operator="greaterThan">
      <formula>7</formula>
    </cfRule>
  </conditionalFormatting>
  <conditionalFormatting sqref="H218">
    <cfRule type="cellIs" dxfId="6879" priority="3892" stopIfTrue="1" operator="lessThanOrEqual">
      <formula>12</formula>
    </cfRule>
    <cfRule type="cellIs" dxfId="6878" priority="3893" stopIfTrue="1" operator="between">
      <formula>12</formula>
      <formula>16</formula>
    </cfRule>
    <cfRule type="cellIs" dxfId="6877" priority="3894" stopIfTrue="1" operator="greaterThan">
      <formula>16</formula>
    </cfRule>
  </conditionalFormatting>
  <conditionalFormatting sqref="J218">
    <cfRule type="cellIs" dxfId="6876" priority="3889" stopIfTrue="1" operator="greaterThan">
      <formula>6.2</formula>
    </cfRule>
    <cfRule type="cellIs" dxfId="6875" priority="3890" stopIfTrue="1" operator="between">
      <formula>5.601</formula>
      <formula>6.2</formula>
    </cfRule>
    <cfRule type="cellIs" dxfId="6874" priority="3891" stopIfTrue="1" operator="lessThanOrEqual">
      <formula>5.6</formula>
    </cfRule>
  </conditionalFormatting>
  <conditionalFormatting sqref="K218">
    <cfRule type="cellIs" dxfId="6873" priority="3888" stopIfTrue="1" operator="lessThanOrEqual">
      <formula>0.02</formula>
    </cfRule>
  </conditionalFormatting>
  <conditionalFormatting sqref="G218">
    <cfRule type="cellIs" dxfId="6872" priority="3885" stopIfTrue="1" operator="lessThanOrEqual">
      <formula>0.12</formula>
    </cfRule>
    <cfRule type="cellIs" dxfId="6871" priority="3886" stopIfTrue="1" operator="between">
      <formula>0.1201</formula>
      <formula>0.2</formula>
    </cfRule>
    <cfRule type="cellIs" dxfId="6870" priority="3887" stopIfTrue="1" operator="greaterThan">
      <formula>0.2</formula>
    </cfRule>
  </conditionalFormatting>
  <conditionalFormatting sqref="N218">
    <cfRule type="cellIs" dxfId="6869" priority="3883" stopIfTrue="1" operator="between">
      <formula>50.1</formula>
      <formula>100</formula>
    </cfRule>
    <cfRule type="cellIs" dxfId="6868" priority="3884" stopIfTrue="1" operator="greaterThan">
      <formula>100</formula>
    </cfRule>
  </conditionalFormatting>
  <conditionalFormatting sqref="M218">
    <cfRule type="cellIs" dxfId="6867" priority="3881" stopIfTrue="1" operator="between">
      <formula>1250.1</formula>
      <formula>5000</formula>
    </cfRule>
    <cfRule type="cellIs" dxfId="6866" priority="3882" stopIfTrue="1" operator="greaterThan">
      <formula>5000</formula>
    </cfRule>
  </conditionalFormatting>
  <conditionalFormatting sqref="F236:G236">
    <cfRule type="cellIs" dxfId="6865" priority="3868" stopIfTrue="1" operator="lessThanOrEqual">
      <formula>60</formula>
    </cfRule>
    <cfRule type="cellIs" dxfId="6864" priority="3869" stopIfTrue="1" operator="between">
      <formula>60</formula>
      <formula>100</formula>
    </cfRule>
    <cfRule type="cellIs" dxfId="6863" priority="3870" stopIfTrue="1" operator="greaterThan">
      <formula>100</formula>
    </cfRule>
  </conditionalFormatting>
  <conditionalFormatting sqref="E236">
    <cfRule type="cellIs" dxfId="6862" priority="3871" stopIfTrue="1" operator="lessThanOrEqual">
      <formula>2.5</formula>
    </cfRule>
    <cfRule type="cellIs" dxfId="6861" priority="3872" stopIfTrue="1" operator="between">
      <formula>2.5</formula>
      <formula>7</formula>
    </cfRule>
    <cfRule type="cellIs" dxfId="6860" priority="3873" stopIfTrue="1" operator="greaterThan">
      <formula>7</formula>
    </cfRule>
  </conditionalFormatting>
  <conditionalFormatting sqref="H236">
    <cfRule type="cellIs" dxfId="6859" priority="3874" stopIfTrue="1" operator="lessThanOrEqual">
      <formula>12</formula>
    </cfRule>
    <cfRule type="cellIs" dxfId="6858" priority="3875" stopIfTrue="1" operator="between">
      <formula>12</formula>
      <formula>16</formula>
    </cfRule>
    <cfRule type="cellIs" dxfId="6857" priority="3876" stopIfTrue="1" operator="greaterThan">
      <formula>16</formula>
    </cfRule>
  </conditionalFormatting>
  <conditionalFormatting sqref="J236">
    <cfRule type="cellIs" dxfId="6856" priority="3877" stopIfTrue="1" operator="greaterThan">
      <formula>6.2</formula>
    </cfRule>
    <cfRule type="cellIs" dxfId="6855" priority="3878" stopIfTrue="1" operator="between">
      <formula>5.601</formula>
      <formula>6.2</formula>
    </cfRule>
    <cfRule type="cellIs" dxfId="6854" priority="3879" stopIfTrue="1" operator="lessThanOrEqual">
      <formula>5.6</formula>
    </cfRule>
  </conditionalFormatting>
  <conditionalFormatting sqref="K236">
    <cfRule type="cellIs" dxfId="6853" priority="3880" stopIfTrue="1" operator="lessThanOrEqual">
      <formula>0.02</formula>
    </cfRule>
  </conditionalFormatting>
  <conditionalFormatting sqref="G236">
    <cfRule type="cellIs" dxfId="6852" priority="3865" stopIfTrue="1" operator="lessThanOrEqual">
      <formula>0.12</formula>
    </cfRule>
    <cfRule type="cellIs" dxfId="6851" priority="3866" stopIfTrue="1" operator="between">
      <formula>0.1201</formula>
      <formula>0.2</formula>
    </cfRule>
    <cfRule type="cellIs" dxfId="6850" priority="3867" stopIfTrue="1" operator="greaterThan">
      <formula>0.2</formula>
    </cfRule>
  </conditionalFormatting>
  <conditionalFormatting sqref="N236">
    <cfRule type="cellIs" dxfId="6849" priority="3862" stopIfTrue="1" operator="between">
      <formula>50.1</formula>
      <formula>100</formula>
    </cfRule>
    <cfRule type="cellIs" dxfId="6848" priority="3864" stopIfTrue="1" operator="greaterThan">
      <formula>100</formula>
    </cfRule>
  </conditionalFormatting>
  <conditionalFormatting sqref="M236">
    <cfRule type="cellIs" dxfId="6847" priority="3861" stopIfTrue="1" operator="between">
      <formula>1250.1</formula>
      <formula>5000</formula>
    </cfRule>
    <cfRule type="cellIs" dxfId="6846" priority="3863" stopIfTrue="1" operator="greaterThan">
      <formula>5000</formula>
    </cfRule>
  </conditionalFormatting>
  <conditionalFormatting sqref="F236:G236">
    <cfRule type="cellIs" dxfId="6845" priority="3858" stopIfTrue="1" operator="lessThanOrEqual">
      <formula>60</formula>
    </cfRule>
    <cfRule type="cellIs" dxfId="6844" priority="3859" stopIfTrue="1" operator="between">
      <formula>60</formula>
      <formula>100</formula>
    </cfRule>
    <cfRule type="cellIs" dxfId="6843" priority="3860" stopIfTrue="1" operator="greaterThan">
      <formula>100</formula>
    </cfRule>
  </conditionalFormatting>
  <conditionalFormatting sqref="E236">
    <cfRule type="cellIs" dxfId="6842" priority="3855" stopIfTrue="1" operator="lessThanOrEqual">
      <formula>2.5</formula>
    </cfRule>
    <cfRule type="cellIs" dxfId="6841" priority="3856" stopIfTrue="1" operator="between">
      <formula>2.5</formula>
      <formula>7</formula>
    </cfRule>
    <cfRule type="cellIs" dxfId="6840" priority="3857" stopIfTrue="1" operator="greaterThan">
      <formula>7</formula>
    </cfRule>
  </conditionalFormatting>
  <conditionalFormatting sqref="H236">
    <cfRule type="cellIs" dxfId="6839" priority="3852" stopIfTrue="1" operator="lessThanOrEqual">
      <formula>12</formula>
    </cfRule>
    <cfRule type="cellIs" dxfId="6838" priority="3853" stopIfTrue="1" operator="between">
      <formula>12</formula>
      <formula>16</formula>
    </cfRule>
    <cfRule type="cellIs" dxfId="6837" priority="3854" stopIfTrue="1" operator="greaterThan">
      <formula>16</formula>
    </cfRule>
  </conditionalFormatting>
  <conditionalFormatting sqref="J236">
    <cfRule type="cellIs" dxfId="6836" priority="3849" stopIfTrue="1" operator="greaterThan">
      <formula>6.2</formula>
    </cfRule>
    <cfRule type="cellIs" dxfId="6835" priority="3850" stopIfTrue="1" operator="between">
      <formula>5.601</formula>
      <formula>6.2</formula>
    </cfRule>
    <cfRule type="cellIs" dxfId="6834" priority="3851" stopIfTrue="1" operator="lessThanOrEqual">
      <formula>5.6</formula>
    </cfRule>
  </conditionalFormatting>
  <conditionalFormatting sqref="K236">
    <cfRule type="cellIs" dxfId="6833" priority="3848" stopIfTrue="1" operator="lessThanOrEqual">
      <formula>0.02</formula>
    </cfRule>
  </conditionalFormatting>
  <conditionalFormatting sqref="G236">
    <cfRule type="cellIs" dxfId="6832" priority="3845" stopIfTrue="1" operator="lessThanOrEqual">
      <formula>0.12</formula>
    </cfRule>
    <cfRule type="cellIs" dxfId="6831" priority="3846" stopIfTrue="1" operator="between">
      <formula>0.1201</formula>
      <formula>0.2</formula>
    </cfRule>
    <cfRule type="cellIs" dxfId="6830" priority="3847" stopIfTrue="1" operator="greaterThan">
      <formula>0.2</formula>
    </cfRule>
  </conditionalFormatting>
  <conditionalFormatting sqref="N236">
    <cfRule type="cellIs" dxfId="6829" priority="3843" stopIfTrue="1" operator="between">
      <formula>50.1</formula>
      <formula>100</formula>
    </cfRule>
    <cfRule type="cellIs" dxfId="6828" priority="3844" stopIfTrue="1" operator="greaterThan">
      <formula>100</formula>
    </cfRule>
  </conditionalFormatting>
  <conditionalFormatting sqref="M236">
    <cfRule type="cellIs" dxfId="6827" priority="3841" stopIfTrue="1" operator="between">
      <formula>1250.1</formula>
      <formula>5000</formula>
    </cfRule>
    <cfRule type="cellIs" dxfId="6826" priority="3842" stopIfTrue="1" operator="greaterThan">
      <formula>5000</formula>
    </cfRule>
  </conditionalFormatting>
  <conditionalFormatting sqref="F249:G249">
    <cfRule type="cellIs" dxfId="6825" priority="3828" stopIfTrue="1" operator="lessThanOrEqual">
      <formula>60</formula>
    </cfRule>
    <cfRule type="cellIs" dxfId="6824" priority="3829" stopIfTrue="1" operator="between">
      <formula>60</formula>
      <formula>100</formula>
    </cfRule>
    <cfRule type="cellIs" dxfId="6823" priority="3830" stopIfTrue="1" operator="greaterThan">
      <formula>100</formula>
    </cfRule>
  </conditionalFormatting>
  <conditionalFormatting sqref="E249">
    <cfRule type="cellIs" dxfId="6822" priority="3831" stopIfTrue="1" operator="lessThanOrEqual">
      <formula>2.5</formula>
    </cfRule>
    <cfRule type="cellIs" dxfId="6821" priority="3832" stopIfTrue="1" operator="between">
      <formula>2.5</formula>
      <formula>7</formula>
    </cfRule>
    <cfRule type="cellIs" dxfId="6820" priority="3833" stopIfTrue="1" operator="greaterThan">
      <formula>7</formula>
    </cfRule>
  </conditionalFormatting>
  <conditionalFormatting sqref="H249">
    <cfRule type="cellIs" dxfId="6819" priority="3834" stopIfTrue="1" operator="lessThanOrEqual">
      <formula>12</formula>
    </cfRule>
    <cfRule type="cellIs" dxfId="6818" priority="3835" stopIfTrue="1" operator="between">
      <formula>12</formula>
      <formula>16</formula>
    </cfRule>
    <cfRule type="cellIs" dxfId="6817" priority="3836" stopIfTrue="1" operator="greaterThan">
      <formula>16</formula>
    </cfRule>
  </conditionalFormatting>
  <conditionalFormatting sqref="J249">
    <cfRule type="cellIs" dxfId="6816" priority="3837" stopIfTrue="1" operator="greaterThan">
      <formula>6.2</formula>
    </cfRule>
    <cfRule type="cellIs" dxfId="6815" priority="3838" stopIfTrue="1" operator="between">
      <formula>5.601</formula>
      <formula>6.2</formula>
    </cfRule>
    <cfRule type="cellIs" dxfId="6814" priority="3839" stopIfTrue="1" operator="lessThanOrEqual">
      <formula>5.6</formula>
    </cfRule>
  </conditionalFormatting>
  <conditionalFormatting sqref="K249">
    <cfRule type="cellIs" dxfId="6813" priority="3840" stopIfTrue="1" operator="lessThanOrEqual">
      <formula>0.02</formula>
    </cfRule>
  </conditionalFormatting>
  <conditionalFormatting sqref="G249">
    <cfRule type="cellIs" dxfId="6812" priority="3825" stopIfTrue="1" operator="lessThanOrEqual">
      <formula>0.12</formula>
    </cfRule>
    <cfRule type="cellIs" dxfId="6811" priority="3826" stopIfTrue="1" operator="between">
      <formula>0.1201</formula>
      <formula>0.2</formula>
    </cfRule>
    <cfRule type="cellIs" dxfId="6810" priority="3827" stopIfTrue="1" operator="greaterThan">
      <formula>0.2</formula>
    </cfRule>
  </conditionalFormatting>
  <conditionalFormatting sqref="N249">
    <cfRule type="cellIs" dxfId="6809" priority="3822" stopIfTrue="1" operator="between">
      <formula>50.1</formula>
      <formula>100</formula>
    </cfRule>
    <cfRule type="cellIs" dxfId="6808" priority="3824" stopIfTrue="1" operator="greaterThan">
      <formula>100</formula>
    </cfRule>
  </conditionalFormatting>
  <conditionalFormatting sqref="M249">
    <cfRule type="cellIs" dxfId="6807" priority="3821" stopIfTrue="1" operator="between">
      <formula>1250.1</formula>
      <formula>5000</formula>
    </cfRule>
    <cfRule type="cellIs" dxfId="6806" priority="3823" stopIfTrue="1" operator="greaterThan">
      <formula>5000</formula>
    </cfRule>
  </conditionalFormatting>
  <conditionalFormatting sqref="F249:G249">
    <cfRule type="cellIs" dxfId="6805" priority="3818" stopIfTrue="1" operator="lessThanOrEqual">
      <formula>60</formula>
    </cfRule>
    <cfRule type="cellIs" dxfId="6804" priority="3819" stopIfTrue="1" operator="between">
      <formula>60</formula>
      <formula>100</formula>
    </cfRule>
    <cfRule type="cellIs" dxfId="6803" priority="3820" stopIfTrue="1" operator="greaterThan">
      <formula>100</formula>
    </cfRule>
  </conditionalFormatting>
  <conditionalFormatting sqref="E249">
    <cfRule type="cellIs" dxfId="6802" priority="3815" stopIfTrue="1" operator="lessThanOrEqual">
      <formula>2.5</formula>
    </cfRule>
    <cfRule type="cellIs" dxfId="6801" priority="3816" stopIfTrue="1" operator="between">
      <formula>2.5</formula>
      <formula>7</formula>
    </cfRule>
    <cfRule type="cellIs" dxfId="6800" priority="3817" stopIfTrue="1" operator="greaterThan">
      <formula>7</formula>
    </cfRule>
  </conditionalFormatting>
  <conditionalFormatting sqref="H249">
    <cfRule type="cellIs" dxfId="6799" priority="3812" stopIfTrue="1" operator="lessThanOrEqual">
      <formula>12</formula>
    </cfRule>
    <cfRule type="cellIs" dxfId="6798" priority="3813" stopIfTrue="1" operator="between">
      <formula>12</formula>
      <formula>16</formula>
    </cfRule>
    <cfRule type="cellIs" dxfId="6797" priority="3814" stopIfTrue="1" operator="greaterThan">
      <formula>16</formula>
    </cfRule>
  </conditionalFormatting>
  <conditionalFormatting sqref="J249">
    <cfRule type="cellIs" dxfId="6796" priority="3809" stopIfTrue="1" operator="greaterThan">
      <formula>6.2</formula>
    </cfRule>
    <cfRule type="cellIs" dxfId="6795" priority="3810" stopIfTrue="1" operator="between">
      <formula>5.601</formula>
      <formula>6.2</formula>
    </cfRule>
    <cfRule type="cellIs" dxfId="6794" priority="3811" stopIfTrue="1" operator="lessThanOrEqual">
      <formula>5.6</formula>
    </cfRule>
  </conditionalFormatting>
  <conditionalFormatting sqref="K249">
    <cfRule type="cellIs" dxfId="6793" priority="3808" stopIfTrue="1" operator="lessThanOrEqual">
      <formula>0.02</formula>
    </cfRule>
  </conditionalFormatting>
  <conditionalFormatting sqref="G249">
    <cfRule type="cellIs" dxfId="6792" priority="3805" stopIfTrue="1" operator="lessThanOrEqual">
      <formula>0.12</formula>
    </cfRule>
    <cfRule type="cellIs" dxfId="6791" priority="3806" stopIfTrue="1" operator="between">
      <formula>0.1201</formula>
      <formula>0.2</formula>
    </cfRule>
    <cfRule type="cellIs" dxfId="6790" priority="3807" stopIfTrue="1" operator="greaterThan">
      <formula>0.2</formula>
    </cfRule>
  </conditionalFormatting>
  <conditionalFormatting sqref="N249">
    <cfRule type="cellIs" dxfId="6789" priority="3803" stopIfTrue="1" operator="between">
      <formula>50.1</formula>
      <formula>100</formula>
    </cfRule>
    <cfRule type="cellIs" dxfId="6788" priority="3804" stopIfTrue="1" operator="greaterThan">
      <formula>100</formula>
    </cfRule>
  </conditionalFormatting>
  <conditionalFormatting sqref="M249">
    <cfRule type="cellIs" dxfId="6787" priority="3801" stopIfTrue="1" operator="between">
      <formula>1250.1</formula>
      <formula>5000</formula>
    </cfRule>
    <cfRule type="cellIs" dxfId="6786" priority="3802" stopIfTrue="1" operator="greaterThan">
      <formula>5000</formula>
    </cfRule>
  </conditionalFormatting>
  <conditionalFormatting sqref="F261:G261">
    <cfRule type="cellIs" dxfId="6785" priority="3788" stopIfTrue="1" operator="lessThanOrEqual">
      <formula>60</formula>
    </cfRule>
    <cfRule type="cellIs" dxfId="6784" priority="3789" stopIfTrue="1" operator="between">
      <formula>60</formula>
      <formula>100</formula>
    </cfRule>
    <cfRule type="cellIs" dxfId="6783" priority="3790" stopIfTrue="1" operator="greaterThan">
      <formula>100</formula>
    </cfRule>
  </conditionalFormatting>
  <conditionalFormatting sqref="E261">
    <cfRule type="cellIs" dxfId="6782" priority="3791" stopIfTrue="1" operator="lessThanOrEqual">
      <formula>2.5</formula>
    </cfRule>
    <cfRule type="cellIs" dxfId="6781" priority="3792" stopIfTrue="1" operator="between">
      <formula>2.5</formula>
      <formula>7</formula>
    </cfRule>
    <cfRule type="cellIs" dxfId="6780" priority="3793" stopIfTrue="1" operator="greaterThan">
      <formula>7</formula>
    </cfRule>
  </conditionalFormatting>
  <conditionalFormatting sqref="H261">
    <cfRule type="cellIs" dxfId="6779" priority="3794" stopIfTrue="1" operator="lessThanOrEqual">
      <formula>12</formula>
    </cfRule>
    <cfRule type="cellIs" dxfId="6778" priority="3795" stopIfTrue="1" operator="between">
      <formula>12</formula>
      <formula>16</formula>
    </cfRule>
    <cfRule type="cellIs" dxfId="6777" priority="3796" stopIfTrue="1" operator="greaterThan">
      <formula>16</formula>
    </cfRule>
  </conditionalFormatting>
  <conditionalFormatting sqref="J261">
    <cfRule type="cellIs" dxfId="6776" priority="3797" stopIfTrue="1" operator="greaterThan">
      <formula>6.2</formula>
    </cfRule>
    <cfRule type="cellIs" dxfId="6775" priority="3798" stopIfTrue="1" operator="between">
      <formula>5.601</formula>
      <formula>6.2</formula>
    </cfRule>
    <cfRule type="cellIs" dxfId="6774" priority="3799" stopIfTrue="1" operator="lessThanOrEqual">
      <formula>5.6</formula>
    </cfRule>
  </conditionalFormatting>
  <conditionalFormatting sqref="K261">
    <cfRule type="cellIs" dxfId="6773" priority="3800" stopIfTrue="1" operator="lessThanOrEqual">
      <formula>0.02</formula>
    </cfRule>
  </conditionalFormatting>
  <conditionalFormatting sqref="G261">
    <cfRule type="cellIs" dxfId="6772" priority="3785" stopIfTrue="1" operator="lessThanOrEqual">
      <formula>0.12</formula>
    </cfRule>
    <cfRule type="cellIs" dxfId="6771" priority="3786" stopIfTrue="1" operator="between">
      <formula>0.1201</formula>
      <formula>0.2</formula>
    </cfRule>
    <cfRule type="cellIs" dxfId="6770" priority="3787" stopIfTrue="1" operator="greaterThan">
      <formula>0.2</formula>
    </cfRule>
  </conditionalFormatting>
  <conditionalFormatting sqref="N261">
    <cfRule type="cellIs" dxfId="6769" priority="3782" stopIfTrue="1" operator="between">
      <formula>50.1</formula>
      <formula>100</formula>
    </cfRule>
    <cfRule type="cellIs" dxfId="6768" priority="3784" stopIfTrue="1" operator="greaterThan">
      <formula>100</formula>
    </cfRule>
  </conditionalFormatting>
  <conditionalFormatting sqref="M261">
    <cfRule type="cellIs" dxfId="6767" priority="3781" stopIfTrue="1" operator="between">
      <formula>1250.1</formula>
      <formula>5000</formula>
    </cfRule>
    <cfRule type="cellIs" dxfId="6766" priority="3783" stopIfTrue="1" operator="greaterThan">
      <formula>5000</formula>
    </cfRule>
  </conditionalFormatting>
  <conditionalFormatting sqref="F261:G261">
    <cfRule type="cellIs" dxfId="6765" priority="3778" stopIfTrue="1" operator="lessThanOrEqual">
      <formula>60</formula>
    </cfRule>
    <cfRule type="cellIs" dxfId="6764" priority="3779" stopIfTrue="1" operator="between">
      <formula>60</formula>
      <formula>100</formula>
    </cfRule>
    <cfRule type="cellIs" dxfId="6763" priority="3780" stopIfTrue="1" operator="greaterThan">
      <formula>100</formula>
    </cfRule>
  </conditionalFormatting>
  <conditionalFormatting sqref="E261">
    <cfRule type="cellIs" dxfId="6762" priority="3775" stopIfTrue="1" operator="lessThanOrEqual">
      <formula>2.5</formula>
    </cfRule>
    <cfRule type="cellIs" dxfId="6761" priority="3776" stopIfTrue="1" operator="between">
      <formula>2.5</formula>
      <formula>7</formula>
    </cfRule>
    <cfRule type="cellIs" dxfId="6760" priority="3777" stopIfTrue="1" operator="greaterThan">
      <formula>7</formula>
    </cfRule>
  </conditionalFormatting>
  <conditionalFormatting sqref="H261">
    <cfRule type="cellIs" dxfId="6759" priority="3772" stopIfTrue="1" operator="lessThanOrEqual">
      <formula>12</formula>
    </cfRule>
    <cfRule type="cellIs" dxfId="6758" priority="3773" stopIfTrue="1" operator="between">
      <formula>12</formula>
      <formula>16</formula>
    </cfRule>
    <cfRule type="cellIs" dxfId="6757" priority="3774" stopIfTrue="1" operator="greaterThan">
      <formula>16</formula>
    </cfRule>
  </conditionalFormatting>
  <conditionalFormatting sqref="J261">
    <cfRule type="cellIs" dxfId="6756" priority="3769" stopIfTrue="1" operator="greaterThan">
      <formula>6.2</formula>
    </cfRule>
    <cfRule type="cellIs" dxfId="6755" priority="3770" stopIfTrue="1" operator="between">
      <formula>5.601</formula>
      <formula>6.2</formula>
    </cfRule>
    <cfRule type="cellIs" dxfId="6754" priority="3771" stopIfTrue="1" operator="lessThanOrEqual">
      <formula>5.6</formula>
    </cfRule>
  </conditionalFormatting>
  <conditionalFormatting sqref="K261">
    <cfRule type="cellIs" dxfId="6753" priority="3768" stopIfTrue="1" operator="lessThanOrEqual">
      <formula>0.02</formula>
    </cfRule>
  </conditionalFormatting>
  <conditionalFormatting sqref="G261">
    <cfRule type="cellIs" dxfId="6752" priority="3765" stopIfTrue="1" operator="lessThanOrEqual">
      <formula>0.12</formula>
    </cfRule>
    <cfRule type="cellIs" dxfId="6751" priority="3766" stopIfTrue="1" operator="between">
      <formula>0.1201</formula>
      <formula>0.2</formula>
    </cfRule>
    <cfRule type="cellIs" dxfId="6750" priority="3767" stopIfTrue="1" operator="greaterThan">
      <formula>0.2</formula>
    </cfRule>
  </conditionalFormatting>
  <conditionalFormatting sqref="N261">
    <cfRule type="cellIs" dxfId="6749" priority="3763" stopIfTrue="1" operator="between">
      <formula>50.1</formula>
      <formula>100</formula>
    </cfRule>
    <cfRule type="cellIs" dxfId="6748" priority="3764" stopIfTrue="1" operator="greaterThan">
      <formula>100</formula>
    </cfRule>
  </conditionalFormatting>
  <conditionalFormatting sqref="M261">
    <cfRule type="cellIs" dxfId="6747" priority="3761" stopIfTrue="1" operator="between">
      <formula>1250.1</formula>
      <formula>5000</formula>
    </cfRule>
    <cfRule type="cellIs" dxfId="6746" priority="3762" stopIfTrue="1" operator="greaterThan">
      <formula>5000</formula>
    </cfRule>
  </conditionalFormatting>
  <conditionalFormatting sqref="F285:G285">
    <cfRule type="cellIs" dxfId="6745" priority="3708" stopIfTrue="1" operator="lessThanOrEqual">
      <formula>60</formula>
    </cfRule>
    <cfRule type="cellIs" dxfId="6744" priority="3709" stopIfTrue="1" operator="between">
      <formula>60</formula>
      <formula>100</formula>
    </cfRule>
    <cfRule type="cellIs" dxfId="6743" priority="3710" stopIfTrue="1" operator="greaterThan">
      <formula>100</formula>
    </cfRule>
  </conditionalFormatting>
  <conditionalFormatting sqref="E285">
    <cfRule type="cellIs" dxfId="6742" priority="3711" stopIfTrue="1" operator="lessThanOrEqual">
      <formula>2.5</formula>
    </cfRule>
    <cfRule type="cellIs" dxfId="6741" priority="3712" stopIfTrue="1" operator="between">
      <formula>2.5</formula>
      <formula>7</formula>
    </cfRule>
    <cfRule type="cellIs" dxfId="6740" priority="3713" stopIfTrue="1" operator="greaterThan">
      <formula>7</formula>
    </cfRule>
  </conditionalFormatting>
  <conditionalFormatting sqref="H285">
    <cfRule type="cellIs" dxfId="6739" priority="3714" stopIfTrue="1" operator="lessThanOrEqual">
      <formula>12</formula>
    </cfRule>
    <cfRule type="cellIs" dxfId="6738" priority="3715" stopIfTrue="1" operator="between">
      <formula>12</formula>
      <formula>16</formula>
    </cfRule>
    <cfRule type="cellIs" dxfId="6737" priority="3716" stopIfTrue="1" operator="greaterThan">
      <formula>16</formula>
    </cfRule>
  </conditionalFormatting>
  <conditionalFormatting sqref="J285">
    <cfRule type="cellIs" dxfId="6736" priority="3717" stopIfTrue="1" operator="greaterThan">
      <formula>6.2</formula>
    </cfRule>
    <cfRule type="cellIs" dxfId="6735" priority="3718" stopIfTrue="1" operator="between">
      <formula>5.601</formula>
      <formula>6.2</formula>
    </cfRule>
    <cfRule type="cellIs" dxfId="6734" priority="3719" stopIfTrue="1" operator="lessThanOrEqual">
      <formula>5.6</formula>
    </cfRule>
  </conditionalFormatting>
  <conditionalFormatting sqref="K285">
    <cfRule type="cellIs" dxfId="6733" priority="3720" stopIfTrue="1" operator="lessThanOrEqual">
      <formula>0.02</formula>
    </cfRule>
  </conditionalFormatting>
  <conditionalFormatting sqref="G285">
    <cfRule type="cellIs" dxfId="6732" priority="3705" stopIfTrue="1" operator="lessThanOrEqual">
      <formula>0.12</formula>
    </cfRule>
    <cfRule type="cellIs" dxfId="6731" priority="3706" stopIfTrue="1" operator="between">
      <formula>0.1201</formula>
      <formula>0.2</formula>
    </cfRule>
    <cfRule type="cellIs" dxfId="6730" priority="3707" stopIfTrue="1" operator="greaterThan">
      <formula>0.2</formula>
    </cfRule>
  </conditionalFormatting>
  <conditionalFormatting sqref="N285">
    <cfRule type="cellIs" dxfId="6729" priority="3702" stopIfTrue="1" operator="between">
      <formula>50.1</formula>
      <formula>100</formula>
    </cfRule>
    <cfRule type="cellIs" dxfId="6728" priority="3704" stopIfTrue="1" operator="greaterThan">
      <formula>100</formula>
    </cfRule>
  </conditionalFormatting>
  <conditionalFormatting sqref="M285">
    <cfRule type="cellIs" dxfId="6727" priority="3701" stopIfTrue="1" operator="between">
      <formula>1250.1</formula>
      <formula>5000</formula>
    </cfRule>
    <cfRule type="cellIs" dxfId="6726" priority="3703" stopIfTrue="1" operator="greaterThan">
      <formula>5000</formula>
    </cfRule>
  </conditionalFormatting>
  <conditionalFormatting sqref="F285:G285">
    <cfRule type="cellIs" dxfId="6725" priority="3698" stopIfTrue="1" operator="lessThanOrEqual">
      <formula>60</formula>
    </cfRule>
    <cfRule type="cellIs" dxfId="6724" priority="3699" stopIfTrue="1" operator="between">
      <formula>60</formula>
      <formula>100</formula>
    </cfRule>
    <cfRule type="cellIs" dxfId="6723" priority="3700" stopIfTrue="1" operator="greaterThan">
      <formula>100</formula>
    </cfRule>
  </conditionalFormatting>
  <conditionalFormatting sqref="E285">
    <cfRule type="cellIs" dxfId="6722" priority="3695" stopIfTrue="1" operator="lessThanOrEqual">
      <formula>2.5</formula>
    </cfRule>
    <cfRule type="cellIs" dxfId="6721" priority="3696" stopIfTrue="1" operator="between">
      <formula>2.5</formula>
      <formula>7</formula>
    </cfRule>
    <cfRule type="cellIs" dxfId="6720" priority="3697" stopIfTrue="1" operator="greaterThan">
      <formula>7</formula>
    </cfRule>
  </conditionalFormatting>
  <conditionalFormatting sqref="H285">
    <cfRule type="cellIs" dxfId="6719" priority="3692" stopIfTrue="1" operator="lessThanOrEqual">
      <formula>12</formula>
    </cfRule>
    <cfRule type="cellIs" dxfId="6718" priority="3693" stopIfTrue="1" operator="between">
      <formula>12</formula>
      <formula>16</formula>
    </cfRule>
    <cfRule type="cellIs" dxfId="6717" priority="3694" stopIfTrue="1" operator="greaterThan">
      <formula>16</formula>
    </cfRule>
  </conditionalFormatting>
  <conditionalFormatting sqref="J285">
    <cfRule type="cellIs" dxfId="6716" priority="3689" stopIfTrue="1" operator="greaterThan">
      <formula>6.2</formula>
    </cfRule>
    <cfRule type="cellIs" dxfId="6715" priority="3690" stopIfTrue="1" operator="between">
      <formula>5.601</formula>
      <formula>6.2</formula>
    </cfRule>
    <cfRule type="cellIs" dxfId="6714" priority="3691" stopIfTrue="1" operator="lessThanOrEqual">
      <formula>5.6</formula>
    </cfRule>
  </conditionalFormatting>
  <conditionalFormatting sqref="K285">
    <cfRule type="cellIs" dxfId="6713" priority="3688" stopIfTrue="1" operator="lessThanOrEqual">
      <formula>0.02</formula>
    </cfRule>
  </conditionalFormatting>
  <conditionalFormatting sqref="G285">
    <cfRule type="cellIs" dxfId="6712" priority="3685" stopIfTrue="1" operator="lessThanOrEqual">
      <formula>0.12</formula>
    </cfRule>
    <cfRule type="cellIs" dxfId="6711" priority="3686" stopIfTrue="1" operator="between">
      <formula>0.1201</formula>
      <formula>0.2</formula>
    </cfRule>
    <cfRule type="cellIs" dxfId="6710" priority="3687" stopIfTrue="1" operator="greaterThan">
      <formula>0.2</formula>
    </cfRule>
  </conditionalFormatting>
  <conditionalFormatting sqref="N285">
    <cfRule type="cellIs" dxfId="6709" priority="3683" stopIfTrue="1" operator="between">
      <formula>50.1</formula>
      <formula>100</formula>
    </cfRule>
    <cfRule type="cellIs" dxfId="6708" priority="3684" stopIfTrue="1" operator="greaterThan">
      <formula>100</formula>
    </cfRule>
  </conditionalFormatting>
  <conditionalFormatting sqref="M285">
    <cfRule type="cellIs" dxfId="6707" priority="3681" stopIfTrue="1" operator="between">
      <formula>1250.1</formula>
      <formula>5000</formula>
    </cfRule>
    <cfRule type="cellIs" dxfId="6706" priority="3682" stopIfTrue="1" operator="greaterThan">
      <formula>5000</formula>
    </cfRule>
  </conditionalFormatting>
  <conditionalFormatting sqref="F297:G297">
    <cfRule type="cellIs" dxfId="6705" priority="3668" stopIfTrue="1" operator="lessThanOrEqual">
      <formula>60</formula>
    </cfRule>
    <cfRule type="cellIs" dxfId="6704" priority="3669" stopIfTrue="1" operator="between">
      <formula>60</formula>
      <formula>100</formula>
    </cfRule>
    <cfRule type="cellIs" dxfId="6703" priority="3670" stopIfTrue="1" operator="greaterThan">
      <formula>100</formula>
    </cfRule>
  </conditionalFormatting>
  <conditionalFormatting sqref="E297">
    <cfRule type="cellIs" dxfId="6702" priority="3671" stopIfTrue="1" operator="lessThanOrEqual">
      <formula>2.5</formula>
    </cfRule>
    <cfRule type="cellIs" dxfId="6701" priority="3672" stopIfTrue="1" operator="between">
      <formula>2.5</formula>
      <formula>7</formula>
    </cfRule>
    <cfRule type="cellIs" dxfId="6700" priority="3673" stopIfTrue="1" operator="greaterThan">
      <formula>7</formula>
    </cfRule>
  </conditionalFormatting>
  <conditionalFormatting sqref="H297">
    <cfRule type="cellIs" dxfId="6699" priority="3674" stopIfTrue="1" operator="lessThanOrEqual">
      <formula>12</formula>
    </cfRule>
    <cfRule type="cellIs" dxfId="6698" priority="3675" stopIfTrue="1" operator="between">
      <formula>12</formula>
      <formula>16</formula>
    </cfRule>
    <cfRule type="cellIs" dxfId="6697" priority="3676" stopIfTrue="1" operator="greaterThan">
      <formula>16</formula>
    </cfRule>
  </conditionalFormatting>
  <conditionalFormatting sqref="J297">
    <cfRule type="cellIs" dxfId="6696" priority="3677" stopIfTrue="1" operator="greaterThan">
      <formula>6.2</formula>
    </cfRule>
    <cfRule type="cellIs" dxfId="6695" priority="3678" stopIfTrue="1" operator="between">
      <formula>5.601</formula>
      <formula>6.2</formula>
    </cfRule>
    <cfRule type="cellIs" dxfId="6694" priority="3679" stopIfTrue="1" operator="lessThanOrEqual">
      <formula>5.6</formula>
    </cfRule>
  </conditionalFormatting>
  <conditionalFormatting sqref="K297">
    <cfRule type="cellIs" dxfId="6693" priority="3680" stopIfTrue="1" operator="lessThanOrEqual">
      <formula>0.02</formula>
    </cfRule>
  </conditionalFormatting>
  <conditionalFormatting sqref="G297">
    <cfRule type="cellIs" dxfId="6692" priority="3665" stopIfTrue="1" operator="lessThanOrEqual">
      <formula>0.12</formula>
    </cfRule>
    <cfRule type="cellIs" dxfId="6691" priority="3666" stopIfTrue="1" operator="between">
      <formula>0.1201</formula>
      <formula>0.2</formula>
    </cfRule>
    <cfRule type="cellIs" dxfId="6690" priority="3667" stopIfTrue="1" operator="greaterThan">
      <formula>0.2</formula>
    </cfRule>
  </conditionalFormatting>
  <conditionalFormatting sqref="N297">
    <cfRule type="cellIs" dxfId="6689" priority="3662" stopIfTrue="1" operator="between">
      <formula>50.1</formula>
      <formula>100</formula>
    </cfRule>
    <cfRule type="cellIs" dxfId="6688" priority="3664" stopIfTrue="1" operator="greaterThan">
      <formula>100</formula>
    </cfRule>
  </conditionalFormatting>
  <conditionalFormatting sqref="M297">
    <cfRule type="cellIs" dxfId="6687" priority="3661" stopIfTrue="1" operator="between">
      <formula>1250.1</formula>
      <formula>5000</formula>
    </cfRule>
    <cfRule type="cellIs" dxfId="6686" priority="3663" stopIfTrue="1" operator="greaterThan">
      <formula>5000</formula>
    </cfRule>
  </conditionalFormatting>
  <conditionalFormatting sqref="F297:G297">
    <cfRule type="cellIs" dxfId="6685" priority="3658" stopIfTrue="1" operator="lessThanOrEqual">
      <formula>60</formula>
    </cfRule>
    <cfRule type="cellIs" dxfId="6684" priority="3659" stopIfTrue="1" operator="between">
      <formula>60</formula>
      <formula>100</formula>
    </cfRule>
    <cfRule type="cellIs" dxfId="6683" priority="3660" stopIfTrue="1" operator="greaterThan">
      <formula>100</formula>
    </cfRule>
  </conditionalFormatting>
  <conditionalFormatting sqref="E297">
    <cfRule type="cellIs" dxfId="6682" priority="3655" stopIfTrue="1" operator="lessThanOrEqual">
      <formula>2.5</formula>
    </cfRule>
    <cfRule type="cellIs" dxfId="6681" priority="3656" stopIfTrue="1" operator="between">
      <formula>2.5</formula>
      <formula>7</formula>
    </cfRule>
    <cfRule type="cellIs" dxfId="6680" priority="3657" stopIfTrue="1" operator="greaterThan">
      <formula>7</formula>
    </cfRule>
  </conditionalFormatting>
  <conditionalFormatting sqref="H297">
    <cfRule type="cellIs" dxfId="6679" priority="3652" stopIfTrue="1" operator="lessThanOrEqual">
      <formula>12</formula>
    </cfRule>
    <cfRule type="cellIs" dxfId="6678" priority="3653" stopIfTrue="1" operator="between">
      <formula>12</formula>
      <formula>16</formula>
    </cfRule>
    <cfRule type="cellIs" dxfId="6677" priority="3654" stopIfTrue="1" operator="greaterThan">
      <formula>16</formula>
    </cfRule>
  </conditionalFormatting>
  <conditionalFormatting sqref="J297">
    <cfRule type="cellIs" dxfId="6676" priority="3649" stopIfTrue="1" operator="greaterThan">
      <formula>6.2</formula>
    </cfRule>
    <cfRule type="cellIs" dxfId="6675" priority="3650" stopIfTrue="1" operator="between">
      <formula>5.601</formula>
      <formula>6.2</formula>
    </cfRule>
    <cfRule type="cellIs" dxfId="6674" priority="3651" stopIfTrue="1" operator="lessThanOrEqual">
      <formula>5.6</formula>
    </cfRule>
  </conditionalFormatting>
  <conditionalFormatting sqref="K297">
    <cfRule type="cellIs" dxfId="6673" priority="3648" stopIfTrue="1" operator="lessThanOrEqual">
      <formula>0.02</formula>
    </cfRule>
  </conditionalFormatting>
  <conditionalFormatting sqref="G297">
    <cfRule type="cellIs" dxfId="6672" priority="3645" stopIfTrue="1" operator="lessThanOrEqual">
      <formula>0.12</formula>
    </cfRule>
    <cfRule type="cellIs" dxfId="6671" priority="3646" stopIfTrue="1" operator="between">
      <formula>0.1201</formula>
      <formula>0.2</formula>
    </cfRule>
    <cfRule type="cellIs" dxfId="6670" priority="3647" stopIfTrue="1" operator="greaterThan">
      <formula>0.2</formula>
    </cfRule>
  </conditionalFormatting>
  <conditionalFormatting sqref="N297">
    <cfRule type="cellIs" dxfId="6669" priority="3643" stopIfTrue="1" operator="between">
      <formula>50.1</formula>
      <formula>100</formula>
    </cfRule>
    <cfRule type="cellIs" dxfId="6668" priority="3644" stopIfTrue="1" operator="greaterThan">
      <formula>100</formula>
    </cfRule>
  </conditionalFormatting>
  <conditionalFormatting sqref="M297">
    <cfRule type="cellIs" dxfId="6667" priority="3641" stopIfTrue="1" operator="between">
      <formula>1250.1</formula>
      <formula>5000</formula>
    </cfRule>
    <cfRule type="cellIs" dxfId="6666" priority="3642" stopIfTrue="1" operator="greaterThan">
      <formula>5000</formula>
    </cfRule>
  </conditionalFormatting>
  <conditionalFormatting sqref="F309:G309">
    <cfRule type="cellIs" dxfId="6665" priority="3628" stopIfTrue="1" operator="lessThanOrEqual">
      <formula>60</formula>
    </cfRule>
    <cfRule type="cellIs" dxfId="6664" priority="3629" stopIfTrue="1" operator="between">
      <formula>60</formula>
      <formula>100</formula>
    </cfRule>
    <cfRule type="cellIs" dxfId="6663" priority="3630" stopIfTrue="1" operator="greaterThan">
      <formula>100</formula>
    </cfRule>
  </conditionalFormatting>
  <conditionalFormatting sqref="E309">
    <cfRule type="cellIs" dxfId="6662" priority="3631" stopIfTrue="1" operator="lessThanOrEqual">
      <formula>2.5</formula>
    </cfRule>
    <cfRule type="cellIs" dxfId="6661" priority="3632" stopIfTrue="1" operator="between">
      <formula>2.5</formula>
      <formula>7</formula>
    </cfRule>
    <cfRule type="cellIs" dxfId="6660" priority="3633" stopIfTrue="1" operator="greaterThan">
      <formula>7</formula>
    </cfRule>
  </conditionalFormatting>
  <conditionalFormatting sqref="H309">
    <cfRule type="cellIs" dxfId="6659" priority="3634" stopIfTrue="1" operator="lessThanOrEqual">
      <formula>12</formula>
    </cfRule>
    <cfRule type="cellIs" dxfId="6658" priority="3635" stopIfTrue="1" operator="between">
      <formula>12</formula>
      <formula>16</formula>
    </cfRule>
    <cfRule type="cellIs" dxfId="6657" priority="3636" stopIfTrue="1" operator="greaterThan">
      <formula>16</formula>
    </cfRule>
  </conditionalFormatting>
  <conditionalFormatting sqref="J309">
    <cfRule type="cellIs" dxfId="6656" priority="3637" stopIfTrue="1" operator="greaterThan">
      <formula>6.2</formula>
    </cfRule>
    <cfRule type="cellIs" dxfId="6655" priority="3638" stopIfTrue="1" operator="between">
      <formula>5.601</formula>
      <formula>6.2</formula>
    </cfRule>
    <cfRule type="cellIs" dxfId="6654" priority="3639" stopIfTrue="1" operator="lessThanOrEqual">
      <formula>5.6</formula>
    </cfRule>
  </conditionalFormatting>
  <conditionalFormatting sqref="K309">
    <cfRule type="cellIs" dxfId="6653" priority="3640" stopIfTrue="1" operator="lessThanOrEqual">
      <formula>0.02</formula>
    </cfRule>
  </conditionalFormatting>
  <conditionalFormatting sqref="G309">
    <cfRule type="cellIs" dxfId="6652" priority="3625" stopIfTrue="1" operator="lessThanOrEqual">
      <formula>0.12</formula>
    </cfRule>
    <cfRule type="cellIs" dxfId="6651" priority="3626" stopIfTrue="1" operator="between">
      <formula>0.1201</formula>
      <formula>0.2</formula>
    </cfRule>
    <cfRule type="cellIs" dxfId="6650" priority="3627" stopIfTrue="1" operator="greaterThan">
      <formula>0.2</formula>
    </cfRule>
  </conditionalFormatting>
  <conditionalFormatting sqref="N309">
    <cfRule type="cellIs" dxfId="6649" priority="3622" stopIfTrue="1" operator="between">
      <formula>50.1</formula>
      <formula>100</formula>
    </cfRule>
    <cfRule type="cellIs" dxfId="6648" priority="3624" stopIfTrue="1" operator="greaterThan">
      <formula>100</formula>
    </cfRule>
  </conditionalFormatting>
  <conditionalFormatting sqref="M309">
    <cfRule type="cellIs" dxfId="6647" priority="3621" stopIfTrue="1" operator="between">
      <formula>1250.1</formula>
      <formula>5000</formula>
    </cfRule>
    <cfRule type="cellIs" dxfId="6646" priority="3623" stopIfTrue="1" operator="greaterThan">
      <formula>5000</formula>
    </cfRule>
  </conditionalFormatting>
  <conditionalFormatting sqref="F309:G309">
    <cfRule type="cellIs" dxfId="6645" priority="3618" stopIfTrue="1" operator="lessThanOrEqual">
      <formula>60</formula>
    </cfRule>
    <cfRule type="cellIs" dxfId="6644" priority="3619" stopIfTrue="1" operator="between">
      <formula>60</formula>
      <formula>100</formula>
    </cfRule>
    <cfRule type="cellIs" dxfId="6643" priority="3620" stopIfTrue="1" operator="greaterThan">
      <formula>100</formula>
    </cfRule>
  </conditionalFormatting>
  <conditionalFormatting sqref="E309">
    <cfRule type="cellIs" dxfId="6642" priority="3615" stopIfTrue="1" operator="lessThanOrEqual">
      <formula>2.5</formula>
    </cfRule>
    <cfRule type="cellIs" dxfId="6641" priority="3616" stopIfTrue="1" operator="between">
      <formula>2.5</formula>
      <formula>7</formula>
    </cfRule>
    <cfRule type="cellIs" dxfId="6640" priority="3617" stopIfTrue="1" operator="greaterThan">
      <formula>7</formula>
    </cfRule>
  </conditionalFormatting>
  <conditionalFormatting sqref="H309">
    <cfRule type="cellIs" dxfId="6639" priority="3612" stopIfTrue="1" operator="lessThanOrEqual">
      <formula>12</formula>
    </cfRule>
    <cfRule type="cellIs" dxfId="6638" priority="3613" stopIfTrue="1" operator="between">
      <formula>12</formula>
      <formula>16</formula>
    </cfRule>
    <cfRule type="cellIs" dxfId="6637" priority="3614" stopIfTrue="1" operator="greaterThan">
      <formula>16</formula>
    </cfRule>
  </conditionalFormatting>
  <conditionalFormatting sqref="J309">
    <cfRule type="cellIs" dxfId="6636" priority="3609" stopIfTrue="1" operator="greaterThan">
      <formula>6.2</formula>
    </cfRule>
    <cfRule type="cellIs" dxfId="6635" priority="3610" stopIfTrue="1" operator="between">
      <formula>5.601</formula>
      <formula>6.2</formula>
    </cfRule>
    <cfRule type="cellIs" dxfId="6634" priority="3611" stopIfTrue="1" operator="lessThanOrEqual">
      <formula>5.6</formula>
    </cfRule>
  </conditionalFormatting>
  <conditionalFormatting sqref="K309">
    <cfRule type="cellIs" dxfId="6633" priority="3608" stopIfTrue="1" operator="lessThanOrEqual">
      <formula>0.02</formula>
    </cfRule>
  </conditionalFormatting>
  <conditionalFormatting sqref="G309">
    <cfRule type="cellIs" dxfId="6632" priority="3605" stopIfTrue="1" operator="lessThanOrEqual">
      <formula>0.12</formula>
    </cfRule>
    <cfRule type="cellIs" dxfId="6631" priority="3606" stopIfTrue="1" operator="between">
      <formula>0.1201</formula>
      <formula>0.2</formula>
    </cfRule>
    <cfRule type="cellIs" dxfId="6630" priority="3607" stopIfTrue="1" operator="greaterThan">
      <formula>0.2</formula>
    </cfRule>
  </conditionalFormatting>
  <conditionalFormatting sqref="N309">
    <cfRule type="cellIs" dxfId="6629" priority="3603" stopIfTrue="1" operator="between">
      <formula>50.1</formula>
      <formula>100</formula>
    </cfRule>
    <cfRule type="cellIs" dxfId="6628" priority="3604" stopIfTrue="1" operator="greaterThan">
      <formula>100</formula>
    </cfRule>
  </conditionalFormatting>
  <conditionalFormatting sqref="M309">
    <cfRule type="cellIs" dxfId="6627" priority="3601" stopIfTrue="1" operator="between">
      <formula>1250.1</formula>
      <formula>5000</formula>
    </cfRule>
    <cfRule type="cellIs" dxfId="6626" priority="3602" stopIfTrue="1" operator="greaterThan">
      <formula>5000</formula>
    </cfRule>
  </conditionalFormatting>
  <conditionalFormatting sqref="F326:G326">
    <cfRule type="cellIs" dxfId="6625" priority="3588" stopIfTrue="1" operator="lessThanOrEqual">
      <formula>60</formula>
    </cfRule>
    <cfRule type="cellIs" dxfId="6624" priority="3589" stopIfTrue="1" operator="between">
      <formula>60</formula>
      <formula>100</formula>
    </cfRule>
    <cfRule type="cellIs" dxfId="6623" priority="3590" stopIfTrue="1" operator="greaterThan">
      <formula>100</formula>
    </cfRule>
  </conditionalFormatting>
  <conditionalFormatting sqref="E326">
    <cfRule type="cellIs" dxfId="6622" priority="3591" stopIfTrue="1" operator="lessThanOrEqual">
      <formula>2.5</formula>
    </cfRule>
    <cfRule type="cellIs" dxfId="6621" priority="3592" stopIfTrue="1" operator="between">
      <formula>2.5</formula>
      <formula>7</formula>
    </cfRule>
    <cfRule type="cellIs" dxfId="6620" priority="3593" stopIfTrue="1" operator="greaterThan">
      <formula>7</formula>
    </cfRule>
  </conditionalFormatting>
  <conditionalFormatting sqref="H326">
    <cfRule type="cellIs" dxfId="6619" priority="3594" stopIfTrue="1" operator="lessThanOrEqual">
      <formula>12</formula>
    </cfRule>
    <cfRule type="cellIs" dxfId="6618" priority="3595" stopIfTrue="1" operator="between">
      <formula>12</formula>
      <formula>16</formula>
    </cfRule>
    <cfRule type="cellIs" dxfId="6617" priority="3596" stopIfTrue="1" operator="greaterThan">
      <formula>16</formula>
    </cfRule>
  </conditionalFormatting>
  <conditionalFormatting sqref="J326">
    <cfRule type="cellIs" dxfId="6616" priority="3597" stopIfTrue="1" operator="greaterThan">
      <formula>6.2</formula>
    </cfRule>
    <cfRule type="cellIs" dxfId="6615" priority="3598" stopIfTrue="1" operator="between">
      <formula>5.601</formula>
      <formula>6.2</formula>
    </cfRule>
    <cfRule type="cellIs" dxfId="6614" priority="3599" stopIfTrue="1" operator="lessThanOrEqual">
      <formula>5.6</formula>
    </cfRule>
  </conditionalFormatting>
  <conditionalFormatting sqref="K326">
    <cfRule type="cellIs" dxfId="6613" priority="3600" stopIfTrue="1" operator="lessThanOrEqual">
      <formula>0.02</formula>
    </cfRule>
  </conditionalFormatting>
  <conditionalFormatting sqref="G326">
    <cfRule type="cellIs" dxfId="6612" priority="3585" stopIfTrue="1" operator="lessThanOrEqual">
      <formula>0.12</formula>
    </cfRule>
    <cfRule type="cellIs" dxfId="6611" priority="3586" stopIfTrue="1" operator="between">
      <formula>0.1201</formula>
      <formula>0.2</formula>
    </cfRule>
    <cfRule type="cellIs" dxfId="6610" priority="3587" stopIfTrue="1" operator="greaterThan">
      <formula>0.2</formula>
    </cfRule>
  </conditionalFormatting>
  <conditionalFormatting sqref="N326">
    <cfRule type="cellIs" dxfId="6609" priority="3582" stopIfTrue="1" operator="between">
      <formula>50.1</formula>
      <formula>100</formula>
    </cfRule>
    <cfRule type="cellIs" dxfId="6608" priority="3584" stopIfTrue="1" operator="greaterThan">
      <formula>100</formula>
    </cfRule>
  </conditionalFormatting>
  <conditionalFormatting sqref="M326">
    <cfRule type="cellIs" dxfId="6607" priority="3581" stopIfTrue="1" operator="between">
      <formula>1250.1</formula>
      <formula>5000</formula>
    </cfRule>
    <cfRule type="cellIs" dxfId="6606" priority="3583" stopIfTrue="1" operator="greaterThan">
      <formula>5000</formula>
    </cfRule>
  </conditionalFormatting>
  <conditionalFormatting sqref="F326:G326">
    <cfRule type="cellIs" dxfId="6605" priority="3578" stopIfTrue="1" operator="lessThanOrEqual">
      <formula>60</formula>
    </cfRule>
    <cfRule type="cellIs" dxfId="6604" priority="3579" stopIfTrue="1" operator="between">
      <formula>60</formula>
      <formula>100</formula>
    </cfRule>
    <cfRule type="cellIs" dxfId="6603" priority="3580" stopIfTrue="1" operator="greaterThan">
      <formula>100</formula>
    </cfRule>
  </conditionalFormatting>
  <conditionalFormatting sqref="E326">
    <cfRule type="cellIs" dxfId="6602" priority="3575" stopIfTrue="1" operator="lessThanOrEqual">
      <formula>2.5</formula>
    </cfRule>
    <cfRule type="cellIs" dxfId="6601" priority="3576" stopIfTrue="1" operator="between">
      <formula>2.5</formula>
      <formula>7</formula>
    </cfRule>
    <cfRule type="cellIs" dxfId="6600" priority="3577" stopIfTrue="1" operator="greaterThan">
      <formula>7</formula>
    </cfRule>
  </conditionalFormatting>
  <conditionalFormatting sqref="H326">
    <cfRule type="cellIs" dxfId="6599" priority="3572" stopIfTrue="1" operator="lessThanOrEqual">
      <formula>12</formula>
    </cfRule>
    <cfRule type="cellIs" dxfId="6598" priority="3573" stopIfTrue="1" operator="between">
      <formula>12</formula>
      <formula>16</formula>
    </cfRule>
    <cfRule type="cellIs" dxfId="6597" priority="3574" stopIfTrue="1" operator="greaterThan">
      <formula>16</formula>
    </cfRule>
  </conditionalFormatting>
  <conditionalFormatting sqref="J326">
    <cfRule type="cellIs" dxfId="6596" priority="3569" stopIfTrue="1" operator="greaterThan">
      <formula>6.2</formula>
    </cfRule>
    <cfRule type="cellIs" dxfId="6595" priority="3570" stopIfTrue="1" operator="between">
      <formula>5.601</formula>
      <formula>6.2</formula>
    </cfRule>
    <cfRule type="cellIs" dxfId="6594" priority="3571" stopIfTrue="1" operator="lessThanOrEqual">
      <formula>5.6</formula>
    </cfRule>
  </conditionalFormatting>
  <conditionalFormatting sqref="K326">
    <cfRule type="cellIs" dxfId="6593" priority="3568" stopIfTrue="1" operator="lessThanOrEqual">
      <formula>0.02</formula>
    </cfRule>
  </conditionalFormatting>
  <conditionalFormatting sqref="G326">
    <cfRule type="cellIs" dxfId="6592" priority="3565" stopIfTrue="1" operator="lessThanOrEqual">
      <formula>0.12</formula>
    </cfRule>
    <cfRule type="cellIs" dxfId="6591" priority="3566" stopIfTrue="1" operator="between">
      <formula>0.1201</formula>
      <formula>0.2</formula>
    </cfRule>
    <cfRule type="cellIs" dxfId="6590" priority="3567" stopIfTrue="1" operator="greaterThan">
      <formula>0.2</formula>
    </cfRule>
  </conditionalFormatting>
  <conditionalFormatting sqref="N326">
    <cfRule type="cellIs" dxfId="6589" priority="3563" stopIfTrue="1" operator="between">
      <formula>50.1</formula>
      <formula>100</formula>
    </cfRule>
    <cfRule type="cellIs" dxfId="6588" priority="3564" stopIfTrue="1" operator="greaterThan">
      <formula>100</formula>
    </cfRule>
  </conditionalFormatting>
  <conditionalFormatting sqref="M326">
    <cfRule type="cellIs" dxfId="6587" priority="3561" stopIfTrue="1" operator="between">
      <formula>1250.1</formula>
      <formula>5000</formula>
    </cfRule>
    <cfRule type="cellIs" dxfId="6586" priority="3562" stopIfTrue="1" operator="greaterThan">
      <formula>5000</formula>
    </cfRule>
  </conditionalFormatting>
  <conditionalFormatting sqref="F339:G339">
    <cfRule type="cellIs" dxfId="6585" priority="3548" stopIfTrue="1" operator="lessThanOrEqual">
      <formula>60</formula>
    </cfRule>
    <cfRule type="cellIs" dxfId="6584" priority="3549" stopIfTrue="1" operator="between">
      <formula>60</formula>
      <formula>100</formula>
    </cfRule>
    <cfRule type="cellIs" dxfId="6583" priority="3550" stopIfTrue="1" operator="greaterThan">
      <formula>100</formula>
    </cfRule>
  </conditionalFormatting>
  <conditionalFormatting sqref="E339">
    <cfRule type="cellIs" dxfId="6582" priority="3551" stopIfTrue="1" operator="lessThanOrEqual">
      <formula>2.5</formula>
    </cfRule>
    <cfRule type="cellIs" dxfId="6581" priority="3552" stopIfTrue="1" operator="between">
      <formula>2.5</formula>
      <formula>7</formula>
    </cfRule>
    <cfRule type="cellIs" dxfId="6580" priority="3553" stopIfTrue="1" operator="greaterThan">
      <formula>7</formula>
    </cfRule>
  </conditionalFormatting>
  <conditionalFormatting sqref="H339">
    <cfRule type="cellIs" dxfId="6579" priority="3554" stopIfTrue="1" operator="lessThanOrEqual">
      <formula>12</formula>
    </cfRule>
    <cfRule type="cellIs" dxfId="6578" priority="3555" stopIfTrue="1" operator="between">
      <formula>12</formula>
      <formula>16</formula>
    </cfRule>
    <cfRule type="cellIs" dxfId="6577" priority="3556" stopIfTrue="1" operator="greaterThan">
      <formula>16</formula>
    </cfRule>
  </conditionalFormatting>
  <conditionalFormatting sqref="J339">
    <cfRule type="cellIs" dxfId="6576" priority="3557" stopIfTrue="1" operator="greaterThan">
      <formula>6.2</formula>
    </cfRule>
    <cfRule type="cellIs" dxfId="6575" priority="3558" stopIfTrue="1" operator="between">
      <formula>5.601</formula>
      <formula>6.2</formula>
    </cfRule>
    <cfRule type="cellIs" dxfId="6574" priority="3559" stopIfTrue="1" operator="lessThanOrEqual">
      <formula>5.6</formula>
    </cfRule>
  </conditionalFormatting>
  <conditionalFormatting sqref="K339">
    <cfRule type="cellIs" dxfId="6573" priority="3560" stopIfTrue="1" operator="lessThanOrEqual">
      <formula>0.02</formula>
    </cfRule>
  </conditionalFormatting>
  <conditionalFormatting sqref="G339">
    <cfRule type="cellIs" dxfId="6572" priority="3545" stopIfTrue="1" operator="lessThanOrEqual">
      <formula>0.12</formula>
    </cfRule>
    <cfRule type="cellIs" dxfId="6571" priority="3546" stopIfTrue="1" operator="between">
      <formula>0.1201</formula>
      <formula>0.2</formula>
    </cfRule>
    <cfRule type="cellIs" dxfId="6570" priority="3547" stopIfTrue="1" operator="greaterThan">
      <formula>0.2</formula>
    </cfRule>
  </conditionalFormatting>
  <conditionalFormatting sqref="N339">
    <cfRule type="cellIs" dxfId="6569" priority="3542" stopIfTrue="1" operator="between">
      <formula>50.1</formula>
      <formula>100</formula>
    </cfRule>
    <cfRule type="cellIs" dxfId="6568" priority="3544" stopIfTrue="1" operator="greaterThan">
      <formula>100</formula>
    </cfRule>
  </conditionalFormatting>
  <conditionalFormatting sqref="M339">
    <cfRule type="cellIs" dxfId="6567" priority="3541" stopIfTrue="1" operator="between">
      <formula>1250.1</formula>
      <formula>5000</formula>
    </cfRule>
    <cfRule type="cellIs" dxfId="6566" priority="3543" stopIfTrue="1" operator="greaterThan">
      <formula>5000</formula>
    </cfRule>
  </conditionalFormatting>
  <conditionalFormatting sqref="F339:G339">
    <cfRule type="cellIs" dxfId="6565" priority="3538" stopIfTrue="1" operator="lessThanOrEqual">
      <formula>60</formula>
    </cfRule>
    <cfRule type="cellIs" dxfId="6564" priority="3539" stopIfTrue="1" operator="between">
      <formula>60</formula>
      <formula>100</formula>
    </cfRule>
    <cfRule type="cellIs" dxfId="6563" priority="3540" stopIfTrue="1" operator="greaterThan">
      <formula>100</formula>
    </cfRule>
  </conditionalFormatting>
  <conditionalFormatting sqref="E339">
    <cfRule type="cellIs" dxfId="6562" priority="3535" stopIfTrue="1" operator="lessThanOrEqual">
      <formula>2.5</formula>
    </cfRule>
    <cfRule type="cellIs" dxfId="6561" priority="3536" stopIfTrue="1" operator="between">
      <formula>2.5</formula>
      <formula>7</formula>
    </cfRule>
    <cfRule type="cellIs" dxfId="6560" priority="3537" stopIfTrue="1" operator="greaterThan">
      <formula>7</formula>
    </cfRule>
  </conditionalFormatting>
  <conditionalFormatting sqref="H339">
    <cfRule type="cellIs" dxfId="6559" priority="3532" stopIfTrue="1" operator="lessThanOrEqual">
      <formula>12</formula>
    </cfRule>
    <cfRule type="cellIs" dxfId="6558" priority="3533" stopIfTrue="1" operator="between">
      <formula>12</formula>
      <formula>16</formula>
    </cfRule>
    <cfRule type="cellIs" dxfId="6557" priority="3534" stopIfTrue="1" operator="greaterThan">
      <formula>16</formula>
    </cfRule>
  </conditionalFormatting>
  <conditionalFormatting sqref="J339">
    <cfRule type="cellIs" dxfId="6556" priority="3529" stopIfTrue="1" operator="greaterThan">
      <formula>6.2</formula>
    </cfRule>
    <cfRule type="cellIs" dxfId="6555" priority="3530" stopIfTrue="1" operator="between">
      <formula>5.601</formula>
      <formula>6.2</formula>
    </cfRule>
    <cfRule type="cellIs" dxfId="6554" priority="3531" stopIfTrue="1" operator="lessThanOrEqual">
      <formula>5.6</formula>
    </cfRule>
  </conditionalFormatting>
  <conditionalFormatting sqref="K339">
    <cfRule type="cellIs" dxfId="6553" priority="3528" stopIfTrue="1" operator="lessThanOrEqual">
      <formula>0.02</formula>
    </cfRule>
  </conditionalFormatting>
  <conditionalFormatting sqref="G339">
    <cfRule type="cellIs" dxfId="6552" priority="3525" stopIfTrue="1" operator="lessThanOrEqual">
      <formula>0.12</formula>
    </cfRule>
    <cfRule type="cellIs" dxfId="6551" priority="3526" stopIfTrue="1" operator="between">
      <formula>0.1201</formula>
      <formula>0.2</formula>
    </cfRule>
    <cfRule type="cellIs" dxfId="6550" priority="3527" stopIfTrue="1" operator="greaterThan">
      <formula>0.2</formula>
    </cfRule>
  </conditionalFormatting>
  <conditionalFormatting sqref="N339">
    <cfRule type="cellIs" dxfId="6549" priority="3523" stopIfTrue="1" operator="between">
      <formula>50.1</formula>
      <formula>100</formula>
    </cfRule>
    <cfRule type="cellIs" dxfId="6548" priority="3524" stopIfTrue="1" operator="greaterThan">
      <formula>100</formula>
    </cfRule>
  </conditionalFormatting>
  <conditionalFormatting sqref="M339">
    <cfRule type="cellIs" dxfId="6547" priority="3521" stopIfTrue="1" operator="between">
      <formula>1250.1</formula>
      <formula>5000</formula>
    </cfRule>
    <cfRule type="cellIs" dxfId="6546" priority="3522" stopIfTrue="1" operator="greaterThan">
      <formula>5000</formula>
    </cfRule>
  </conditionalFormatting>
  <conditionalFormatting sqref="F351:G351">
    <cfRule type="cellIs" dxfId="6545" priority="3508" stopIfTrue="1" operator="lessThanOrEqual">
      <formula>60</formula>
    </cfRule>
    <cfRule type="cellIs" dxfId="6544" priority="3509" stopIfTrue="1" operator="between">
      <formula>60</formula>
      <formula>100</formula>
    </cfRule>
    <cfRule type="cellIs" dxfId="6543" priority="3510" stopIfTrue="1" operator="greaterThan">
      <formula>100</formula>
    </cfRule>
  </conditionalFormatting>
  <conditionalFormatting sqref="E351">
    <cfRule type="cellIs" dxfId="6542" priority="3511" stopIfTrue="1" operator="lessThanOrEqual">
      <formula>2.5</formula>
    </cfRule>
    <cfRule type="cellIs" dxfId="6541" priority="3512" stopIfTrue="1" operator="between">
      <formula>2.5</formula>
      <formula>7</formula>
    </cfRule>
    <cfRule type="cellIs" dxfId="6540" priority="3513" stopIfTrue="1" operator="greaterThan">
      <formula>7</formula>
    </cfRule>
  </conditionalFormatting>
  <conditionalFormatting sqref="H351">
    <cfRule type="cellIs" dxfId="6539" priority="3514" stopIfTrue="1" operator="lessThanOrEqual">
      <formula>12</formula>
    </cfRule>
    <cfRule type="cellIs" dxfId="6538" priority="3515" stopIfTrue="1" operator="between">
      <formula>12</formula>
      <formula>16</formula>
    </cfRule>
    <cfRule type="cellIs" dxfId="6537" priority="3516" stopIfTrue="1" operator="greaterThan">
      <formula>16</formula>
    </cfRule>
  </conditionalFormatting>
  <conditionalFormatting sqref="J351">
    <cfRule type="cellIs" dxfId="6536" priority="3517" stopIfTrue="1" operator="greaterThan">
      <formula>6.2</formula>
    </cfRule>
    <cfRule type="cellIs" dxfId="6535" priority="3518" stopIfTrue="1" operator="between">
      <formula>5.601</formula>
      <formula>6.2</formula>
    </cfRule>
    <cfRule type="cellIs" dxfId="6534" priority="3519" stopIfTrue="1" operator="lessThanOrEqual">
      <formula>5.6</formula>
    </cfRule>
  </conditionalFormatting>
  <conditionalFormatting sqref="K351">
    <cfRule type="cellIs" dxfId="6533" priority="3520" stopIfTrue="1" operator="lessThanOrEqual">
      <formula>0.02</formula>
    </cfRule>
  </conditionalFormatting>
  <conditionalFormatting sqref="G351">
    <cfRule type="cellIs" dxfId="6532" priority="3505" stopIfTrue="1" operator="lessThanOrEqual">
      <formula>0.12</formula>
    </cfRule>
    <cfRule type="cellIs" dxfId="6531" priority="3506" stopIfTrue="1" operator="between">
      <formula>0.1201</formula>
      <formula>0.2</formula>
    </cfRule>
    <cfRule type="cellIs" dxfId="6530" priority="3507" stopIfTrue="1" operator="greaterThan">
      <formula>0.2</formula>
    </cfRule>
  </conditionalFormatting>
  <conditionalFormatting sqref="N351">
    <cfRule type="cellIs" dxfId="6529" priority="3502" stopIfTrue="1" operator="between">
      <formula>50.1</formula>
      <formula>100</formula>
    </cfRule>
    <cfRule type="cellIs" dxfId="6528" priority="3504" stopIfTrue="1" operator="greaterThan">
      <formula>100</formula>
    </cfRule>
  </conditionalFormatting>
  <conditionalFormatting sqref="M351">
    <cfRule type="cellIs" dxfId="6527" priority="3501" stopIfTrue="1" operator="between">
      <formula>1250.1</formula>
      <formula>5000</formula>
    </cfRule>
    <cfRule type="cellIs" dxfId="6526" priority="3503" stopIfTrue="1" operator="greaterThan">
      <formula>5000</formula>
    </cfRule>
  </conditionalFormatting>
  <conditionalFormatting sqref="F351:G351">
    <cfRule type="cellIs" dxfId="6525" priority="3498" stopIfTrue="1" operator="lessThanOrEqual">
      <formula>60</formula>
    </cfRule>
    <cfRule type="cellIs" dxfId="6524" priority="3499" stopIfTrue="1" operator="between">
      <formula>60</formula>
      <formula>100</formula>
    </cfRule>
    <cfRule type="cellIs" dxfId="6523" priority="3500" stopIfTrue="1" operator="greaterThan">
      <formula>100</formula>
    </cfRule>
  </conditionalFormatting>
  <conditionalFormatting sqref="E351">
    <cfRule type="cellIs" dxfId="6522" priority="3495" stopIfTrue="1" operator="lessThanOrEqual">
      <formula>2.5</formula>
    </cfRule>
    <cfRule type="cellIs" dxfId="6521" priority="3496" stopIfTrue="1" operator="between">
      <formula>2.5</formula>
      <formula>7</formula>
    </cfRule>
    <cfRule type="cellIs" dxfId="6520" priority="3497" stopIfTrue="1" operator="greaterThan">
      <formula>7</formula>
    </cfRule>
  </conditionalFormatting>
  <conditionalFormatting sqref="H351">
    <cfRule type="cellIs" dxfId="6519" priority="3492" stopIfTrue="1" operator="lessThanOrEqual">
      <formula>12</formula>
    </cfRule>
    <cfRule type="cellIs" dxfId="6518" priority="3493" stopIfTrue="1" operator="between">
      <formula>12</formula>
      <formula>16</formula>
    </cfRule>
    <cfRule type="cellIs" dxfId="6517" priority="3494" stopIfTrue="1" operator="greaterThan">
      <formula>16</formula>
    </cfRule>
  </conditionalFormatting>
  <conditionalFormatting sqref="J351">
    <cfRule type="cellIs" dxfId="6516" priority="3489" stopIfTrue="1" operator="greaterThan">
      <formula>6.2</formula>
    </cfRule>
    <cfRule type="cellIs" dxfId="6515" priority="3490" stopIfTrue="1" operator="between">
      <formula>5.601</formula>
      <formula>6.2</formula>
    </cfRule>
    <cfRule type="cellIs" dxfId="6514" priority="3491" stopIfTrue="1" operator="lessThanOrEqual">
      <formula>5.6</formula>
    </cfRule>
  </conditionalFormatting>
  <conditionalFormatting sqref="K351">
    <cfRule type="cellIs" dxfId="6513" priority="3488" stopIfTrue="1" operator="lessThanOrEqual">
      <formula>0.02</formula>
    </cfRule>
  </conditionalFormatting>
  <conditionalFormatting sqref="G351">
    <cfRule type="cellIs" dxfId="6512" priority="3485" stopIfTrue="1" operator="lessThanOrEqual">
      <formula>0.12</formula>
    </cfRule>
    <cfRule type="cellIs" dxfId="6511" priority="3486" stopIfTrue="1" operator="between">
      <formula>0.1201</formula>
      <formula>0.2</formula>
    </cfRule>
    <cfRule type="cellIs" dxfId="6510" priority="3487" stopIfTrue="1" operator="greaterThan">
      <formula>0.2</formula>
    </cfRule>
  </conditionalFormatting>
  <conditionalFormatting sqref="N351">
    <cfRule type="cellIs" dxfId="6509" priority="3483" stopIfTrue="1" operator="between">
      <formula>50.1</formula>
      <formula>100</formula>
    </cfRule>
    <cfRule type="cellIs" dxfId="6508" priority="3484" stopIfTrue="1" operator="greaterThan">
      <formula>100</formula>
    </cfRule>
  </conditionalFormatting>
  <conditionalFormatting sqref="M351">
    <cfRule type="cellIs" dxfId="6507" priority="3481" stopIfTrue="1" operator="between">
      <formula>1250.1</formula>
      <formula>5000</formula>
    </cfRule>
    <cfRule type="cellIs" dxfId="6506" priority="3482" stopIfTrue="1" operator="greaterThan">
      <formula>5000</formula>
    </cfRule>
  </conditionalFormatting>
  <conditionalFormatting sqref="F368:G368">
    <cfRule type="cellIs" dxfId="6505" priority="3468" stopIfTrue="1" operator="lessThanOrEqual">
      <formula>60</formula>
    </cfRule>
    <cfRule type="cellIs" dxfId="6504" priority="3469" stopIfTrue="1" operator="between">
      <formula>60</formula>
      <formula>100</formula>
    </cfRule>
    <cfRule type="cellIs" dxfId="6503" priority="3470" stopIfTrue="1" operator="greaterThan">
      <formula>100</formula>
    </cfRule>
  </conditionalFormatting>
  <conditionalFormatting sqref="E368">
    <cfRule type="cellIs" dxfId="6502" priority="3471" stopIfTrue="1" operator="lessThanOrEqual">
      <formula>2.5</formula>
    </cfRule>
    <cfRule type="cellIs" dxfId="6501" priority="3472" stopIfTrue="1" operator="between">
      <formula>2.5</formula>
      <formula>7</formula>
    </cfRule>
    <cfRule type="cellIs" dxfId="6500" priority="3473" stopIfTrue="1" operator="greaterThan">
      <formula>7</formula>
    </cfRule>
  </conditionalFormatting>
  <conditionalFormatting sqref="H368">
    <cfRule type="cellIs" dxfId="6499" priority="3474" stopIfTrue="1" operator="lessThanOrEqual">
      <formula>12</formula>
    </cfRule>
    <cfRule type="cellIs" dxfId="6498" priority="3475" stopIfTrue="1" operator="between">
      <formula>12</formula>
      <formula>16</formula>
    </cfRule>
    <cfRule type="cellIs" dxfId="6497" priority="3476" stopIfTrue="1" operator="greaterThan">
      <formula>16</formula>
    </cfRule>
  </conditionalFormatting>
  <conditionalFormatting sqref="J368">
    <cfRule type="cellIs" dxfId="6496" priority="3477" stopIfTrue="1" operator="greaterThan">
      <formula>6.2</formula>
    </cfRule>
    <cfRule type="cellIs" dxfId="6495" priority="3478" stopIfTrue="1" operator="between">
      <formula>5.601</formula>
      <formula>6.2</formula>
    </cfRule>
    <cfRule type="cellIs" dxfId="6494" priority="3479" stopIfTrue="1" operator="lessThanOrEqual">
      <formula>5.6</formula>
    </cfRule>
  </conditionalFormatting>
  <conditionalFormatting sqref="K368">
    <cfRule type="cellIs" dxfId="6493" priority="3480" stopIfTrue="1" operator="lessThanOrEqual">
      <formula>0.02</formula>
    </cfRule>
  </conditionalFormatting>
  <conditionalFormatting sqref="G368">
    <cfRule type="cellIs" dxfId="6492" priority="3465" stopIfTrue="1" operator="lessThanOrEqual">
      <formula>0.12</formula>
    </cfRule>
    <cfRule type="cellIs" dxfId="6491" priority="3466" stopIfTrue="1" operator="between">
      <formula>0.1201</formula>
      <formula>0.2</formula>
    </cfRule>
    <cfRule type="cellIs" dxfId="6490" priority="3467" stopIfTrue="1" operator="greaterThan">
      <formula>0.2</formula>
    </cfRule>
  </conditionalFormatting>
  <conditionalFormatting sqref="N368">
    <cfRule type="cellIs" dxfId="6489" priority="3462" stopIfTrue="1" operator="between">
      <formula>50.1</formula>
      <formula>100</formula>
    </cfRule>
    <cfRule type="cellIs" dxfId="6488" priority="3464" stopIfTrue="1" operator="greaterThan">
      <formula>100</formula>
    </cfRule>
  </conditionalFormatting>
  <conditionalFormatting sqref="M368">
    <cfRule type="cellIs" dxfId="6487" priority="3461" stopIfTrue="1" operator="between">
      <formula>1250.1</formula>
      <formula>5000</formula>
    </cfRule>
    <cfRule type="cellIs" dxfId="6486" priority="3463" stopIfTrue="1" operator="greaterThan">
      <formula>5000</formula>
    </cfRule>
  </conditionalFormatting>
  <conditionalFormatting sqref="F368:G368">
    <cfRule type="cellIs" dxfId="6485" priority="3458" stopIfTrue="1" operator="lessThanOrEqual">
      <formula>60</formula>
    </cfRule>
    <cfRule type="cellIs" dxfId="6484" priority="3459" stopIfTrue="1" operator="between">
      <formula>60</formula>
      <formula>100</formula>
    </cfRule>
    <cfRule type="cellIs" dxfId="6483" priority="3460" stopIfTrue="1" operator="greaterThan">
      <formula>100</formula>
    </cfRule>
  </conditionalFormatting>
  <conditionalFormatting sqref="E368">
    <cfRule type="cellIs" dxfId="6482" priority="3455" stopIfTrue="1" operator="lessThanOrEqual">
      <formula>2.5</formula>
    </cfRule>
    <cfRule type="cellIs" dxfId="6481" priority="3456" stopIfTrue="1" operator="between">
      <formula>2.5</formula>
      <formula>7</formula>
    </cfRule>
    <cfRule type="cellIs" dxfId="6480" priority="3457" stopIfTrue="1" operator="greaterThan">
      <formula>7</formula>
    </cfRule>
  </conditionalFormatting>
  <conditionalFormatting sqref="H368">
    <cfRule type="cellIs" dxfId="6479" priority="3452" stopIfTrue="1" operator="lessThanOrEqual">
      <formula>12</formula>
    </cfRule>
    <cfRule type="cellIs" dxfId="6478" priority="3453" stopIfTrue="1" operator="between">
      <formula>12</formula>
      <formula>16</formula>
    </cfRule>
    <cfRule type="cellIs" dxfId="6477" priority="3454" stopIfTrue="1" operator="greaterThan">
      <formula>16</formula>
    </cfRule>
  </conditionalFormatting>
  <conditionalFormatting sqref="J368">
    <cfRule type="cellIs" dxfId="6476" priority="3449" stopIfTrue="1" operator="greaterThan">
      <formula>6.2</formula>
    </cfRule>
    <cfRule type="cellIs" dxfId="6475" priority="3450" stopIfTrue="1" operator="between">
      <formula>5.601</formula>
      <formula>6.2</formula>
    </cfRule>
    <cfRule type="cellIs" dxfId="6474" priority="3451" stopIfTrue="1" operator="lessThanOrEqual">
      <formula>5.6</formula>
    </cfRule>
  </conditionalFormatting>
  <conditionalFormatting sqref="K368">
    <cfRule type="cellIs" dxfId="6473" priority="3448" stopIfTrue="1" operator="lessThanOrEqual">
      <formula>0.02</formula>
    </cfRule>
  </conditionalFormatting>
  <conditionalFormatting sqref="G368">
    <cfRule type="cellIs" dxfId="6472" priority="3445" stopIfTrue="1" operator="lessThanOrEqual">
      <formula>0.12</formula>
    </cfRule>
    <cfRule type="cellIs" dxfId="6471" priority="3446" stopIfTrue="1" operator="between">
      <formula>0.1201</formula>
      <formula>0.2</formula>
    </cfRule>
    <cfRule type="cellIs" dxfId="6470" priority="3447" stopIfTrue="1" operator="greaterThan">
      <formula>0.2</formula>
    </cfRule>
  </conditionalFormatting>
  <conditionalFormatting sqref="N368">
    <cfRule type="cellIs" dxfId="6469" priority="3443" stopIfTrue="1" operator="between">
      <formula>50.1</formula>
      <formula>100</formula>
    </cfRule>
    <cfRule type="cellIs" dxfId="6468" priority="3444" stopIfTrue="1" operator="greaterThan">
      <formula>100</formula>
    </cfRule>
  </conditionalFormatting>
  <conditionalFormatting sqref="M368">
    <cfRule type="cellIs" dxfId="6467" priority="3441" stopIfTrue="1" operator="between">
      <formula>1250.1</formula>
      <formula>5000</formula>
    </cfRule>
    <cfRule type="cellIs" dxfId="6466" priority="3442" stopIfTrue="1" operator="greaterThan">
      <formula>5000</formula>
    </cfRule>
  </conditionalFormatting>
  <conditionalFormatting sqref="F381:G381">
    <cfRule type="cellIs" dxfId="6465" priority="3428" stopIfTrue="1" operator="lessThanOrEqual">
      <formula>60</formula>
    </cfRule>
    <cfRule type="cellIs" dxfId="6464" priority="3429" stopIfTrue="1" operator="between">
      <formula>60</formula>
      <formula>100</formula>
    </cfRule>
    <cfRule type="cellIs" dxfId="6463" priority="3430" stopIfTrue="1" operator="greaterThan">
      <formula>100</formula>
    </cfRule>
  </conditionalFormatting>
  <conditionalFormatting sqref="E381">
    <cfRule type="cellIs" dxfId="6462" priority="3431" stopIfTrue="1" operator="lessThanOrEqual">
      <formula>2.5</formula>
    </cfRule>
    <cfRule type="cellIs" dxfId="6461" priority="3432" stopIfTrue="1" operator="between">
      <formula>2.5</formula>
      <formula>7</formula>
    </cfRule>
    <cfRule type="cellIs" dxfId="6460" priority="3433" stopIfTrue="1" operator="greaterThan">
      <formula>7</formula>
    </cfRule>
  </conditionalFormatting>
  <conditionalFormatting sqref="H381">
    <cfRule type="cellIs" dxfId="6459" priority="3434" stopIfTrue="1" operator="lessThanOrEqual">
      <formula>12</formula>
    </cfRule>
    <cfRule type="cellIs" dxfId="6458" priority="3435" stopIfTrue="1" operator="between">
      <formula>12</formula>
      <formula>16</formula>
    </cfRule>
    <cfRule type="cellIs" dxfId="6457" priority="3436" stopIfTrue="1" operator="greaterThan">
      <formula>16</formula>
    </cfRule>
  </conditionalFormatting>
  <conditionalFormatting sqref="J381">
    <cfRule type="cellIs" dxfId="6456" priority="3437" stopIfTrue="1" operator="greaterThan">
      <formula>6.2</formula>
    </cfRule>
    <cfRule type="cellIs" dxfId="6455" priority="3438" stopIfTrue="1" operator="between">
      <formula>5.601</formula>
      <formula>6.2</formula>
    </cfRule>
    <cfRule type="cellIs" dxfId="6454" priority="3439" stopIfTrue="1" operator="lessThanOrEqual">
      <formula>5.6</formula>
    </cfRule>
  </conditionalFormatting>
  <conditionalFormatting sqref="K381">
    <cfRule type="cellIs" dxfId="6453" priority="3440" stopIfTrue="1" operator="lessThanOrEqual">
      <formula>0.02</formula>
    </cfRule>
  </conditionalFormatting>
  <conditionalFormatting sqref="G381">
    <cfRule type="cellIs" dxfId="6452" priority="3425" stopIfTrue="1" operator="lessThanOrEqual">
      <formula>0.12</formula>
    </cfRule>
    <cfRule type="cellIs" dxfId="6451" priority="3426" stopIfTrue="1" operator="between">
      <formula>0.1201</formula>
      <formula>0.2</formula>
    </cfRule>
    <cfRule type="cellIs" dxfId="6450" priority="3427" stopIfTrue="1" operator="greaterThan">
      <formula>0.2</formula>
    </cfRule>
  </conditionalFormatting>
  <conditionalFormatting sqref="N381">
    <cfRule type="cellIs" dxfId="6449" priority="3422" stopIfTrue="1" operator="between">
      <formula>50.1</formula>
      <formula>100</formula>
    </cfRule>
    <cfRule type="cellIs" dxfId="6448" priority="3424" stopIfTrue="1" operator="greaterThan">
      <formula>100</formula>
    </cfRule>
  </conditionalFormatting>
  <conditionalFormatting sqref="M381">
    <cfRule type="cellIs" dxfId="6447" priority="3421" stopIfTrue="1" operator="between">
      <formula>1250.1</formula>
      <formula>5000</formula>
    </cfRule>
    <cfRule type="cellIs" dxfId="6446" priority="3423" stopIfTrue="1" operator="greaterThan">
      <formula>5000</formula>
    </cfRule>
  </conditionalFormatting>
  <conditionalFormatting sqref="F381:G381">
    <cfRule type="cellIs" dxfId="6445" priority="3418" stopIfTrue="1" operator="lessThanOrEqual">
      <formula>60</formula>
    </cfRule>
    <cfRule type="cellIs" dxfId="6444" priority="3419" stopIfTrue="1" operator="between">
      <formula>60</formula>
      <formula>100</formula>
    </cfRule>
    <cfRule type="cellIs" dxfId="6443" priority="3420" stopIfTrue="1" operator="greaterThan">
      <formula>100</formula>
    </cfRule>
  </conditionalFormatting>
  <conditionalFormatting sqref="E381">
    <cfRule type="cellIs" dxfId="6442" priority="3415" stopIfTrue="1" operator="lessThanOrEqual">
      <formula>2.5</formula>
    </cfRule>
    <cfRule type="cellIs" dxfId="6441" priority="3416" stopIfTrue="1" operator="between">
      <formula>2.5</formula>
      <formula>7</formula>
    </cfRule>
    <cfRule type="cellIs" dxfId="6440" priority="3417" stopIfTrue="1" operator="greaterThan">
      <formula>7</formula>
    </cfRule>
  </conditionalFormatting>
  <conditionalFormatting sqref="H381">
    <cfRule type="cellIs" dxfId="6439" priority="3412" stopIfTrue="1" operator="lessThanOrEqual">
      <formula>12</formula>
    </cfRule>
    <cfRule type="cellIs" dxfId="6438" priority="3413" stopIfTrue="1" operator="between">
      <formula>12</formula>
      <formula>16</formula>
    </cfRule>
    <cfRule type="cellIs" dxfId="6437" priority="3414" stopIfTrue="1" operator="greaterThan">
      <formula>16</formula>
    </cfRule>
  </conditionalFormatting>
  <conditionalFormatting sqref="J381">
    <cfRule type="cellIs" dxfId="6436" priority="3409" stopIfTrue="1" operator="greaterThan">
      <formula>6.2</formula>
    </cfRule>
    <cfRule type="cellIs" dxfId="6435" priority="3410" stopIfTrue="1" operator="between">
      <formula>5.601</formula>
      <formula>6.2</formula>
    </cfRule>
    <cfRule type="cellIs" dxfId="6434" priority="3411" stopIfTrue="1" operator="lessThanOrEqual">
      <formula>5.6</formula>
    </cfRule>
  </conditionalFormatting>
  <conditionalFormatting sqref="K381">
    <cfRule type="cellIs" dxfId="6433" priority="3408" stopIfTrue="1" operator="lessThanOrEqual">
      <formula>0.02</formula>
    </cfRule>
  </conditionalFormatting>
  <conditionalFormatting sqref="G381">
    <cfRule type="cellIs" dxfId="6432" priority="3405" stopIfTrue="1" operator="lessThanOrEqual">
      <formula>0.12</formula>
    </cfRule>
    <cfRule type="cellIs" dxfId="6431" priority="3406" stopIfTrue="1" operator="between">
      <formula>0.1201</formula>
      <formula>0.2</formula>
    </cfRule>
    <cfRule type="cellIs" dxfId="6430" priority="3407" stopIfTrue="1" operator="greaterThan">
      <formula>0.2</formula>
    </cfRule>
  </conditionalFormatting>
  <conditionalFormatting sqref="N381">
    <cfRule type="cellIs" dxfId="6429" priority="3403" stopIfTrue="1" operator="between">
      <formula>50.1</formula>
      <formula>100</formula>
    </cfRule>
    <cfRule type="cellIs" dxfId="6428" priority="3404" stopIfTrue="1" operator="greaterThan">
      <formula>100</formula>
    </cfRule>
  </conditionalFormatting>
  <conditionalFormatting sqref="M381">
    <cfRule type="cellIs" dxfId="6427" priority="3401" stopIfTrue="1" operator="between">
      <formula>1250.1</formula>
      <formula>5000</formula>
    </cfRule>
    <cfRule type="cellIs" dxfId="6426" priority="3402" stopIfTrue="1" operator="greaterThan">
      <formula>5000</formula>
    </cfRule>
  </conditionalFormatting>
  <conditionalFormatting sqref="F393:G393">
    <cfRule type="cellIs" dxfId="6425" priority="3388" stopIfTrue="1" operator="lessThanOrEqual">
      <formula>60</formula>
    </cfRule>
    <cfRule type="cellIs" dxfId="6424" priority="3389" stopIfTrue="1" operator="between">
      <formula>60</formula>
      <formula>100</formula>
    </cfRule>
    <cfRule type="cellIs" dxfId="6423" priority="3390" stopIfTrue="1" operator="greaterThan">
      <formula>100</formula>
    </cfRule>
  </conditionalFormatting>
  <conditionalFormatting sqref="E393">
    <cfRule type="cellIs" dxfId="6422" priority="3391" stopIfTrue="1" operator="lessThanOrEqual">
      <formula>2.5</formula>
    </cfRule>
    <cfRule type="cellIs" dxfId="6421" priority="3392" stopIfTrue="1" operator="between">
      <formula>2.5</formula>
      <formula>7</formula>
    </cfRule>
    <cfRule type="cellIs" dxfId="6420" priority="3393" stopIfTrue="1" operator="greaterThan">
      <formula>7</formula>
    </cfRule>
  </conditionalFormatting>
  <conditionalFormatting sqref="H393">
    <cfRule type="cellIs" dxfId="6419" priority="3394" stopIfTrue="1" operator="lessThanOrEqual">
      <formula>12</formula>
    </cfRule>
    <cfRule type="cellIs" dxfId="6418" priority="3395" stopIfTrue="1" operator="between">
      <formula>12</formula>
      <formula>16</formula>
    </cfRule>
    <cfRule type="cellIs" dxfId="6417" priority="3396" stopIfTrue="1" operator="greaterThan">
      <formula>16</formula>
    </cfRule>
  </conditionalFormatting>
  <conditionalFormatting sqref="J393">
    <cfRule type="cellIs" dxfId="6416" priority="3397" stopIfTrue="1" operator="greaterThan">
      <formula>6.2</formula>
    </cfRule>
    <cfRule type="cellIs" dxfId="6415" priority="3398" stopIfTrue="1" operator="between">
      <formula>5.601</formula>
      <formula>6.2</formula>
    </cfRule>
    <cfRule type="cellIs" dxfId="6414" priority="3399" stopIfTrue="1" operator="lessThanOrEqual">
      <formula>5.6</formula>
    </cfRule>
  </conditionalFormatting>
  <conditionalFormatting sqref="K393">
    <cfRule type="cellIs" dxfId="6413" priority="3400" stopIfTrue="1" operator="lessThanOrEqual">
      <formula>0.02</formula>
    </cfRule>
  </conditionalFormatting>
  <conditionalFormatting sqref="G393">
    <cfRule type="cellIs" dxfId="6412" priority="3385" stopIfTrue="1" operator="lessThanOrEqual">
      <formula>0.12</formula>
    </cfRule>
    <cfRule type="cellIs" dxfId="6411" priority="3386" stopIfTrue="1" operator="between">
      <formula>0.1201</formula>
      <formula>0.2</formula>
    </cfRule>
    <cfRule type="cellIs" dxfId="6410" priority="3387" stopIfTrue="1" operator="greaterThan">
      <formula>0.2</formula>
    </cfRule>
  </conditionalFormatting>
  <conditionalFormatting sqref="N393">
    <cfRule type="cellIs" dxfId="6409" priority="3382" stopIfTrue="1" operator="between">
      <formula>50.1</formula>
      <formula>100</formula>
    </cfRule>
    <cfRule type="cellIs" dxfId="6408" priority="3384" stopIfTrue="1" operator="greaterThan">
      <formula>100</formula>
    </cfRule>
  </conditionalFormatting>
  <conditionalFormatting sqref="M393">
    <cfRule type="cellIs" dxfId="6407" priority="3381" stopIfTrue="1" operator="between">
      <formula>1250.1</formula>
      <formula>5000</formula>
    </cfRule>
    <cfRule type="cellIs" dxfId="6406" priority="3383" stopIfTrue="1" operator="greaterThan">
      <formula>5000</formula>
    </cfRule>
  </conditionalFormatting>
  <conditionalFormatting sqref="F393:G393">
    <cfRule type="cellIs" dxfId="6405" priority="3378" stopIfTrue="1" operator="lessThanOrEqual">
      <formula>60</formula>
    </cfRule>
    <cfRule type="cellIs" dxfId="6404" priority="3379" stopIfTrue="1" operator="between">
      <formula>60</formula>
      <formula>100</formula>
    </cfRule>
    <cfRule type="cellIs" dxfId="6403" priority="3380" stopIfTrue="1" operator="greaterThan">
      <formula>100</formula>
    </cfRule>
  </conditionalFormatting>
  <conditionalFormatting sqref="E393">
    <cfRule type="cellIs" dxfId="6402" priority="3375" stopIfTrue="1" operator="lessThanOrEqual">
      <formula>2.5</formula>
    </cfRule>
    <cfRule type="cellIs" dxfId="6401" priority="3376" stopIfTrue="1" operator="between">
      <formula>2.5</formula>
      <formula>7</formula>
    </cfRule>
    <cfRule type="cellIs" dxfId="6400" priority="3377" stopIfTrue="1" operator="greaterThan">
      <formula>7</formula>
    </cfRule>
  </conditionalFormatting>
  <conditionalFormatting sqref="H393">
    <cfRule type="cellIs" dxfId="6399" priority="3372" stopIfTrue="1" operator="lessThanOrEqual">
      <formula>12</formula>
    </cfRule>
    <cfRule type="cellIs" dxfId="6398" priority="3373" stopIfTrue="1" operator="between">
      <formula>12</formula>
      <formula>16</formula>
    </cfRule>
    <cfRule type="cellIs" dxfId="6397" priority="3374" stopIfTrue="1" operator="greaterThan">
      <formula>16</formula>
    </cfRule>
  </conditionalFormatting>
  <conditionalFormatting sqref="J393">
    <cfRule type="cellIs" dxfId="6396" priority="3369" stopIfTrue="1" operator="greaterThan">
      <formula>6.2</formula>
    </cfRule>
    <cfRule type="cellIs" dxfId="6395" priority="3370" stopIfTrue="1" operator="between">
      <formula>5.601</formula>
      <formula>6.2</formula>
    </cfRule>
    <cfRule type="cellIs" dxfId="6394" priority="3371" stopIfTrue="1" operator="lessThanOrEqual">
      <formula>5.6</formula>
    </cfRule>
  </conditionalFormatting>
  <conditionalFormatting sqref="K393">
    <cfRule type="cellIs" dxfId="6393" priority="3368" stopIfTrue="1" operator="lessThanOrEqual">
      <formula>0.02</formula>
    </cfRule>
  </conditionalFormatting>
  <conditionalFormatting sqref="G393">
    <cfRule type="cellIs" dxfId="6392" priority="3365" stopIfTrue="1" operator="lessThanOrEqual">
      <formula>0.12</formula>
    </cfRule>
    <cfRule type="cellIs" dxfId="6391" priority="3366" stopIfTrue="1" operator="between">
      <formula>0.1201</formula>
      <formula>0.2</formula>
    </cfRule>
    <cfRule type="cellIs" dxfId="6390" priority="3367" stopIfTrue="1" operator="greaterThan">
      <formula>0.2</formula>
    </cfRule>
  </conditionalFormatting>
  <conditionalFormatting sqref="N393">
    <cfRule type="cellIs" dxfId="6389" priority="3363" stopIfTrue="1" operator="between">
      <formula>50.1</formula>
      <formula>100</formula>
    </cfRule>
    <cfRule type="cellIs" dxfId="6388" priority="3364" stopIfTrue="1" operator="greaterThan">
      <formula>100</formula>
    </cfRule>
  </conditionalFormatting>
  <conditionalFormatting sqref="M393">
    <cfRule type="cellIs" dxfId="6387" priority="3361" stopIfTrue="1" operator="between">
      <formula>1250.1</formula>
      <formula>5000</formula>
    </cfRule>
    <cfRule type="cellIs" dxfId="6386" priority="3362" stopIfTrue="1" operator="greaterThan">
      <formula>5000</formula>
    </cfRule>
  </conditionalFormatting>
  <conditionalFormatting sqref="F405:G405">
    <cfRule type="cellIs" dxfId="6385" priority="3348" stopIfTrue="1" operator="lessThanOrEqual">
      <formula>60</formula>
    </cfRule>
    <cfRule type="cellIs" dxfId="6384" priority="3349" stopIfTrue="1" operator="between">
      <formula>60</formula>
      <formula>100</formula>
    </cfRule>
    <cfRule type="cellIs" dxfId="6383" priority="3350" stopIfTrue="1" operator="greaterThan">
      <formula>100</formula>
    </cfRule>
  </conditionalFormatting>
  <conditionalFormatting sqref="E405">
    <cfRule type="cellIs" dxfId="6382" priority="3351" stopIfTrue="1" operator="lessThanOrEqual">
      <formula>2.5</formula>
    </cfRule>
    <cfRule type="cellIs" dxfId="6381" priority="3352" stopIfTrue="1" operator="between">
      <formula>2.5</formula>
      <formula>7</formula>
    </cfRule>
    <cfRule type="cellIs" dxfId="6380" priority="3353" stopIfTrue="1" operator="greaterThan">
      <formula>7</formula>
    </cfRule>
  </conditionalFormatting>
  <conditionalFormatting sqref="H405">
    <cfRule type="cellIs" dxfId="6379" priority="3354" stopIfTrue="1" operator="lessThanOrEqual">
      <formula>12</formula>
    </cfRule>
    <cfRule type="cellIs" dxfId="6378" priority="3355" stopIfTrue="1" operator="between">
      <formula>12</formula>
      <formula>16</formula>
    </cfRule>
    <cfRule type="cellIs" dxfId="6377" priority="3356" stopIfTrue="1" operator="greaterThan">
      <formula>16</formula>
    </cfRule>
  </conditionalFormatting>
  <conditionalFormatting sqref="J405">
    <cfRule type="cellIs" dxfId="6376" priority="3357" stopIfTrue="1" operator="greaterThan">
      <formula>6.2</formula>
    </cfRule>
    <cfRule type="cellIs" dxfId="6375" priority="3358" stopIfTrue="1" operator="between">
      <formula>5.601</formula>
      <formula>6.2</formula>
    </cfRule>
    <cfRule type="cellIs" dxfId="6374" priority="3359" stopIfTrue="1" operator="lessThanOrEqual">
      <formula>5.6</formula>
    </cfRule>
  </conditionalFormatting>
  <conditionalFormatting sqref="K405">
    <cfRule type="cellIs" dxfId="6373" priority="3360" stopIfTrue="1" operator="lessThanOrEqual">
      <formula>0.02</formula>
    </cfRule>
  </conditionalFormatting>
  <conditionalFormatting sqref="G405">
    <cfRule type="cellIs" dxfId="6372" priority="3345" stopIfTrue="1" operator="lessThanOrEqual">
      <formula>0.12</formula>
    </cfRule>
    <cfRule type="cellIs" dxfId="6371" priority="3346" stopIfTrue="1" operator="between">
      <formula>0.1201</formula>
      <formula>0.2</formula>
    </cfRule>
    <cfRule type="cellIs" dxfId="6370" priority="3347" stopIfTrue="1" operator="greaterThan">
      <formula>0.2</formula>
    </cfRule>
  </conditionalFormatting>
  <conditionalFormatting sqref="N405">
    <cfRule type="cellIs" dxfId="6369" priority="3342" stopIfTrue="1" operator="between">
      <formula>50.1</formula>
      <formula>100</formula>
    </cfRule>
    <cfRule type="cellIs" dxfId="6368" priority="3344" stopIfTrue="1" operator="greaterThan">
      <formula>100</formula>
    </cfRule>
  </conditionalFormatting>
  <conditionalFormatting sqref="M405">
    <cfRule type="cellIs" dxfId="6367" priority="3341" stopIfTrue="1" operator="between">
      <formula>1250.1</formula>
      <formula>5000</formula>
    </cfRule>
    <cfRule type="cellIs" dxfId="6366" priority="3343" stopIfTrue="1" operator="greaterThan">
      <formula>5000</formula>
    </cfRule>
  </conditionalFormatting>
  <conditionalFormatting sqref="F405:G405">
    <cfRule type="cellIs" dxfId="6365" priority="3338" stopIfTrue="1" operator="lessThanOrEqual">
      <formula>60</formula>
    </cfRule>
    <cfRule type="cellIs" dxfId="6364" priority="3339" stopIfTrue="1" operator="between">
      <formula>60</formula>
      <formula>100</formula>
    </cfRule>
    <cfRule type="cellIs" dxfId="6363" priority="3340" stopIfTrue="1" operator="greaterThan">
      <formula>100</formula>
    </cfRule>
  </conditionalFormatting>
  <conditionalFormatting sqref="E405">
    <cfRule type="cellIs" dxfId="6362" priority="3335" stopIfTrue="1" operator="lessThanOrEqual">
      <formula>2.5</formula>
    </cfRule>
    <cfRule type="cellIs" dxfId="6361" priority="3336" stopIfTrue="1" operator="between">
      <formula>2.5</formula>
      <formula>7</formula>
    </cfRule>
    <cfRule type="cellIs" dxfId="6360" priority="3337" stopIfTrue="1" operator="greaterThan">
      <formula>7</formula>
    </cfRule>
  </conditionalFormatting>
  <conditionalFormatting sqref="H405">
    <cfRule type="cellIs" dxfId="6359" priority="3332" stopIfTrue="1" operator="lessThanOrEqual">
      <formula>12</formula>
    </cfRule>
    <cfRule type="cellIs" dxfId="6358" priority="3333" stopIfTrue="1" operator="between">
      <formula>12</formula>
      <formula>16</formula>
    </cfRule>
    <cfRule type="cellIs" dxfId="6357" priority="3334" stopIfTrue="1" operator="greaterThan">
      <formula>16</formula>
    </cfRule>
  </conditionalFormatting>
  <conditionalFormatting sqref="J405">
    <cfRule type="cellIs" dxfId="6356" priority="3329" stopIfTrue="1" operator="greaterThan">
      <formula>6.2</formula>
    </cfRule>
    <cfRule type="cellIs" dxfId="6355" priority="3330" stopIfTrue="1" operator="between">
      <formula>5.601</formula>
      <formula>6.2</formula>
    </cfRule>
    <cfRule type="cellIs" dxfId="6354" priority="3331" stopIfTrue="1" operator="lessThanOrEqual">
      <formula>5.6</formula>
    </cfRule>
  </conditionalFormatting>
  <conditionalFormatting sqref="K405">
    <cfRule type="cellIs" dxfId="6353" priority="3328" stopIfTrue="1" operator="lessThanOrEqual">
      <formula>0.02</formula>
    </cfRule>
  </conditionalFormatting>
  <conditionalFormatting sqref="G405">
    <cfRule type="cellIs" dxfId="6352" priority="3325" stopIfTrue="1" operator="lessThanOrEqual">
      <formula>0.12</formula>
    </cfRule>
    <cfRule type="cellIs" dxfId="6351" priority="3326" stopIfTrue="1" operator="between">
      <formula>0.1201</formula>
      <formula>0.2</formula>
    </cfRule>
    <cfRule type="cellIs" dxfId="6350" priority="3327" stopIfTrue="1" operator="greaterThan">
      <formula>0.2</formula>
    </cfRule>
  </conditionalFormatting>
  <conditionalFormatting sqref="N405">
    <cfRule type="cellIs" dxfId="6349" priority="3323" stopIfTrue="1" operator="between">
      <formula>50.1</formula>
      <formula>100</formula>
    </cfRule>
    <cfRule type="cellIs" dxfId="6348" priority="3324" stopIfTrue="1" operator="greaterThan">
      <formula>100</formula>
    </cfRule>
  </conditionalFormatting>
  <conditionalFormatting sqref="M405">
    <cfRule type="cellIs" dxfId="6347" priority="3321" stopIfTrue="1" operator="between">
      <formula>1250.1</formula>
      <formula>5000</formula>
    </cfRule>
    <cfRule type="cellIs" dxfId="6346" priority="3322" stopIfTrue="1" operator="greaterThan">
      <formula>5000</formula>
    </cfRule>
  </conditionalFormatting>
  <conditionalFormatting sqref="F417:G417">
    <cfRule type="cellIs" dxfId="6345" priority="3308" stopIfTrue="1" operator="lessThanOrEqual">
      <formula>60</formula>
    </cfRule>
    <cfRule type="cellIs" dxfId="6344" priority="3309" stopIfTrue="1" operator="between">
      <formula>60</formula>
      <formula>100</formula>
    </cfRule>
    <cfRule type="cellIs" dxfId="6343" priority="3310" stopIfTrue="1" operator="greaterThan">
      <formula>100</formula>
    </cfRule>
  </conditionalFormatting>
  <conditionalFormatting sqref="E417">
    <cfRule type="cellIs" dxfId="6342" priority="3311" stopIfTrue="1" operator="lessThanOrEqual">
      <formula>2.5</formula>
    </cfRule>
    <cfRule type="cellIs" dxfId="6341" priority="3312" stopIfTrue="1" operator="between">
      <formula>2.5</formula>
      <formula>7</formula>
    </cfRule>
    <cfRule type="cellIs" dxfId="6340" priority="3313" stopIfTrue="1" operator="greaterThan">
      <formula>7</formula>
    </cfRule>
  </conditionalFormatting>
  <conditionalFormatting sqref="H417">
    <cfRule type="cellIs" dxfId="6339" priority="3314" stopIfTrue="1" operator="lessThanOrEqual">
      <formula>12</formula>
    </cfRule>
    <cfRule type="cellIs" dxfId="6338" priority="3315" stopIfTrue="1" operator="between">
      <formula>12</formula>
      <formula>16</formula>
    </cfRule>
    <cfRule type="cellIs" dxfId="6337" priority="3316" stopIfTrue="1" operator="greaterThan">
      <formula>16</formula>
    </cfRule>
  </conditionalFormatting>
  <conditionalFormatting sqref="J417">
    <cfRule type="cellIs" dxfId="6336" priority="3317" stopIfTrue="1" operator="greaterThan">
      <formula>6.2</formula>
    </cfRule>
    <cfRule type="cellIs" dxfId="6335" priority="3318" stopIfTrue="1" operator="between">
      <formula>5.601</formula>
      <formula>6.2</formula>
    </cfRule>
    <cfRule type="cellIs" dxfId="6334" priority="3319" stopIfTrue="1" operator="lessThanOrEqual">
      <formula>5.6</formula>
    </cfRule>
  </conditionalFormatting>
  <conditionalFormatting sqref="K417">
    <cfRule type="cellIs" dxfId="6333" priority="3320" stopIfTrue="1" operator="lessThanOrEqual">
      <formula>0.02</formula>
    </cfRule>
  </conditionalFormatting>
  <conditionalFormatting sqref="G417">
    <cfRule type="cellIs" dxfId="6332" priority="3305" stopIfTrue="1" operator="lessThanOrEqual">
      <formula>0.12</formula>
    </cfRule>
    <cfRule type="cellIs" dxfId="6331" priority="3306" stopIfTrue="1" operator="between">
      <formula>0.1201</formula>
      <formula>0.2</formula>
    </cfRule>
    <cfRule type="cellIs" dxfId="6330" priority="3307" stopIfTrue="1" operator="greaterThan">
      <formula>0.2</formula>
    </cfRule>
  </conditionalFormatting>
  <conditionalFormatting sqref="N417">
    <cfRule type="cellIs" dxfId="6329" priority="3302" stopIfTrue="1" operator="between">
      <formula>50.1</formula>
      <formula>100</formula>
    </cfRule>
    <cfRule type="cellIs" dxfId="6328" priority="3304" stopIfTrue="1" operator="greaterThan">
      <formula>100</formula>
    </cfRule>
  </conditionalFormatting>
  <conditionalFormatting sqref="M417">
    <cfRule type="cellIs" dxfId="6327" priority="3301" stopIfTrue="1" operator="between">
      <formula>1250.1</formula>
      <formula>5000</formula>
    </cfRule>
    <cfRule type="cellIs" dxfId="6326" priority="3303" stopIfTrue="1" operator="greaterThan">
      <formula>5000</formula>
    </cfRule>
  </conditionalFormatting>
  <conditionalFormatting sqref="F417:G417">
    <cfRule type="cellIs" dxfId="6325" priority="3298" stopIfTrue="1" operator="lessThanOrEqual">
      <formula>60</formula>
    </cfRule>
    <cfRule type="cellIs" dxfId="6324" priority="3299" stopIfTrue="1" operator="between">
      <formula>60</formula>
      <formula>100</formula>
    </cfRule>
    <cfRule type="cellIs" dxfId="6323" priority="3300" stopIfTrue="1" operator="greaterThan">
      <formula>100</formula>
    </cfRule>
  </conditionalFormatting>
  <conditionalFormatting sqref="E417">
    <cfRule type="cellIs" dxfId="6322" priority="3295" stopIfTrue="1" operator="lessThanOrEqual">
      <formula>2.5</formula>
    </cfRule>
    <cfRule type="cellIs" dxfId="6321" priority="3296" stopIfTrue="1" operator="between">
      <formula>2.5</formula>
      <formula>7</formula>
    </cfRule>
    <cfRule type="cellIs" dxfId="6320" priority="3297" stopIfTrue="1" operator="greaterThan">
      <formula>7</formula>
    </cfRule>
  </conditionalFormatting>
  <conditionalFormatting sqref="H417">
    <cfRule type="cellIs" dxfId="6319" priority="3292" stopIfTrue="1" operator="lessThanOrEqual">
      <formula>12</formula>
    </cfRule>
    <cfRule type="cellIs" dxfId="6318" priority="3293" stopIfTrue="1" operator="between">
      <formula>12</formula>
      <formula>16</formula>
    </cfRule>
    <cfRule type="cellIs" dxfId="6317" priority="3294" stopIfTrue="1" operator="greaterThan">
      <formula>16</formula>
    </cfRule>
  </conditionalFormatting>
  <conditionalFormatting sqref="J417">
    <cfRule type="cellIs" dxfId="6316" priority="3289" stopIfTrue="1" operator="greaterThan">
      <formula>6.2</formula>
    </cfRule>
    <cfRule type="cellIs" dxfId="6315" priority="3290" stopIfTrue="1" operator="between">
      <formula>5.601</formula>
      <formula>6.2</formula>
    </cfRule>
    <cfRule type="cellIs" dxfId="6314" priority="3291" stopIfTrue="1" operator="lessThanOrEqual">
      <formula>5.6</formula>
    </cfRule>
  </conditionalFormatting>
  <conditionalFormatting sqref="K417">
    <cfRule type="cellIs" dxfId="6313" priority="3288" stopIfTrue="1" operator="lessThanOrEqual">
      <formula>0.02</formula>
    </cfRule>
  </conditionalFormatting>
  <conditionalFormatting sqref="G417">
    <cfRule type="cellIs" dxfId="6312" priority="3285" stopIfTrue="1" operator="lessThanOrEqual">
      <formula>0.12</formula>
    </cfRule>
    <cfRule type="cellIs" dxfId="6311" priority="3286" stopIfTrue="1" operator="between">
      <formula>0.1201</formula>
      <formula>0.2</formula>
    </cfRule>
    <cfRule type="cellIs" dxfId="6310" priority="3287" stopIfTrue="1" operator="greaterThan">
      <formula>0.2</formula>
    </cfRule>
  </conditionalFormatting>
  <conditionalFormatting sqref="N417">
    <cfRule type="cellIs" dxfId="6309" priority="3283" stopIfTrue="1" operator="between">
      <formula>50.1</formula>
      <formula>100</formula>
    </cfRule>
    <cfRule type="cellIs" dxfId="6308" priority="3284" stopIfTrue="1" operator="greaterThan">
      <formula>100</formula>
    </cfRule>
  </conditionalFormatting>
  <conditionalFormatting sqref="M417">
    <cfRule type="cellIs" dxfId="6307" priority="3281" stopIfTrue="1" operator="between">
      <formula>1250.1</formula>
      <formula>5000</formula>
    </cfRule>
    <cfRule type="cellIs" dxfId="6306" priority="3282" stopIfTrue="1" operator="greaterThan">
      <formula>5000</formula>
    </cfRule>
  </conditionalFormatting>
  <conditionalFormatting sqref="F429:G429">
    <cfRule type="cellIs" dxfId="6305" priority="3268" stopIfTrue="1" operator="lessThanOrEqual">
      <formula>60</formula>
    </cfRule>
    <cfRule type="cellIs" dxfId="6304" priority="3269" stopIfTrue="1" operator="between">
      <formula>60</formula>
      <formula>100</formula>
    </cfRule>
    <cfRule type="cellIs" dxfId="6303" priority="3270" stopIfTrue="1" operator="greaterThan">
      <formula>100</formula>
    </cfRule>
  </conditionalFormatting>
  <conditionalFormatting sqref="E429">
    <cfRule type="cellIs" dxfId="6302" priority="3271" stopIfTrue="1" operator="lessThanOrEqual">
      <formula>2.5</formula>
    </cfRule>
    <cfRule type="cellIs" dxfId="6301" priority="3272" stopIfTrue="1" operator="between">
      <formula>2.5</formula>
      <formula>7</formula>
    </cfRule>
    <cfRule type="cellIs" dxfId="6300" priority="3273" stopIfTrue="1" operator="greaterThan">
      <formula>7</formula>
    </cfRule>
  </conditionalFormatting>
  <conditionalFormatting sqref="H429">
    <cfRule type="cellIs" dxfId="6299" priority="3274" stopIfTrue="1" operator="lessThanOrEqual">
      <formula>12</formula>
    </cfRule>
    <cfRule type="cellIs" dxfId="6298" priority="3275" stopIfTrue="1" operator="between">
      <formula>12</formula>
      <formula>16</formula>
    </cfRule>
    <cfRule type="cellIs" dxfId="6297" priority="3276" stopIfTrue="1" operator="greaterThan">
      <formula>16</formula>
    </cfRule>
  </conditionalFormatting>
  <conditionalFormatting sqref="J429">
    <cfRule type="cellIs" dxfId="6296" priority="3277" stopIfTrue="1" operator="greaterThan">
      <formula>6.2</formula>
    </cfRule>
    <cfRule type="cellIs" dxfId="6295" priority="3278" stopIfTrue="1" operator="between">
      <formula>5.601</formula>
      <formula>6.2</formula>
    </cfRule>
    <cfRule type="cellIs" dxfId="6294" priority="3279" stopIfTrue="1" operator="lessThanOrEqual">
      <formula>5.6</formula>
    </cfRule>
  </conditionalFormatting>
  <conditionalFormatting sqref="K429">
    <cfRule type="cellIs" dxfId="6293" priority="3280" stopIfTrue="1" operator="lessThanOrEqual">
      <formula>0.02</formula>
    </cfRule>
  </conditionalFormatting>
  <conditionalFormatting sqref="G429">
    <cfRule type="cellIs" dxfId="6292" priority="3265" stopIfTrue="1" operator="lessThanOrEqual">
      <formula>0.12</formula>
    </cfRule>
    <cfRule type="cellIs" dxfId="6291" priority="3266" stopIfTrue="1" operator="between">
      <formula>0.1201</formula>
      <formula>0.2</formula>
    </cfRule>
    <cfRule type="cellIs" dxfId="6290" priority="3267" stopIfTrue="1" operator="greaterThan">
      <formula>0.2</formula>
    </cfRule>
  </conditionalFormatting>
  <conditionalFormatting sqref="N429">
    <cfRule type="cellIs" dxfId="6289" priority="3262" stopIfTrue="1" operator="between">
      <formula>50.1</formula>
      <formula>100</formula>
    </cfRule>
    <cfRule type="cellIs" dxfId="6288" priority="3264" stopIfTrue="1" operator="greaterThan">
      <formula>100</formula>
    </cfRule>
  </conditionalFormatting>
  <conditionalFormatting sqref="M429">
    <cfRule type="cellIs" dxfId="6287" priority="3261" stopIfTrue="1" operator="between">
      <formula>1250.1</formula>
      <formula>5000</formula>
    </cfRule>
    <cfRule type="cellIs" dxfId="6286" priority="3263" stopIfTrue="1" operator="greaterThan">
      <formula>5000</formula>
    </cfRule>
  </conditionalFormatting>
  <conditionalFormatting sqref="F429:G429">
    <cfRule type="cellIs" dxfId="6285" priority="3258" stopIfTrue="1" operator="lessThanOrEqual">
      <formula>60</formula>
    </cfRule>
    <cfRule type="cellIs" dxfId="6284" priority="3259" stopIfTrue="1" operator="between">
      <formula>60</formula>
      <formula>100</formula>
    </cfRule>
    <cfRule type="cellIs" dxfId="6283" priority="3260" stopIfTrue="1" operator="greaterThan">
      <formula>100</formula>
    </cfRule>
  </conditionalFormatting>
  <conditionalFormatting sqref="E429">
    <cfRule type="cellIs" dxfId="6282" priority="3255" stopIfTrue="1" operator="lessThanOrEqual">
      <formula>2.5</formula>
    </cfRule>
    <cfRule type="cellIs" dxfId="6281" priority="3256" stopIfTrue="1" operator="between">
      <formula>2.5</formula>
      <formula>7</formula>
    </cfRule>
    <cfRule type="cellIs" dxfId="6280" priority="3257" stopIfTrue="1" operator="greaterThan">
      <formula>7</formula>
    </cfRule>
  </conditionalFormatting>
  <conditionalFormatting sqref="H429">
    <cfRule type="cellIs" dxfId="6279" priority="3252" stopIfTrue="1" operator="lessThanOrEqual">
      <formula>12</formula>
    </cfRule>
    <cfRule type="cellIs" dxfId="6278" priority="3253" stopIfTrue="1" operator="between">
      <formula>12</formula>
      <formula>16</formula>
    </cfRule>
    <cfRule type="cellIs" dxfId="6277" priority="3254" stopIfTrue="1" operator="greaterThan">
      <formula>16</formula>
    </cfRule>
  </conditionalFormatting>
  <conditionalFormatting sqref="J429">
    <cfRule type="cellIs" dxfId="6276" priority="3249" stopIfTrue="1" operator="greaterThan">
      <formula>6.2</formula>
    </cfRule>
    <cfRule type="cellIs" dxfId="6275" priority="3250" stopIfTrue="1" operator="between">
      <formula>5.601</formula>
      <formula>6.2</formula>
    </cfRule>
    <cfRule type="cellIs" dxfId="6274" priority="3251" stopIfTrue="1" operator="lessThanOrEqual">
      <formula>5.6</formula>
    </cfRule>
  </conditionalFormatting>
  <conditionalFormatting sqref="K429">
    <cfRule type="cellIs" dxfId="6273" priority="3248" stopIfTrue="1" operator="lessThanOrEqual">
      <formula>0.02</formula>
    </cfRule>
  </conditionalFormatting>
  <conditionalFormatting sqref="G429">
    <cfRule type="cellIs" dxfId="6272" priority="3245" stopIfTrue="1" operator="lessThanOrEqual">
      <formula>0.12</formula>
    </cfRule>
    <cfRule type="cellIs" dxfId="6271" priority="3246" stopIfTrue="1" operator="between">
      <formula>0.1201</formula>
      <formula>0.2</formula>
    </cfRule>
    <cfRule type="cellIs" dxfId="6270" priority="3247" stopIfTrue="1" operator="greaterThan">
      <formula>0.2</formula>
    </cfRule>
  </conditionalFormatting>
  <conditionalFormatting sqref="N429">
    <cfRule type="cellIs" dxfId="6269" priority="3243" stopIfTrue="1" operator="between">
      <formula>50.1</formula>
      <formula>100</formula>
    </cfRule>
    <cfRule type="cellIs" dxfId="6268" priority="3244" stopIfTrue="1" operator="greaterThan">
      <formula>100</formula>
    </cfRule>
  </conditionalFormatting>
  <conditionalFormatting sqref="M429">
    <cfRule type="cellIs" dxfId="6267" priority="3241" stopIfTrue="1" operator="between">
      <formula>1250.1</formula>
      <formula>5000</formula>
    </cfRule>
    <cfRule type="cellIs" dxfId="6266" priority="3242" stopIfTrue="1" operator="greaterThan">
      <formula>5000</formula>
    </cfRule>
  </conditionalFormatting>
  <conditionalFormatting sqref="F441:G441">
    <cfRule type="cellIs" dxfId="6265" priority="3228" stopIfTrue="1" operator="lessThanOrEqual">
      <formula>60</formula>
    </cfRule>
    <cfRule type="cellIs" dxfId="6264" priority="3229" stopIfTrue="1" operator="between">
      <formula>60</formula>
      <formula>100</formula>
    </cfRule>
    <cfRule type="cellIs" dxfId="6263" priority="3230" stopIfTrue="1" operator="greaterThan">
      <formula>100</formula>
    </cfRule>
  </conditionalFormatting>
  <conditionalFormatting sqref="E441">
    <cfRule type="cellIs" dxfId="6262" priority="3231" stopIfTrue="1" operator="lessThanOrEqual">
      <formula>2.5</formula>
    </cfRule>
    <cfRule type="cellIs" dxfId="6261" priority="3232" stopIfTrue="1" operator="between">
      <formula>2.5</formula>
      <formula>7</formula>
    </cfRule>
    <cfRule type="cellIs" dxfId="6260" priority="3233" stopIfTrue="1" operator="greaterThan">
      <formula>7</formula>
    </cfRule>
  </conditionalFormatting>
  <conditionalFormatting sqref="H441">
    <cfRule type="cellIs" dxfId="6259" priority="3234" stopIfTrue="1" operator="lessThanOrEqual">
      <formula>12</formula>
    </cfRule>
    <cfRule type="cellIs" dxfId="6258" priority="3235" stopIfTrue="1" operator="between">
      <formula>12</formula>
      <formula>16</formula>
    </cfRule>
    <cfRule type="cellIs" dxfId="6257" priority="3236" stopIfTrue="1" operator="greaterThan">
      <formula>16</formula>
    </cfRule>
  </conditionalFormatting>
  <conditionalFormatting sqref="J441">
    <cfRule type="cellIs" dxfId="6256" priority="3237" stopIfTrue="1" operator="greaterThan">
      <formula>6.2</formula>
    </cfRule>
    <cfRule type="cellIs" dxfId="6255" priority="3238" stopIfTrue="1" operator="between">
      <formula>5.601</formula>
      <formula>6.2</formula>
    </cfRule>
    <cfRule type="cellIs" dxfId="6254" priority="3239" stopIfTrue="1" operator="lessThanOrEqual">
      <formula>5.6</formula>
    </cfRule>
  </conditionalFormatting>
  <conditionalFormatting sqref="K441">
    <cfRule type="cellIs" dxfId="6253" priority="3240" stopIfTrue="1" operator="lessThanOrEqual">
      <formula>0.02</formula>
    </cfRule>
  </conditionalFormatting>
  <conditionalFormatting sqref="G441">
    <cfRule type="cellIs" dxfId="6252" priority="3225" stopIfTrue="1" operator="lessThanOrEqual">
      <formula>0.12</formula>
    </cfRule>
    <cfRule type="cellIs" dxfId="6251" priority="3226" stopIfTrue="1" operator="between">
      <formula>0.1201</formula>
      <formula>0.2</formula>
    </cfRule>
    <cfRule type="cellIs" dxfId="6250" priority="3227" stopIfTrue="1" operator="greaterThan">
      <formula>0.2</formula>
    </cfRule>
  </conditionalFormatting>
  <conditionalFormatting sqref="N441">
    <cfRule type="cellIs" dxfId="6249" priority="3222" stopIfTrue="1" operator="between">
      <formula>50.1</formula>
      <formula>100</formula>
    </cfRule>
    <cfRule type="cellIs" dxfId="6248" priority="3224" stopIfTrue="1" operator="greaterThan">
      <formula>100</formula>
    </cfRule>
  </conditionalFormatting>
  <conditionalFormatting sqref="M441">
    <cfRule type="cellIs" dxfId="6247" priority="3221" stopIfTrue="1" operator="between">
      <formula>1250.1</formula>
      <formula>5000</formula>
    </cfRule>
    <cfRule type="cellIs" dxfId="6246" priority="3223" stopIfTrue="1" operator="greaterThan">
      <formula>5000</formula>
    </cfRule>
  </conditionalFormatting>
  <conditionalFormatting sqref="F441:G441">
    <cfRule type="cellIs" dxfId="6245" priority="3218" stopIfTrue="1" operator="lessThanOrEqual">
      <formula>60</formula>
    </cfRule>
    <cfRule type="cellIs" dxfId="6244" priority="3219" stopIfTrue="1" operator="between">
      <formula>60</formula>
      <formula>100</formula>
    </cfRule>
    <cfRule type="cellIs" dxfId="6243" priority="3220" stopIfTrue="1" operator="greaterThan">
      <formula>100</formula>
    </cfRule>
  </conditionalFormatting>
  <conditionalFormatting sqref="E441">
    <cfRule type="cellIs" dxfId="6242" priority="3215" stopIfTrue="1" operator="lessThanOrEqual">
      <formula>2.5</formula>
    </cfRule>
    <cfRule type="cellIs" dxfId="6241" priority="3216" stopIfTrue="1" operator="between">
      <formula>2.5</formula>
      <formula>7</formula>
    </cfRule>
    <cfRule type="cellIs" dxfId="6240" priority="3217" stopIfTrue="1" operator="greaterThan">
      <formula>7</formula>
    </cfRule>
  </conditionalFormatting>
  <conditionalFormatting sqref="H441">
    <cfRule type="cellIs" dxfId="6239" priority="3212" stopIfTrue="1" operator="lessThanOrEqual">
      <formula>12</formula>
    </cfRule>
    <cfRule type="cellIs" dxfId="6238" priority="3213" stopIfTrue="1" operator="between">
      <formula>12</formula>
      <formula>16</formula>
    </cfRule>
    <cfRule type="cellIs" dxfId="6237" priority="3214" stopIfTrue="1" operator="greaterThan">
      <formula>16</formula>
    </cfRule>
  </conditionalFormatting>
  <conditionalFormatting sqref="J441">
    <cfRule type="cellIs" dxfId="6236" priority="3209" stopIfTrue="1" operator="greaterThan">
      <formula>6.2</formula>
    </cfRule>
    <cfRule type="cellIs" dxfId="6235" priority="3210" stopIfTrue="1" operator="between">
      <formula>5.601</formula>
      <formula>6.2</formula>
    </cfRule>
    <cfRule type="cellIs" dxfId="6234" priority="3211" stopIfTrue="1" operator="lessThanOrEqual">
      <formula>5.6</formula>
    </cfRule>
  </conditionalFormatting>
  <conditionalFormatting sqref="K441">
    <cfRule type="cellIs" dxfId="6233" priority="3208" stopIfTrue="1" operator="lessThanOrEqual">
      <formula>0.02</formula>
    </cfRule>
  </conditionalFormatting>
  <conditionalFormatting sqref="G441">
    <cfRule type="cellIs" dxfId="6232" priority="3205" stopIfTrue="1" operator="lessThanOrEqual">
      <formula>0.12</formula>
    </cfRule>
    <cfRule type="cellIs" dxfId="6231" priority="3206" stopIfTrue="1" operator="between">
      <formula>0.1201</formula>
      <formula>0.2</formula>
    </cfRule>
    <cfRule type="cellIs" dxfId="6230" priority="3207" stopIfTrue="1" operator="greaterThan">
      <formula>0.2</formula>
    </cfRule>
  </conditionalFormatting>
  <conditionalFormatting sqref="N441">
    <cfRule type="cellIs" dxfId="6229" priority="3203" stopIfTrue="1" operator="between">
      <formula>50.1</formula>
      <formula>100</formula>
    </cfRule>
    <cfRule type="cellIs" dxfId="6228" priority="3204" stopIfTrue="1" operator="greaterThan">
      <formula>100</formula>
    </cfRule>
  </conditionalFormatting>
  <conditionalFormatting sqref="M441">
    <cfRule type="cellIs" dxfId="6227" priority="3201" stopIfTrue="1" operator="between">
      <formula>1250.1</formula>
      <formula>5000</formula>
    </cfRule>
    <cfRule type="cellIs" dxfId="6226" priority="3202" stopIfTrue="1" operator="greaterThan">
      <formula>5000</formula>
    </cfRule>
  </conditionalFormatting>
  <conditionalFormatting sqref="F453:G453">
    <cfRule type="cellIs" dxfId="6225" priority="3188" stopIfTrue="1" operator="lessThanOrEqual">
      <formula>60</formula>
    </cfRule>
    <cfRule type="cellIs" dxfId="6224" priority="3189" stopIfTrue="1" operator="between">
      <formula>60</formula>
      <formula>100</formula>
    </cfRule>
    <cfRule type="cellIs" dxfId="6223" priority="3190" stopIfTrue="1" operator="greaterThan">
      <formula>100</formula>
    </cfRule>
  </conditionalFormatting>
  <conditionalFormatting sqref="E453">
    <cfRule type="cellIs" dxfId="6222" priority="3191" stopIfTrue="1" operator="lessThanOrEqual">
      <formula>2.5</formula>
    </cfRule>
    <cfRule type="cellIs" dxfId="6221" priority="3192" stopIfTrue="1" operator="between">
      <formula>2.5</formula>
      <formula>7</formula>
    </cfRule>
    <cfRule type="cellIs" dxfId="6220" priority="3193" stopIfTrue="1" operator="greaterThan">
      <formula>7</formula>
    </cfRule>
  </conditionalFormatting>
  <conditionalFormatting sqref="H453">
    <cfRule type="cellIs" dxfId="6219" priority="3194" stopIfTrue="1" operator="lessThanOrEqual">
      <formula>12</formula>
    </cfRule>
    <cfRule type="cellIs" dxfId="6218" priority="3195" stopIfTrue="1" operator="between">
      <formula>12</formula>
      <formula>16</formula>
    </cfRule>
    <cfRule type="cellIs" dxfId="6217" priority="3196" stopIfTrue="1" operator="greaterThan">
      <formula>16</formula>
    </cfRule>
  </conditionalFormatting>
  <conditionalFormatting sqref="J453">
    <cfRule type="cellIs" dxfId="6216" priority="3197" stopIfTrue="1" operator="greaterThan">
      <formula>6.2</formula>
    </cfRule>
    <cfRule type="cellIs" dxfId="6215" priority="3198" stopIfTrue="1" operator="between">
      <formula>5.601</formula>
      <formula>6.2</formula>
    </cfRule>
    <cfRule type="cellIs" dxfId="6214" priority="3199" stopIfTrue="1" operator="lessThanOrEqual">
      <formula>5.6</formula>
    </cfRule>
  </conditionalFormatting>
  <conditionalFormatting sqref="K453">
    <cfRule type="cellIs" dxfId="6213" priority="3200" stopIfTrue="1" operator="lessThanOrEqual">
      <formula>0.02</formula>
    </cfRule>
  </conditionalFormatting>
  <conditionalFormatting sqref="G453">
    <cfRule type="cellIs" dxfId="6212" priority="3185" stopIfTrue="1" operator="lessThanOrEqual">
      <formula>0.12</formula>
    </cfRule>
    <cfRule type="cellIs" dxfId="6211" priority="3186" stopIfTrue="1" operator="between">
      <formula>0.1201</formula>
      <formula>0.2</formula>
    </cfRule>
    <cfRule type="cellIs" dxfId="6210" priority="3187" stopIfTrue="1" operator="greaterThan">
      <formula>0.2</formula>
    </cfRule>
  </conditionalFormatting>
  <conditionalFormatting sqref="N453">
    <cfRule type="cellIs" dxfId="6209" priority="3182" stopIfTrue="1" operator="between">
      <formula>50.1</formula>
      <formula>100</formula>
    </cfRule>
    <cfRule type="cellIs" dxfId="6208" priority="3184" stopIfTrue="1" operator="greaterThan">
      <formula>100</formula>
    </cfRule>
  </conditionalFormatting>
  <conditionalFormatting sqref="M453">
    <cfRule type="cellIs" dxfId="6207" priority="3181" stopIfTrue="1" operator="between">
      <formula>1250.1</formula>
      <formula>5000</formula>
    </cfRule>
    <cfRule type="cellIs" dxfId="6206" priority="3183" stopIfTrue="1" operator="greaterThan">
      <formula>5000</formula>
    </cfRule>
  </conditionalFormatting>
  <conditionalFormatting sqref="F453:G453">
    <cfRule type="cellIs" dxfId="6205" priority="3178" stopIfTrue="1" operator="lessThanOrEqual">
      <formula>60</formula>
    </cfRule>
    <cfRule type="cellIs" dxfId="6204" priority="3179" stopIfTrue="1" operator="between">
      <formula>60</formula>
      <formula>100</formula>
    </cfRule>
    <cfRule type="cellIs" dxfId="6203" priority="3180" stopIfTrue="1" operator="greaterThan">
      <formula>100</formula>
    </cfRule>
  </conditionalFormatting>
  <conditionalFormatting sqref="E453">
    <cfRule type="cellIs" dxfId="6202" priority="3175" stopIfTrue="1" operator="lessThanOrEqual">
      <formula>2.5</formula>
    </cfRule>
    <cfRule type="cellIs" dxfId="6201" priority="3176" stopIfTrue="1" operator="between">
      <formula>2.5</formula>
      <formula>7</formula>
    </cfRule>
    <cfRule type="cellIs" dxfId="6200" priority="3177" stopIfTrue="1" operator="greaterThan">
      <formula>7</formula>
    </cfRule>
  </conditionalFormatting>
  <conditionalFormatting sqref="H453">
    <cfRule type="cellIs" dxfId="6199" priority="3172" stopIfTrue="1" operator="lessThanOrEqual">
      <formula>12</formula>
    </cfRule>
    <cfRule type="cellIs" dxfId="6198" priority="3173" stopIfTrue="1" operator="between">
      <formula>12</formula>
      <formula>16</formula>
    </cfRule>
    <cfRule type="cellIs" dxfId="6197" priority="3174" stopIfTrue="1" operator="greaterThan">
      <formula>16</formula>
    </cfRule>
  </conditionalFormatting>
  <conditionalFormatting sqref="J453">
    <cfRule type="cellIs" dxfId="6196" priority="3169" stopIfTrue="1" operator="greaterThan">
      <formula>6.2</formula>
    </cfRule>
    <cfRule type="cellIs" dxfId="6195" priority="3170" stopIfTrue="1" operator="between">
      <formula>5.601</formula>
      <formula>6.2</formula>
    </cfRule>
    <cfRule type="cellIs" dxfId="6194" priority="3171" stopIfTrue="1" operator="lessThanOrEqual">
      <formula>5.6</formula>
    </cfRule>
  </conditionalFormatting>
  <conditionalFormatting sqref="K453">
    <cfRule type="cellIs" dxfId="6193" priority="3168" stopIfTrue="1" operator="lessThanOrEqual">
      <formula>0.02</formula>
    </cfRule>
  </conditionalFormatting>
  <conditionalFormatting sqref="G453">
    <cfRule type="cellIs" dxfId="6192" priority="3165" stopIfTrue="1" operator="lessThanOrEqual">
      <formula>0.12</formula>
    </cfRule>
    <cfRule type="cellIs" dxfId="6191" priority="3166" stopIfTrue="1" operator="between">
      <formula>0.1201</formula>
      <formula>0.2</formula>
    </cfRule>
    <cfRule type="cellIs" dxfId="6190" priority="3167" stopIfTrue="1" operator="greaterThan">
      <formula>0.2</formula>
    </cfRule>
  </conditionalFormatting>
  <conditionalFormatting sqref="N453">
    <cfRule type="cellIs" dxfId="6189" priority="3163" stopIfTrue="1" operator="between">
      <formula>50.1</formula>
      <formula>100</formula>
    </cfRule>
    <cfRule type="cellIs" dxfId="6188" priority="3164" stopIfTrue="1" operator="greaterThan">
      <formula>100</formula>
    </cfRule>
  </conditionalFormatting>
  <conditionalFormatting sqref="M453">
    <cfRule type="cellIs" dxfId="6187" priority="3161" stopIfTrue="1" operator="between">
      <formula>1250.1</formula>
      <formula>5000</formula>
    </cfRule>
    <cfRule type="cellIs" dxfId="6186" priority="3162" stopIfTrue="1" operator="greaterThan">
      <formula>5000</formula>
    </cfRule>
  </conditionalFormatting>
  <conditionalFormatting sqref="F465:G465">
    <cfRule type="cellIs" dxfId="6185" priority="3148" stopIfTrue="1" operator="lessThanOrEqual">
      <formula>60</formula>
    </cfRule>
    <cfRule type="cellIs" dxfId="6184" priority="3149" stopIfTrue="1" operator="between">
      <formula>60</formula>
      <formula>100</formula>
    </cfRule>
    <cfRule type="cellIs" dxfId="6183" priority="3150" stopIfTrue="1" operator="greaterThan">
      <formula>100</formula>
    </cfRule>
  </conditionalFormatting>
  <conditionalFormatting sqref="E465">
    <cfRule type="cellIs" dxfId="6182" priority="3151" stopIfTrue="1" operator="lessThanOrEqual">
      <formula>2.5</formula>
    </cfRule>
    <cfRule type="cellIs" dxfId="6181" priority="3152" stopIfTrue="1" operator="between">
      <formula>2.5</formula>
      <formula>7</formula>
    </cfRule>
    <cfRule type="cellIs" dxfId="6180" priority="3153" stopIfTrue="1" operator="greaterThan">
      <formula>7</formula>
    </cfRule>
  </conditionalFormatting>
  <conditionalFormatting sqref="H465">
    <cfRule type="cellIs" dxfId="6179" priority="3154" stopIfTrue="1" operator="lessThanOrEqual">
      <formula>12</formula>
    </cfRule>
    <cfRule type="cellIs" dxfId="6178" priority="3155" stopIfTrue="1" operator="between">
      <formula>12</formula>
      <formula>16</formula>
    </cfRule>
    <cfRule type="cellIs" dxfId="6177" priority="3156" stopIfTrue="1" operator="greaterThan">
      <formula>16</formula>
    </cfRule>
  </conditionalFormatting>
  <conditionalFormatting sqref="J465">
    <cfRule type="cellIs" dxfId="6176" priority="3157" stopIfTrue="1" operator="greaterThan">
      <formula>6.2</formula>
    </cfRule>
    <cfRule type="cellIs" dxfId="6175" priority="3158" stopIfTrue="1" operator="between">
      <formula>5.601</formula>
      <formula>6.2</formula>
    </cfRule>
    <cfRule type="cellIs" dxfId="6174" priority="3159" stopIfTrue="1" operator="lessThanOrEqual">
      <formula>5.6</formula>
    </cfRule>
  </conditionalFormatting>
  <conditionalFormatting sqref="K465">
    <cfRule type="cellIs" dxfId="6173" priority="3160" stopIfTrue="1" operator="lessThanOrEqual">
      <formula>0.02</formula>
    </cfRule>
  </conditionalFormatting>
  <conditionalFormatting sqref="G465">
    <cfRule type="cellIs" dxfId="6172" priority="3145" stopIfTrue="1" operator="lessThanOrEqual">
      <formula>0.12</formula>
    </cfRule>
    <cfRule type="cellIs" dxfId="6171" priority="3146" stopIfTrue="1" operator="between">
      <formula>0.1201</formula>
      <formula>0.2</formula>
    </cfRule>
    <cfRule type="cellIs" dxfId="6170" priority="3147" stopIfTrue="1" operator="greaterThan">
      <formula>0.2</formula>
    </cfRule>
  </conditionalFormatting>
  <conditionalFormatting sqref="N465">
    <cfRule type="cellIs" dxfId="6169" priority="3142" stopIfTrue="1" operator="between">
      <formula>50.1</formula>
      <formula>100</formula>
    </cfRule>
    <cfRule type="cellIs" dxfId="6168" priority="3144" stopIfTrue="1" operator="greaterThan">
      <formula>100</formula>
    </cfRule>
  </conditionalFormatting>
  <conditionalFormatting sqref="M465">
    <cfRule type="cellIs" dxfId="6167" priority="3141" stopIfTrue="1" operator="between">
      <formula>1250.1</formula>
      <formula>5000</formula>
    </cfRule>
    <cfRule type="cellIs" dxfId="6166" priority="3143" stopIfTrue="1" operator="greaterThan">
      <formula>5000</formula>
    </cfRule>
  </conditionalFormatting>
  <conditionalFormatting sqref="F465:G465">
    <cfRule type="cellIs" dxfId="6165" priority="3138" stopIfTrue="1" operator="lessThanOrEqual">
      <formula>60</formula>
    </cfRule>
    <cfRule type="cellIs" dxfId="6164" priority="3139" stopIfTrue="1" operator="between">
      <formula>60</formula>
      <formula>100</formula>
    </cfRule>
    <cfRule type="cellIs" dxfId="6163" priority="3140" stopIfTrue="1" operator="greaterThan">
      <formula>100</formula>
    </cfRule>
  </conditionalFormatting>
  <conditionalFormatting sqref="E465">
    <cfRule type="cellIs" dxfId="6162" priority="3135" stopIfTrue="1" operator="lessThanOrEqual">
      <formula>2.5</formula>
    </cfRule>
    <cfRule type="cellIs" dxfId="6161" priority="3136" stopIfTrue="1" operator="between">
      <formula>2.5</formula>
      <formula>7</formula>
    </cfRule>
    <cfRule type="cellIs" dxfId="6160" priority="3137" stopIfTrue="1" operator="greaterThan">
      <formula>7</formula>
    </cfRule>
  </conditionalFormatting>
  <conditionalFormatting sqref="H465">
    <cfRule type="cellIs" dxfId="6159" priority="3132" stopIfTrue="1" operator="lessThanOrEqual">
      <formula>12</formula>
    </cfRule>
    <cfRule type="cellIs" dxfId="6158" priority="3133" stopIfTrue="1" operator="between">
      <formula>12</formula>
      <formula>16</formula>
    </cfRule>
    <cfRule type="cellIs" dxfId="6157" priority="3134" stopIfTrue="1" operator="greaterThan">
      <formula>16</formula>
    </cfRule>
  </conditionalFormatting>
  <conditionalFormatting sqref="J465">
    <cfRule type="cellIs" dxfId="6156" priority="3129" stopIfTrue="1" operator="greaterThan">
      <formula>6.2</formula>
    </cfRule>
    <cfRule type="cellIs" dxfId="6155" priority="3130" stopIfTrue="1" operator="between">
      <formula>5.601</formula>
      <formula>6.2</formula>
    </cfRule>
    <cfRule type="cellIs" dxfId="6154" priority="3131" stopIfTrue="1" operator="lessThanOrEqual">
      <formula>5.6</formula>
    </cfRule>
  </conditionalFormatting>
  <conditionalFormatting sqref="K465">
    <cfRule type="cellIs" dxfId="6153" priority="3128" stopIfTrue="1" operator="lessThanOrEqual">
      <formula>0.02</formula>
    </cfRule>
  </conditionalFormatting>
  <conditionalFormatting sqref="G465">
    <cfRule type="cellIs" dxfId="6152" priority="3125" stopIfTrue="1" operator="lessThanOrEqual">
      <formula>0.12</formula>
    </cfRule>
    <cfRule type="cellIs" dxfId="6151" priority="3126" stopIfTrue="1" operator="between">
      <formula>0.1201</formula>
      <formula>0.2</formula>
    </cfRule>
    <cfRule type="cellIs" dxfId="6150" priority="3127" stopIfTrue="1" operator="greaterThan">
      <formula>0.2</formula>
    </cfRule>
  </conditionalFormatting>
  <conditionalFormatting sqref="N465">
    <cfRule type="cellIs" dxfId="6149" priority="3123" stopIfTrue="1" operator="between">
      <formula>50.1</formula>
      <formula>100</formula>
    </cfRule>
    <cfRule type="cellIs" dxfId="6148" priority="3124" stopIfTrue="1" operator="greaterThan">
      <formula>100</formula>
    </cfRule>
  </conditionalFormatting>
  <conditionalFormatting sqref="M465">
    <cfRule type="cellIs" dxfId="6147" priority="3121" stopIfTrue="1" operator="between">
      <formula>1250.1</formula>
      <formula>5000</formula>
    </cfRule>
    <cfRule type="cellIs" dxfId="6146" priority="3122" stopIfTrue="1" operator="greaterThan">
      <formula>5000</formula>
    </cfRule>
  </conditionalFormatting>
  <conditionalFormatting sqref="F477:G477">
    <cfRule type="cellIs" dxfId="6145" priority="3108" stopIfTrue="1" operator="lessThanOrEqual">
      <formula>60</formula>
    </cfRule>
    <cfRule type="cellIs" dxfId="6144" priority="3109" stopIfTrue="1" operator="between">
      <formula>60</formula>
      <formula>100</formula>
    </cfRule>
    <cfRule type="cellIs" dxfId="6143" priority="3110" stopIfTrue="1" operator="greaterThan">
      <formula>100</formula>
    </cfRule>
  </conditionalFormatting>
  <conditionalFormatting sqref="E477">
    <cfRule type="cellIs" dxfId="6142" priority="3111" stopIfTrue="1" operator="lessThanOrEqual">
      <formula>2.5</formula>
    </cfRule>
    <cfRule type="cellIs" dxfId="6141" priority="3112" stopIfTrue="1" operator="between">
      <formula>2.5</formula>
      <formula>7</formula>
    </cfRule>
    <cfRule type="cellIs" dxfId="6140" priority="3113" stopIfTrue="1" operator="greaterThan">
      <formula>7</formula>
    </cfRule>
  </conditionalFormatting>
  <conditionalFormatting sqref="H477">
    <cfRule type="cellIs" dxfId="6139" priority="3114" stopIfTrue="1" operator="lessThanOrEqual">
      <formula>12</formula>
    </cfRule>
    <cfRule type="cellIs" dxfId="6138" priority="3115" stopIfTrue="1" operator="between">
      <formula>12</formula>
      <formula>16</formula>
    </cfRule>
    <cfRule type="cellIs" dxfId="6137" priority="3116" stopIfTrue="1" operator="greaterThan">
      <formula>16</formula>
    </cfRule>
  </conditionalFormatting>
  <conditionalFormatting sqref="J477">
    <cfRule type="cellIs" dxfId="6136" priority="3117" stopIfTrue="1" operator="greaterThan">
      <formula>6.2</formula>
    </cfRule>
    <cfRule type="cellIs" dxfId="6135" priority="3118" stopIfTrue="1" operator="between">
      <formula>5.601</formula>
      <formula>6.2</formula>
    </cfRule>
    <cfRule type="cellIs" dxfId="6134" priority="3119" stopIfTrue="1" operator="lessThanOrEqual">
      <formula>5.6</formula>
    </cfRule>
  </conditionalFormatting>
  <conditionalFormatting sqref="K477">
    <cfRule type="cellIs" dxfId="6133" priority="3120" stopIfTrue="1" operator="lessThanOrEqual">
      <formula>0.02</formula>
    </cfRule>
  </conditionalFormatting>
  <conditionalFormatting sqref="G477">
    <cfRule type="cellIs" dxfId="6132" priority="3105" stopIfTrue="1" operator="lessThanOrEqual">
      <formula>0.12</formula>
    </cfRule>
    <cfRule type="cellIs" dxfId="6131" priority="3106" stopIfTrue="1" operator="between">
      <formula>0.1201</formula>
      <formula>0.2</formula>
    </cfRule>
    <cfRule type="cellIs" dxfId="6130" priority="3107" stopIfTrue="1" operator="greaterThan">
      <formula>0.2</formula>
    </cfRule>
  </conditionalFormatting>
  <conditionalFormatting sqref="N477">
    <cfRule type="cellIs" dxfId="6129" priority="3102" stopIfTrue="1" operator="between">
      <formula>50.1</formula>
      <formula>100</formula>
    </cfRule>
    <cfRule type="cellIs" dxfId="6128" priority="3104" stopIfTrue="1" operator="greaterThan">
      <formula>100</formula>
    </cfRule>
  </conditionalFormatting>
  <conditionalFormatting sqref="M477">
    <cfRule type="cellIs" dxfId="6127" priority="3101" stopIfTrue="1" operator="between">
      <formula>1250.1</formula>
      <formula>5000</formula>
    </cfRule>
    <cfRule type="cellIs" dxfId="6126" priority="3103" stopIfTrue="1" operator="greaterThan">
      <formula>5000</formula>
    </cfRule>
  </conditionalFormatting>
  <conditionalFormatting sqref="F477:G477">
    <cfRule type="cellIs" dxfId="6125" priority="3098" stopIfTrue="1" operator="lessThanOrEqual">
      <formula>60</formula>
    </cfRule>
    <cfRule type="cellIs" dxfId="6124" priority="3099" stopIfTrue="1" operator="between">
      <formula>60</formula>
      <formula>100</formula>
    </cfRule>
    <cfRule type="cellIs" dxfId="6123" priority="3100" stopIfTrue="1" operator="greaterThan">
      <formula>100</formula>
    </cfRule>
  </conditionalFormatting>
  <conditionalFormatting sqref="E477">
    <cfRule type="cellIs" dxfId="6122" priority="3095" stopIfTrue="1" operator="lessThanOrEqual">
      <formula>2.5</formula>
    </cfRule>
    <cfRule type="cellIs" dxfId="6121" priority="3096" stopIfTrue="1" operator="between">
      <formula>2.5</formula>
      <formula>7</formula>
    </cfRule>
    <cfRule type="cellIs" dxfId="6120" priority="3097" stopIfTrue="1" operator="greaterThan">
      <formula>7</formula>
    </cfRule>
  </conditionalFormatting>
  <conditionalFormatting sqref="H477">
    <cfRule type="cellIs" dxfId="6119" priority="3092" stopIfTrue="1" operator="lessThanOrEqual">
      <formula>12</formula>
    </cfRule>
    <cfRule type="cellIs" dxfId="6118" priority="3093" stopIfTrue="1" operator="between">
      <formula>12</formula>
      <formula>16</formula>
    </cfRule>
    <cfRule type="cellIs" dxfId="6117" priority="3094" stopIfTrue="1" operator="greaterThan">
      <formula>16</formula>
    </cfRule>
  </conditionalFormatting>
  <conditionalFormatting sqref="J477">
    <cfRule type="cellIs" dxfId="6116" priority="3089" stopIfTrue="1" operator="greaterThan">
      <formula>6.2</formula>
    </cfRule>
    <cfRule type="cellIs" dxfId="6115" priority="3090" stopIfTrue="1" operator="between">
      <formula>5.601</formula>
      <formula>6.2</formula>
    </cfRule>
    <cfRule type="cellIs" dxfId="6114" priority="3091" stopIfTrue="1" operator="lessThanOrEqual">
      <formula>5.6</formula>
    </cfRule>
  </conditionalFormatting>
  <conditionalFormatting sqref="K477">
    <cfRule type="cellIs" dxfId="6113" priority="3088" stopIfTrue="1" operator="lessThanOrEqual">
      <formula>0.02</formula>
    </cfRule>
  </conditionalFormatting>
  <conditionalFormatting sqref="G477">
    <cfRule type="cellIs" dxfId="6112" priority="3085" stopIfTrue="1" operator="lessThanOrEqual">
      <formula>0.12</formula>
    </cfRule>
    <cfRule type="cellIs" dxfId="6111" priority="3086" stopIfTrue="1" operator="between">
      <formula>0.1201</formula>
      <formula>0.2</formula>
    </cfRule>
    <cfRule type="cellIs" dxfId="6110" priority="3087" stopIfTrue="1" operator="greaterThan">
      <formula>0.2</formula>
    </cfRule>
  </conditionalFormatting>
  <conditionalFormatting sqref="N477">
    <cfRule type="cellIs" dxfId="6109" priority="3083" stopIfTrue="1" operator="between">
      <formula>50.1</formula>
      <formula>100</formula>
    </cfRule>
    <cfRule type="cellIs" dxfId="6108" priority="3084" stopIfTrue="1" operator="greaterThan">
      <formula>100</formula>
    </cfRule>
  </conditionalFormatting>
  <conditionalFormatting sqref="M477">
    <cfRule type="cellIs" dxfId="6107" priority="3081" stopIfTrue="1" operator="between">
      <formula>1250.1</formula>
      <formula>5000</formula>
    </cfRule>
    <cfRule type="cellIs" dxfId="6106" priority="3082" stopIfTrue="1" operator="greaterThan">
      <formula>5000</formula>
    </cfRule>
  </conditionalFormatting>
  <conditionalFormatting sqref="F489:G489">
    <cfRule type="cellIs" dxfId="6105" priority="3068" stopIfTrue="1" operator="lessThanOrEqual">
      <formula>60</formula>
    </cfRule>
    <cfRule type="cellIs" dxfId="6104" priority="3069" stopIfTrue="1" operator="between">
      <formula>60</formula>
      <formula>100</formula>
    </cfRule>
    <cfRule type="cellIs" dxfId="6103" priority="3070" stopIfTrue="1" operator="greaterThan">
      <formula>100</formula>
    </cfRule>
  </conditionalFormatting>
  <conditionalFormatting sqref="E489">
    <cfRule type="cellIs" dxfId="6102" priority="3071" stopIfTrue="1" operator="lessThanOrEqual">
      <formula>2.5</formula>
    </cfRule>
    <cfRule type="cellIs" dxfId="6101" priority="3072" stopIfTrue="1" operator="between">
      <formula>2.5</formula>
      <formula>7</formula>
    </cfRule>
    <cfRule type="cellIs" dxfId="6100" priority="3073" stopIfTrue="1" operator="greaterThan">
      <formula>7</formula>
    </cfRule>
  </conditionalFormatting>
  <conditionalFormatting sqref="H489">
    <cfRule type="cellIs" dxfId="6099" priority="3074" stopIfTrue="1" operator="lessThanOrEqual">
      <formula>12</formula>
    </cfRule>
    <cfRule type="cellIs" dxfId="6098" priority="3075" stopIfTrue="1" operator="between">
      <formula>12</formula>
      <formula>16</formula>
    </cfRule>
    <cfRule type="cellIs" dxfId="6097" priority="3076" stopIfTrue="1" operator="greaterThan">
      <formula>16</formula>
    </cfRule>
  </conditionalFormatting>
  <conditionalFormatting sqref="J489">
    <cfRule type="cellIs" dxfId="6096" priority="3077" stopIfTrue="1" operator="greaterThan">
      <formula>6.2</formula>
    </cfRule>
    <cfRule type="cellIs" dxfId="6095" priority="3078" stopIfTrue="1" operator="between">
      <formula>5.601</formula>
      <formula>6.2</formula>
    </cfRule>
    <cfRule type="cellIs" dxfId="6094" priority="3079" stopIfTrue="1" operator="lessThanOrEqual">
      <formula>5.6</formula>
    </cfRule>
  </conditionalFormatting>
  <conditionalFormatting sqref="K489">
    <cfRule type="cellIs" dxfId="6093" priority="3080" stopIfTrue="1" operator="lessThanOrEqual">
      <formula>0.02</formula>
    </cfRule>
  </conditionalFormatting>
  <conditionalFormatting sqref="G489">
    <cfRule type="cellIs" dxfId="6092" priority="3065" stopIfTrue="1" operator="lessThanOrEqual">
      <formula>0.12</formula>
    </cfRule>
    <cfRule type="cellIs" dxfId="6091" priority="3066" stopIfTrue="1" operator="between">
      <formula>0.1201</formula>
      <formula>0.2</formula>
    </cfRule>
    <cfRule type="cellIs" dxfId="6090" priority="3067" stopIfTrue="1" operator="greaterThan">
      <formula>0.2</formula>
    </cfRule>
  </conditionalFormatting>
  <conditionalFormatting sqref="N489">
    <cfRule type="cellIs" dxfId="6089" priority="3062" stopIfTrue="1" operator="between">
      <formula>50.1</formula>
      <formula>100</formula>
    </cfRule>
    <cfRule type="cellIs" dxfId="6088" priority="3064" stopIfTrue="1" operator="greaterThan">
      <formula>100</formula>
    </cfRule>
  </conditionalFormatting>
  <conditionalFormatting sqref="M489">
    <cfRule type="cellIs" dxfId="6087" priority="3061" stopIfTrue="1" operator="between">
      <formula>1250.1</formula>
      <formula>5000</formula>
    </cfRule>
    <cfRule type="cellIs" dxfId="6086" priority="3063" stopIfTrue="1" operator="greaterThan">
      <formula>5000</formula>
    </cfRule>
  </conditionalFormatting>
  <conditionalFormatting sqref="F489:G489">
    <cfRule type="cellIs" dxfId="6085" priority="3058" stopIfTrue="1" operator="lessThanOrEqual">
      <formula>60</formula>
    </cfRule>
    <cfRule type="cellIs" dxfId="6084" priority="3059" stopIfTrue="1" operator="between">
      <formula>60</formula>
      <formula>100</formula>
    </cfRule>
    <cfRule type="cellIs" dxfId="6083" priority="3060" stopIfTrue="1" operator="greaterThan">
      <formula>100</formula>
    </cfRule>
  </conditionalFormatting>
  <conditionalFormatting sqref="E489">
    <cfRule type="cellIs" dxfId="6082" priority="3055" stopIfTrue="1" operator="lessThanOrEqual">
      <formula>2.5</formula>
    </cfRule>
    <cfRule type="cellIs" dxfId="6081" priority="3056" stopIfTrue="1" operator="between">
      <formula>2.5</formula>
      <formula>7</formula>
    </cfRule>
    <cfRule type="cellIs" dxfId="6080" priority="3057" stopIfTrue="1" operator="greaterThan">
      <formula>7</formula>
    </cfRule>
  </conditionalFormatting>
  <conditionalFormatting sqref="H489">
    <cfRule type="cellIs" dxfId="6079" priority="3052" stopIfTrue="1" operator="lessThanOrEqual">
      <formula>12</formula>
    </cfRule>
    <cfRule type="cellIs" dxfId="6078" priority="3053" stopIfTrue="1" operator="between">
      <formula>12</formula>
      <formula>16</formula>
    </cfRule>
    <cfRule type="cellIs" dxfId="6077" priority="3054" stopIfTrue="1" operator="greaterThan">
      <formula>16</formula>
    </cfRule>
  </conditionalFormatting>
  <conditionalFormatting sqref="J489">
    <cfRule type="cellIs" dxfId="6076" priority="3049" stopIfTrue="1" operator="greaterThan">
      <formula>6.2</formula>
    </cfRule>
    <cfRule type="cellIs" dxfId="6075" priority="3050" stopIfTrue="1" operator="between">
      <formula>5.601</formula>
      <formula>6.2</formula>
    </cfRule>
    <cfRule type="cellIs" dxfId="6074" priority="3051" stopIfTrue="1" operator="lessThanOrEqual">
      <formula>5.6</formula>
    </cfRule>
  </conditionalFormatting>
  <conditionalFormatting sqref="K489">
    <cfRule type="cellIs" dxfId="6073" priority="3048" stopIfTrue="1" operator="lessThanOrEqual">
      <formula>0.02</formula>
    </cfRule>
  </conditionalFormatting>
  <conditionalFormatting sqref="G489">
    <cfRule type="cellIs" dxfId="6072" priority="3045" stopIfTrue="1" operator="lessThanOrEqual">
      <formula>0.12</formula>
    </cfRule>
    <cfRule type="cellIs" dxfId="6071" priority="3046" stopIfTrue="1" operator="between">
      <formula>0.1201</formula>
      <formula>0.2</formula>
    </cfRule>
    <cfRule type="cellIs" dxfId="6070" priority="3047" stopIfTrue="1" operator="greaterThan">
      <formula>0.2</formula>
    </cfRule>
  </conditionalFormatting>
  <conditionalFormatting sqref="N489">
    <cfRule type="cellIs" dxfId="6069" priority="3043" stopIfTrue="1" operator="between">
      <formula>50.1</formula>
      <formula>100</formula>
    </cfRule>
    <cfRule type="cellIs" dxfId="6068" priority="3044" stopIfTrue="1" operator="greaterThan">
      <formula>100</formula>
    </cfRule>
  </conditionalFormatting>
  <conditionalFormatting sqref="M489">
    <cfRule type="cellIs" dxfId="6067" priority="3041" stopIfTrue="1" operator="between">
      <formula>1250.1</formula>
      <formula>5000</formula>
    </cfRule>
    <cfRule type="cellIs" dxfId="6066" priority="3042" stopIfTrue="1" operator="greaterThan">
      <formula>5000</formula>
    </cfRule>
  </conditionalFormatting>
  <conditionalFormatting sqref="F501:G501">
    <cfRule type="cellIs" dxfId="6065" priority="3028" stopIfTrue="1" operator="lessThanOrEqual">
      <formula>60</formula>
    </cfRule>
    <cfRule type="cellIs" dxfId="6064" priority="3029" stopIfTrue="1" operator="between">
      <formula>60</formula>
      <formula>100</formula>
    </cfRule>
    <cfRule type="cellIs" dxfId="6063" priority="3030" stopIfTrue="1" operator="greaterThan">
      <formula>100</formula>
    </cfRule>
  </conditionalFormatting>
  <conditionalFormatting sqref="E501">
    <cfRule type="cellIs" dxfId="6062" priority="3031" stopIfTrue="1" operator="lessThanOrEqual">
      <formula>2.5</formula>
    </cfRule>
    <cfRule type="cellIs" dxfId="6061" priority="3032" stopIfTrue="1" operator="between">
      <formula>2.5</formula>
      <formula>7</formula>
    </cfRule>
    <cfRule type="cellIs" dxfId="6060" priority="3033" stopIfTrue="1" operator="greaterThan">
      <formula>7</formula>
    </cfRule>
  </conditionalFormatting>
  <conditionalFormatting sqref="H501">
    <cfRule type="cellIs" dxfId="6059" priority="3034" stopIfTrue="1" operator="lessThanOrEqual">
      <formula>12</formula>
    </cfRule>
    <cfRule type="cellIs" dxfId="6058" priority="3035" stopIfTrue="1" operator="between">
      <formula>12</formula>
      <formula>16</formula>
    </cfRule>
    <cfRule type="cellIs" dxfId="6057" priority="3036" stopIfTrue="1" operator="greaterThan">
      <formula>16</formula>
    </cfRule>
  </conditionalFormatting>
  <conditionalFormatting sqref="J501">
    <cfRule type="cellIs" dxfId="6056" priority="3037" stopIfTrue="1" operator="greaterThan">
      <formula>6.2</formula>
    </cfRule>
    <cfRule type="cellIs" dxfId="6055" priority="3038" stopIfTrue="1" operator="between">
      <formula>5.601</formula>
      <formula>6.2</formula>
    </cfRule>
    <cfRule type="cellIs" dxfId="6054" priority="3039" stopIfTrue="1" operator="lessThanOrEqual">
      <formula>5.6</formula>
    </cfRule>
  </conditionalFormatting>
  <conditionalFormatting sqref="K501">
    <cfRule type="cellIs" dxfId="6053" priority="3040" stopIfTrue="1" operator="lessThanOrEqual">
      <formula>0.02</formula>
    </cfRule>
  </conditionalFormatting>
  <conditionalFormatting sqref="G501">
    <cfRule type="cellIs" dxfId="6052" priority="3025" stopIfTrue="1" operator="lessThanOrEqual">
      <formula>0.12</formula>
    </cfRule>
    <cfRule type="cellIs" dxfId="6051" priority="3026" stopIfTrue="1" operator="between">
      <formula>0.1201</formula>
      <formula>0.2</formula>
    </cfRule>
    <cfRule type="cellIs" dxfId="6050" priority="3027" stopIfTrue="1" operator="greaterThan">
      <formula>0.2</formula>
    </cfRule>
  </conditionalFormatting>
  <conditionalFormatting sqref="N501">
    <cfRule type="cellIs" dxfId="6049" priority="3022" stopIfTrue="1" operator="between">
      <formula>50.1</formula>
      <formula>100</formula>
    </cfRule>
    <cfRule type="cellIs" dxfId="6048" priority="3024" stopIfTrue="1" operator="greaterThan">
      <formula>100</formula>
    </cfRule>
  </conditionalFormatting>
  <conditionalFormatting sqref="M501">
    <cfRule type="cellIs" dxfId="6047" priority="3021" stopIfTrue="1" operator="between">
      <formula>1250.1</formula>
      <formula>5000</formula>
    </cfRule>
    <cfRule type="cellIs" dxfId="6046" priority="3023" stopIfTrue="1" operator="greaterThan">
      <formula>5000</formula>
    </cfRule>
  </conditionalFormatting>
  <conditionalFormatting sqref="F501:G501">
    <cfRule type="cellIs" dxfId="6045" priority="3018" stopIfTrue="1" operator="lessThanOrEqual">
      <formula>60</formula>
    </cfRule>
    <cfRule type="cellIs" dxfId="6044" priority="3019" stopIfTrue="1" operator="between">
      <formula>60</formula>
      <formula>100</formula>
    </cfRule>
    <cfRule type="cellIs" dxfId="6043" priority="3020" stopIfTrue="1" operator="greaterThan">
      <formula>100</formula>
    </cfRule>
  </conditionalFormatting>
  <conditionalFormatting sqref="E501">
    <cfRule type="cellIs" dxfId="6042" priority="3015" stopIfTrue="1" operator="lessThanOrEqual">
      <formula>2.5</formula>
    </cfRule>
    <cfRule type="cellIs" dxfId="6041" priority="3016" stopIfTrue="1" operator="between">
      <formula>2.5</formula>
      <formula>7</formula>
    </cfRule>
    <cfRule type="cellIs" dxfId="6040" priority="3017" stopIfTrue="1" operator="greaterThan">
      <formula>7</formula>
    </cfRule>
  </conditionalFormatting>
  <conditionalFormatting sqref="H501">
    <cfRule type="cellIs" dxfId="6039" priority="3012" stopIfTrue="1" operator="lessThanOrEqual">
      <formula>12</formula>
    </cfRule>
    <cfRule type="cellIs" dxfId="6038" priority="3013" stopIfTrue="1" operator="between">
      <formula>12</formula>
      <formula>16</formula>
    </cfRule>
    <cfRule type="cellIs" dxfId="6037" priority="3014" stopIfTrue="1" operator="greaterThan">
      <formula>16</formula>
    </cfRule>
  </conditionalFormatting>
  <conditionalFormatting sqref="J501">
    <cfRule type="cellIs" dxfId="6036" priority="3009" stopIfTrue="1" operator="greaterThan">
      <formula>6.2</formula>
    </cfRule>
    <cfRule type="cellIs" dxfId="6035" priority="3010" stopIfTrue="1" operator="between">
      <formula>5.601</formula>
      <formula>6.2</formula>
    </cfRule>
    <cfRule type="cellIs" dxfId="6034" priority="3011" stopIfTrue="1" operator="lessThanOrEqual">
      <formula>5.6</formula>
    </cfRule>
  </conditionalFormatting>
  <conditionalFormatting sqref="K501">
    <cfRule type="cellIs" dxfId="6033" priority="3008" stopIfTrue="1" operator="lessThanOrEqual">
      <formula>0.02</formula>
    </cfRule>
  </conditionalFormatting>
  <conditionalFormatting sqref="G501">
    <cfRule type="cellIs" dxfId="6032" priority="3005" stopIfTrue="1" operator="lessThanOrEqual">
      <formula>0.12</formula>
    </cfRule>
    <cfRule type="cellIs" dxfId="6031" priority="3006" stopIfTrue="1" operator="between">
      <formula>0.1201</formula>
      <formula>0.2</formula>
    </cfRule>
    <cfRule type="cellIs" dxfId="6030" priority="3007" stopIfTrue="1" operator="greaterThan">
      <formula>0.2</formula>
    </cfRule>
  </conditionalFormatting>
  <conditionalFormatting sqref="N501">
    <cfRule type="cellIs" dxfId="6029" priority="3003" stopIfTrue="1" operator="between">
      <formula>50.1</formula>
      <formula>100</formula>
    </cfRule>
    <cfRule type="cellIs" dxfId="6028" priority="3004" stopIfTrue="1" operator="greaterThan">
      <formula>100</formula>
    </cfRule>
  </conditionalFormatting>
  <conditionalFormatting sqref="M501">
    <cfRule type="cellIs" dxfId="6027" priority="3001" stopIfTrue="1" operator="between">
      <formula>1250.1</formula>
      <formula>5000</formula>
    </cfRule>
    <cfRule type="cellIs" dxfId="6026" priority="3002" stopIfTrue="1" operator="greaterThan">
      <formula>5000</formula>
    </cfRule>
  </conditionalFormatting>
  <conditionalFormatting sqref="F513:G513">
    <cfRule type="cellIs" dxfId="6025" priority="2988" stopIfTrue="1" operator="lessThanOrEqual">
      <formula>60</formula>
    </cfRule>
    <cfRule type="cellIs" dxfId="6024" priority="2989" stopIfTrue="1" operator="between">
      <formula>60</formula>
      <formula>100</formula>
    </cfRule>
    <cfRule type="cellIs" dxfId="6023" priority="2990" stopIfTrue="1" operator="greaterThan">
      <formula>100</formula>
    </cfRule>
  </conditionalFormatting>
  <conditionalFormatting sqref="E513">
    <cfRule type="cellIs" dxfId="6022" priority="2991" stopIfTrue="1" operator="lessThanOrEqual">
      <formula>2.5</formula>
    </cfRule>
    <cfRule type="cellIs" dxfId="6021" priority="2992" stopIfTrue="1" operator="between">
      <formula>2.5</formula>
      <formula>7</formula>
    </cfRule>
    <cfRule type="cellIs" dxfId="6020" priority="2993" stopIfTrue="1" operator="greaterThan">
      <formula>7</formula>
    </cfRule>
  </conditionalFormatting>
  <conditionalFormatting sqref="H513">
    <cfRule type="cellIs" dxfId="6019" priority="2994" stopIfTrue="1" operator="lessThanOrEqual">
      <formula>12</formula>
    </cfRule>
    <cfRule type="cellIs" dxfId="6018" priority="2995" stopIfTrue="1" operator="between">
      <formula>12</formula>
      <formula>16</formula>
    </cfRule>
    <cfRule type="cellIs" dxfId="6017" priority="2996" stopIfTrue="1" operator="greaterThan">
      <formula>16</formula>
    </cfRule>
  </conditionalFormatting>
  <conditionalFormatting sqref="J513">
    <cfRule type="cellIs" dxfId="6016" priority="2997" stopIfTrue="1" operator="greaterThan">
      <formula>6.2</formula>
    </cfRule>
    <cfRule type="cellIs" dxfId="6015" priority="2998" stopIfTrue="1" operator="between">
      <formula>5.601</formula>
      <formula>6.2</formula>
    </cfRule>
    <cfRule type="cellIs" dxfId="6014" priority="2999" stopIfTrue="1" operator="lessThanOrEqual">
      <formula>5.6</formula>
    </cfRule>
  </conditionalFormatting>
  <conditionalFormatting sqref="K513">
    <cfRule type="cellIs" dxfId="6013" priority="3000" stopIfTrue="1" operator="lessThanOrEqual">
      <formula>0.02</formula>
    </cfRule>
  </conditionalFormatting>
  <conditionalFormatting sqref="G513">
    <cfRule type="cellIs" dxfId="6012" priority="2985" stopIfTrue="1" operator="lessThanOrEqual">
      <formula>0.12</formula>
    </cfRule>
    <cfRule type="cellIs" dxfId="6011" priority="2986" stopIfTrue="1" operator="between">
      <formula>0.1201</formula>
      <formula>0.2</formula>
    </cfRule>
    <cfRule type="cellIs" dxfId="6010" priority="2987" stopIfTrue="1" operator="greaterThan">
      <formula>0.2</formula>
    </cfRule>
  </conditionalFormatting>
  <conditionalFormatting sqref="N513">
    <cfRule type="cellIs" dxfId="6009" priority="2982" stopIfTrue="1" operator="between">
      <formula>50.1</formula>
      <formula>100</formula>
    </cfRule>
    <cfRule type="cellIs" dxfId="6008" priority="2984" stopIfTrue="1" operator="greaterThan">
      <formula>100</formula>
    </cfRule>
  </conditionalFormatting>
  <conditionalFormatting sqref="M513">
    <cfRule type="cellIs" dxfId="6007" priority="2981" stopIfTrue="1" operator="between">
      <formula>1250.1</formula>
      <formula>5000</formula>
    </cfRule>
    <cfRule type="cellIs" dxfId="6006" priority="2983" stopIfTrue="1" operator="greaterThan">
      <formula>5000</formula>
    </cfRule>
  </conditionalFormatting>
  <conditionalFormatting sqref="F513:G513">
    <cfRule type="cellIs" dxfId="6005" priority="2978" stopIfTrue="1" operator="lessThanOrEqual">
      <formula>60</formula>
    </cfRule>
    <cfRule type="cellIs" dxfId="6004" priority="2979" stopIfTrue="1" operator="between">
      <formula>60</formula>
      <formula>100</formula>
    </cfRule>
    <cfRule type="cellIs" dxfId="6003" priority="2980" stopIfTrue="1" operator="greaterThan">
      <formula>100</formula>
    </cfRule>
  </conditionalFormatting>
  <conditionalFormatting sqref="E513">
    <cfRule type="cellIs" dxfId="6002" priority="2975" stopIfTrue="1" operator="lessThanOrEqual">
      <formula>2.5</formula>
    </cfRule>
    <cfRule type="cellIs" dxfId="6001" priority="2976" stopIfTrue="1" operator="between">
      <formula>2.5</formula>
      <formula>7</formula>
    </cfRule>
    <cfRule type="cellIs" dxfId="6000" priority="2977" stopIfTrue="1" operator="greaterThan">
      <formula>7</formula>
    </cfRule>
  </conditionalFormatting>
  <conditionalFormatting sqref="H513">
    <cfRule type="cellIs" dxfId="5999" priority="2972" stopIfTrue="1" operator="lessThanOrEqual">
      <formula>12</formula>
    </cfRule>
    <cfRule type="cellIs" dxfId="5998" priority="2973" stopIfTrue="1" operator="between">
      <formula>12</formula>
      <formula>16</formula>
    </cfRule>
    <cfRule type="cellIs" dxfId="5997" priority="2974" stopIfTrue="1" operator="greaterThan">
      <formula>16</formula>
    </cfRule>
  </conditionalFormatting>
  <conditionalFormatting sqref="J513">
    <cfRule type="cellIs" dxfId="5996" priority="2969" stopIfTrue="1" operator="greaterThan">
      <formula>6.2</formula>
    </cfRule>
    <cfRule type="cellIs" dxfId="5995" priority="2970" stopIfTrue="1" operator="between">
      <formula>5.601</formula>
      <formula>6.2</formula>
    </cfRule>
    <cfRule type="cellIs" dxfId="5994" priority="2971" stopIfTrue="1" operator="lessThanOrEqual">
      <formula>5.6</formula>
    </cfRule>
  </conditionalFormatting>
  <conditionalFormatting sqref="K513">
    <cfRule type="cellIs" dxfId="5993" priority="2968" stopIfTrue="1" operator="lessThanOrEqual">
      <formula>0.02</formula>
    </cfRule>
  </conditionalFormatting>
  <conditionalFormatting sqref="G513">
    <cfRule type="cellIs" dxfId="5992" priority="2965" stopIfTrue="1" operator="lessThanOrEqual">
      <formula>0.12</formula>
    </cfRule>
    <cfRule type="cellIs" dxfId="5991" priority="2966" stopIfTrue="1" operator="between">
      <formula>0.1201</formula>
      <formula>0.2</formula>
    </cfRule>
    <cfRule type="cellIs" dxfId="5990" priority="2967" stopIfTrue="1" operator="greaterThan">
      <formula>0.2</formula>
    </cfRule>
  </conditionalFormatting>
  <conditionalFormatting sqref="N513">
    <cfRule type="cellIs" dxfId="5989" priority="2963" stopIfTrue="1" operator="between">
      <formula>50.1</formula>
      <formula>100</formula>
    </cfRule>
    <cfRule type="cellIs" dxfId="5988" priority="2964" stopIfTrue="1" operator="greaterThan">
      <formula>100</formula>
    </cfRule>
  </conditionalFormatting>
  <conditionalFormatting sqref="M513">
    <cfRule type="cellIs" dxfId="5987" priority="2961" stopIfTrue="1" operator="between">
      <formula>1250.1</formula>
      <formula>5000</formula>
    </cfRule>
    <cfRule type="cellIs" dxfId="5986" priority="2962" stopIfTrue="1" operator="greaterThan">
      <formula>5000</formula>
    </cfRule>
  </conditionalFormatting>
  <conditionalFormatting sqref="F525:G525">
    <cfRule type="cellIs" dxfId="5985" priority="2948" stopIfTrue="1" operator="lessThanOrEqual">
      <formula>60</formula>
    </cfRule>
    <cfRule type="cellIs" dxfId="5984" priority="2949" stopIfTrue="1" operator="between">
      <formula>60</formula>
      <formula>100</formula>
    </cfRule>
    <cfRule type="cellIs" dxfId="5983" priority="2950" stopIfTrue="1" operator="greaterThan">
      <formula>100</formula>
    </cfRule>
  </conditionalFormatting>
  <conditionalFormatting sqref="E525">
    <cfRule type="cellIs" dxfId="5982" priority="2951" stopIfTrue="1" operator="lessThanOrEqual">
      <formula>2.5</formula>
    </cfRule>
    <cfRule type="cellIs" dxfId="5981" priority="2952" stopIfTrue="1" operator="between">
      <formula>2.5</formula>
      <formula>7</formula>
    </cfRule>
    <cfRule type="cellIs" dxfId="5980" priority="2953" stopIfTrue="1" operator="greaterThan">
      <formula>7</formula>
    </cfRule>
  </conditionalFormatting>
  <conditionalFormatting sqref="H525">
    <cfRule type="cellIs" dxfId="5979" priority="2954" stopIfTrue="1" operator="lessThanOrEqual">
      <formula>12</formula>
    </cfRule>
    <cfRule type="cellIs" dxfId="5978" priority="2955" stopIfTrue="1" operator="between">
      <formula>12</formula>
      <formula>16</formula>
    </cfRule>
    <cfRule type="cellIs" dxfId="5977" priority="2956" stopIfTrue="1" operator="greaterThan">
      <formula>16</formula>
    </cfRule>
  </conditionalFormatting>
  <conditionalFormatting sqref="J525">
    <cfRule type="cellIs" dxfId="5976" priority="2957" stopIfTrue="1" operator="greaterThan">
      <formula>6.2</formula>
    </cfRule>
    <cfRule type="cellIs" dxfId="5975" priority="2958" stopIfTrue="1" operator="between">
      <formula>5.601</formula>
      <formula>6.2</formula>
    </cfRule>
    <cfRule type="cellIs" dxfId="5974" priority="2959" stopIfTrue="1" operator="lessThanOrEqual">
      <formula>5.6</formula>
    </cfRule>
  </conditionalFormatting>
  <conditionalFormatting sqref="K525">
    <cfRule type="cellIs" dxfId="5973" priority="2960" stopIfTrue="1" operator="lessThanOrEqual">
      <formula>0.02</formula>
    </cfRule>
  </conditionalFormatting>
  <conditionalFormatting sqref="G525">
    <cfRule type="cellIs" dxfId="5972" priority="2945" stopIfTrue="1" operator="lessThanOrEqual">
      <formula>0.12</formula>
    </cfRule>
    <cfRule type="cellIs" dxfId="5971" priority="2946" stopIfTrue="1" operator="between">
      <formula>0.1201</formula>
      <formula>0.2</formula>
    </cfRule>
    <cfRule type="cellIs" dxfId="5970" priority="2947" stopIfTrue="1" operator="greaterThan">
      <formula>0.2</formula>
    </cfRule>
  </conditionalFormatting>
  <conditionalFormatting sqref="N525">
    <cfRule type="cellIs" dxfId="5969" priority="2942" stopIfTrue="1" operator="between">
      <formula>50.1</formula>
      <formula>100</formula>
    </cfRule>
    <cfRule type="cellIs" dxfId="5968" priority="2944" stopIfTrue="1" operator="greaterThan">
      <formula>100</formula>
    </cfRule>
  </conditionalFormatting>
  <conditionalFormatting sqref="M525">
    <cfRule type="cellIs" dxfId="5967" priority="2941" stopIfTrue="1" operator="between">
      <formula>1250.1</formula>
      <formula>5000</formula>
    </cfRule>
    <cfRule type="cellIs" dxfId="5966" priority="2943" stopIfTrue="1" operator="greaterThan">
      <formula>5000</formula>
    </cfRule>
  </conditionalFormatting>
  <conditionalFormatting sqref="F525:G525">
    <cfRule type="cellIs" dxfId="5965" priority="2938" stopIfTrue="1" operator="lessThanOrEqual">
      <formula>60</formula>
    </cfRule>
    <cfRule type="cellIs" dxfId="5964" priority="2939" stopIfTrue="1" operator="between">
      <formula>60</formula>
      <formula>100</formula>
    </cfRule>
    <cfRule type="cellIs" dxfId="5963" priority="2940" stopIfTrue="1" operator="greaterThan">
      <formula>100</formula>
    </cfRule>
  </conditionalFormatting>
  <conditionalFormatting sqref="E525">
    <cfRule type="cellIs" dxfId="5962" priority="2935" stopIfTrue="1" operator="lessThanOrEqual">
      <formula>2.5</formula>
    </cfRule>
    <cfRule type="cellIs" dxfId="5961" priority="2936" stopIfTrue="1" operator="between">
      <formula>2.5</formula>
      <formula>7</formula>
    </cfRule>
    <cfRule type="cellIs" dxfId="5960" priority="2937" stopIfTrue="1" operator="greaterThan">
      <formula>7</formula>
    </cfRule>
  </conditionalFormatting>
  <conditionalFormatting sqref="H525">
    <cfRule type="cellIs" dxfId="5959" priority="2932" stopIfTrue="1" operator="lessThanOrEqual">
      <formula>12</formula>
    </cfRule>
    <cfRule type="cellIs" dxfId="5958" priority="2933" stopIfTrue="1" operator="between">
      <formula>12</formula>
      <formula>16</formula>
    </cfRule>
    <cfRule type="cellIs" dxfId="5957" priority="2934" stopIfTrue="1" operator="greaterThan">
      <formula>16</formula>
    </cfRule>
  </conditionalFormatting>
  <conditionalFormatting sqref="J525">
    <cfRule type="cellIs" dxfId="5956" priority="2929" stopIfTrue="1" operator="greaterThan">
      <formula>6.2</formula>
    </cfRule>
    <cfRule type="cellIs" dxfId="5955" priority="2930" stopIfTrue="1" operator="between">
      <formula>5.601</formula>
      <formula>6.2</formula>
    </cfRule>
    <cfRule type="cellIs" dxfId="5954" priority="2931" stopIfTrue="1" operator="lessThanOrEqual">
      <formula>5.6</formula>
    </cfRule>
  </conditionalFormatting>
  <conditionalFormatting sqref="K525">
    <cfRule type="cellIs" dxfId="5953" priority="2928" stopIfTrue="1" operator="lessThanOrEqual">
      <formula>0.02</formula>
    </cfRule>
  </conditionalFormatting>
  <conditionalFormatting sqref="G525">
    <cfRule type="cellIs" dxfId="5952" priority="2925" stopIfTrue="1" operator="lessThanOrEqual">
      <formula>0.12</formula>
    </cfRule>
    <cfRule type="cellIs" dxfId="5951" priority="2926" stopIfTrue="1" operator="between">
      <formula>0.1201</formula>
      <formula>0.2</formula>
    </cfRule>
    <cfRule type="cellIs" dxfId="5950" priority="2927" stopIfTrue="1" operator="greaterThan">
      <formula>0.2</formula>
    </cfRule>
  </conditionalFormatting>
  <conditionalFormatting sqref="N525">
    <cfRule type="cellIs" dxfId="5949" priority="2923" stopIfTrue="1" operator="between">
      <formula>50.1</formula>
      <formula>100</formula>
    </cfRule>
    <cfRule type="cellIs" dxfId="5948" priority="2924" stopIfTrue="1" operator="greaterThan">
      <formula>100</formula>
    </cfRule>
  </conditionalFormatting>
  <conditionalFormatting sqref="M525">
    <cfRule type="cellIs" dxfId="5947" priority="2921" stopIfTrue="1" operator="between">
      <formula>1250.1</formula>
      <formula>5000</formula>
    </cfRule>
    <cfRule type="cellIs" dxfId="5946" priority="2922" stopIfTrue="1" operator="greaterThan">
      <formula>5000</formula>
    </cfRule>
  </conditionalFormatting>
  <conditionalFormatting sqref="F537:G537">
    <cfRule type="cellIs" dxfId="5945" priority="2908" stopIfTrue="1" operator="lessThanOrEqual">
      <formula>60</formula>
    </cfRule>
    <cfRule type="cellIs" dxfId="5944" priority="2909" stopIfTrue="1" operator="between">
      <formula>60</formula>
      <formula>100</formula>
    </cfRule>
    <cfRule type="cellIs" dxfId="5943" priority="2910" stopIfTrue="1" operator="greaterThan">
      <formula>100</formula>
    </cfRule>
  </conditionalFormatting>
  <conditionalFormatting sqref="E537">
    <cfRule type="cellIs" dxfId="5942" priority="2911" stopIfTrue="1" operator="lessThanOrEqual">
      <formula>2.5</formula>
    </cfRule>
    <cfRule type="cellIs" dxfId="5941" priority="2912" stopIfTrue="1" operator="between">
      <formula>2.5</formula>
      <formula>7</formula>
    </cfRule>
    <cfRule type="cellIs" dxfId="5940" priority="2913" stopIfTrue="1" operator="greaterThan">
      <formula>7</formula>
    </cfRule>
  </conditionalFormatting>
  <conditionalFormatting sqref="H537">
    <cfRule type="cellIs" dxfId="5939" priority="2914" stopIfTrue="1" operator="lessThanOrEqual">
      <formula>12</formula>
    </cfRule>
    <cfRule type="cellIs" dxfId="5938" priority="2915" stopIfTrue="1" operator="between">
      <formula>12</formula>
      <formula>16</formula>
    </cfRule>
    <cfRule type="cellIs" dxfId="5937" priority="2916" stopIfTrue="1" operator="greaterThan">
      <formula>16</formula>
    </cfRule>
  </conditionalFormatting>
  <conditionalFormatting sqref="J537">
    <cfRule type="cellIs" dxfId="5936" priority="2917" stopIfTrue="1" operator="greaterThan">
      <formula>6.2</formula>
    </cfRule>
    <cfRule type="cellIs" dxfId="5935" priority="2918" stopIfTrue="1" operator="between">
      <formula>5.601</formula>
      <formula>6.2</formula>
    </cfRule>
    <cfRule type="cellIs" dxfId="5934" priority="2919" stopIfTrue="1" operator="lessThanOrEqual">
      <formula>5.6</formula>
    </cfRule>
  </conditionalFormatting>
  <conditionalFormatting sqref="K537">
    <cfRule type="cellIs" dxfId="5933" priority="2920" stopIfTrue="1" operator="lessThanOrEqual">
      <formula>0.02</formula>
    </cfRule>
  </conditionalFormatting>
  <conditionalFormatting sqref="G537">
    <cfRule type="cellIs" dxfId="5932" priority="2905" stopIfTrue="1" operator="lessThanOrEqual">
      <formula>0.12</formula>
    </cfRule>
    <cfRule type="cellIs" dxfId="5931" priority="2906" stopIfTrue="1" operator="between">
      <formula>0.1201</formula>
      <formula>0.2</formula>
    </cfRule>
    <cfRule type="cellIs" dxfId="5930" priority="2907" stopIfTrue="1" operator="greaterThan">
      <formula>0.2</formula>
    </cfRule>
  </conditionalFormatting>
  <conditionalFormatting sqref="N537">
    <cfRule type="cellIs" dxfId="5929" priority="2902" stopIfTrue="1" operator="between">
      <formula>50.1</formula>
      <formula>100</formula>
    </cfRule>
    <cfRule type="cellIs" dxfId="5928" priority="2904" stopIfTrue="1" operator="greaterThan">
      <formula>100</formula>
    </cfRule>
  </conditionalFormatting>
  <conditionalFormatting sqref="M537">
    <cfRule type="cellIs" dxfId="5927" priority="2901" stopIfTrue="1" operator="between">
      <formula>1250.1</formula>
      <formula>5000</formula>
    </cfRule>
    <cfRule type="cellIs" dxfId="5926" priority="2903" stopIfTrue="1" operator="greaterThan">
      <formula>5000</formula>
    </cfRule>
  </conditionalFormatting>
  <conditionalFormatting sqref="F537:G537">
    <cfRule type="cellIs" dxfId="5925" priority="2898" stopIfTrue="1" operator="lessThanOrEqual">
      <formula>60</formula>
    </cfRule>
    <cfRule type="cellIs" dxfId="5924" priority="2899" stopIfTrue="1" operator="between">
      <formula>60</formula>
      <formula>100</formula>
    </cfRule>
    <cfRule type="cellIs" dxfId="5923" priority="2900" stopIfTrue="1" operator="greaterThan">
      <formula>100</formula>
    </cfRule>
  </conditionalFormatting>
  <conditionalFormatting sqref="E537">
    <cfRule type="cellIs" dxfId="5922" priority="2895" stopIfTrue="1" operator="lessThanOrEqual">
      <formula>2.5</formula>
    </cfRule>
    <cfRule type="cellIs" dxfId="5921" priority="2896" stopIfTrue="1" operator="between">
      <formula>2.5</formula>
      <formula>7</formula>
    </cfRule>
    <cfRule type="cellIs" dxfId="5920" priority="2897" stopIfTrue="1" operator="greaterThan">
      <formula>7</formula>
    </cfRule>
  </conditionalFormatting>
  <conditionalFormatting sqref="H537">
    <cfRule type="cellIs" dxfId="5919" priority="2892" stopIfTrue="1" operator="lessThanOrEqual">
      <formula>12</formula>
    </cfRule>
    <cfRule type="cellIs" dxfId="5918" priority="2893" stopIfTrue="1" operator="between">
      <formula>12</formula>
      <formula>16</formula>
    </cfRule>
    <cfRule type="cellIs" dxfId="5917" priority="2894" stopIfTrue="1" operator="greaterThan">
      <formula>16</formula>
    </cfRule>
  </conditionalFormatting>
  <conditionalFormatting sqref="J537">
    <cfRule type="cellIs" dxfId="5916" priority="2889" stopIfTrue="1" operator="greaterThan">
      <formula>6.2</formula>
    </cfRule>
    <cfRule type="cellIs" dxfId="5915" priority="2890" stopIfTrue="1" operator="between">
      <formula>5.601</formula>
      <formula>6.2</formula>
    </cfRule>
    <cfRule type="cellIs" dxfId="5914" priority="2891" stopIfTrue="1" operator="lessThanOrEqual">
      <formula>5.6</formula>
    </cfRule>
  </conditionalFormatting>
  <conditionalFormatting sqref="K537">
    <cfRule type="cellIs" dxfId="5913" priority="2888" stopIfTrue="1" operator="lessThanOrEqual">
      <formula>0.02</formula>
    </cfRule>
  </conditionalFormatting>
  <conditionalFormatting sqref="G537">
    <cfRule type="cellIs" dxfId="5912" priority="2885" stopIfTrue="1" operator="lessThanOrEqual">
      <formula>0.12</formula>
    </cfRule>
    <cfRule type="cellIs" dxfId="5911" priority="2886" stopIfTrue="1" operator="between">
      <formula>0.1201</formula>
      <formula>0.2</formula>
    </cfRule>
    <cfRule type="cellIs" dxfId="5910" priority="2887" stopIfTrue="1" operator="greaterThan">
      <formula>0.2</formula>
    </cfRule>
  </conditionalFormatting>
  <conditionalFormatting sqref="N537">
    <cfRule type="cellIs" dxfId="5909" priority="2883" stopIfTrue="1" operator="between">
      <formula>50.1</formula>
      <formula>100</formula>
    </cfRule>
    <cfRule type="cellIs" dxfId="5908" priority="2884" stopIfTrue="1" operator="greaterThan">
      <formula>100</formula>
    </cfRule>
  </conditionalFormatting>
  <conditionalFormatting sqref="M537">
    <cfRule type="cellIs" dxfId="5907" priority="2881" stopIfTrue="1" operator="between">
      <formula>1250.1</formula>
      <formula>5000</formula>
    </cfRule>
    <cfRule type="cellIs" dxfId="5906" priority="2882" stopIfTrue="1" operator="greaterThan">
      <formula>5000</formula>
    </cfRule>
  </conditionalFormatting>
  <conditionalFormatting sqref="F549:G549">
    <cfRule type="cellIs" dxfId="5905" priority="2868" stopIfTrue="1" operator="lessThanOrEqual">
      <formula>60</formula>
    </cfRule>
    <cfRule type="cellIs" dxfId="5904" priority="2869" stopIfTrue="1" operator="between">
      <formula>60</formula>
      <formula>100</formula>
    </cfRule>
    <cfRule type="cellIs" dxfId="5903" priority="2870" stopIfTrue="1" operator="greaterThan">
      <formula>100</formula>
    </cfRule>
  </conditionalFormatting>
  <conditionalFormatting sqref="E549">
    <cfRule type="cellIs" dxfId="5902" priority="2871" stopIfTrue="1" operator="lessThanOrEqual">
      <formula>2.5</formula>
    </cfRule>
    <cfRule type="cellIs" dxfId="5901" priority="2872" stopIfTrue="1" operator="between">
      <formula>2.5</formula>
      <formula>7</formula>
    </cfRule>
    <cfRule type="cellIs" dxfId="5900" priority="2873" stopIfTrue="1" operator="greaterThan">
      <formula>7</formula>
    </cfRule>
  </conditionalFormatting>
  <conditionalFormatting sqref="H549">
    <cfRule type="cellIs" dxfId="5899" priority="2874" stopIfTrue="1" operator="lessThanOrEqual">
      <formula>12</formula>
    </cfRule>
    <cfRule type="cellIs" dxfId="5898" priority="2875" stopIfTrue="1" operator="between">
      <formula>12</formula>
      <formula>16</formula>
    </cfRule>
    <cfRule type="cellIs" dxfId="5897" priority="2876" stopIfTrue="1" operator="greaterThan">
      <formula>16</formula>
    </cfRule>
  </conditionalFormatting>
  <conditionalFormatting sqref="J549">
    <cfRule type="cellIs" dxfId="5896" priority="2877" stopIfTrue="1" operator="greaterThan">
      <formula>6.2</formula>
    </cfRule>
    <cfRule type="cellIs" dxfId="5895" priority="2878" stopIfTrue="1" operator="between">
      <formula>5.601</formula>
      <formula>6.2</formula>
    </cfRule>
    <cfRule type="cellIs" dxfId="5894" priority="2879" stopIfTrue="1" operator="lessThanOrEqual">
      <formula>5.6</formula>
    </cfRule>
  </conditionalFormatting>
  <conditionalFormatting sqref="K549">
    <cfRule type="cellIs" dxfId="5893" priority="2880" stopIfTrue="1" operator="lessThanOrEqual">
      <formula>0.02</formula>
    </cfRule>
  </conditionalFormatting>
  <conditionalFormatting sqref="G549">
    <cfRule type="cellIs" dxfId="5892" priority="2865" stopIfTrue="1" operator="lessThanOrEqual">
      <formula>0.12</formula>
    </cfRule>
    <cfRule type="cellIs" dxfId="5891" priority="2866" stopIfTrue="1" operator="between">
      <formula>0.1201</formula>
      <formula>0.2</formula>
    </cfRule>
    <cfRule type="cellIs" dxfId="5890" priority="2867" stopIfTrue="1" operator="greaterThan">
      <formula>0.2</formula>
    </cfRule>
  </conditionalFormatting>
  <conditionalFormatting sqref="N549">
    <cfRule type="cellIs" dxfId="5889" priority="2862" stopIfTrue="1" operator="between">
      <formula>50.1</formula>
      <formula>100</formula>
    </cfRule>
    <cfRule type="cellIs" dxfId="5888" priority="2864" stopIfTrue="1" operator="greaterThan">
      <formula>100</formula>
    </cfRule>
  </conditionalFormatting>
  <conditionalFormatting sqref="M549">
    <cfRule type="cellIs" dxfId="5887" priority="2861" stopIfTrue="1" operator="between">
      <formula>1250.1</formula>
      <formula>5000</formula>
    </cfRule>
    <cfRule type="cellIs" dxfId="5886" priority="2863" stopIfTrue="1" operator="greaterThan">
      <formula>5000</formula>
    </cfRule>
  </conditionalFormatting>
  <conditionalFormatting sqref="F549:G549">
    <cfRule type="cellIs" dxfId="5885" priority="2858" stopIfTrue="1" operator="lessThanOrEqual">
      <formula>60</formula>
    </cfRule>
    <cfRule type="cellIs" dxfId="5884" priority="2859" stopIfTrue="1" operator="between">
      <formula>60</formula>
      <formula>100</formula>
    </cfRule>
    <cfRule type="cellIs" dxfId="5883" priority="2860" stopIfTrue="1" operator="greaterThan">
      <formula>100</formula>
    </cfRule>
  </conditionalFormatting>
  <conditionalFormatting sqref="E549">
    <cfRule type="cellIs" dxfId="5882" priority="2855" stopIfTrue="1" operator="lessThanOrEqual">
      <formula>2.5</formula>
    </cfRule>
    <cfRule type="cellIs" dxfId="5881" priority="2856" stopIfTrue="1" operator="between">
      <formula>2.5</formula>
      <formula>7</formula>
    </cfRule>
    <cfRule type="cellIs" dxfId="5880" priority="2857" stopIfTrue="1" operator="greaterThan">
      <formula>7</formula>
    </cfRule>
  </conditionalFormatting>
  <conditionalFormatting sqref="H549">
    <cfRule type="cellIs" dxfId="5879" priority="2852" stopIfTrue="1" operator="lessThanOrEqual">
      <formula>12</formula>
    </cfRule>
    <cfRule type="cellIs" dxfId="5878" priority="2853" stopIfTrue="1" operator="between">
      <formula>12</formula>
      <formula>16</formula>
    </cfRule>
    <cfRule type="cellIs" dxfId="5877" priority="2854" stopIfTrue="1" operator="greaterThan">
      <formula>16</formula>
    </cfRule>
  </conditionalFormatting>
  <conditionalFormatting sqref="J549">
    <cfRule type="cellIs" dxfId="5876" priority="2849" stopIfTrue="1" operator="greaterThan">
      <formula>6.2</formula>
    </cfRule>
    <cfRule type="cellIs" dxfId="5875" priority="2850" stopIfTrue="1" operator="between">
      <formula>5.601</formula>
      <formula>6.2</formula>
    </cfRule>
    <cfRule type="cellIs" dxfId="5874" priority="2851" stopIfTrue="1" operator="lessThanOrEqual">
      <formula>5.6</formula>
    </cfRule>
  </conditionalFormatting>
  <conditionalFormatting sqref="K549">
    <cfRule type="cellIs" dxfId="5873" priority="2848" stopIfTrue="1" operator="lessThanOrEqual">
      <formula>0.02</formula>
    </cfRule>
  </conditionalFormatting>
  <conditionalFormatting sqref="G549">
    <cfRule type="cellIs" dxfId="5872" priority="2845" stopIfTrue="1" operator="lessThanOrEqual">
      <formula>0.12</formula>
    </cfRule>
    <cfRule type="cellIs" dxfId="5871" priority="2846" stopIfTrue="1" operator="between">
      <formula>0.1201</formula>
      <formula>0.2</formula>
    </cfRule>
    <cfRule type="cellIs" dxfId="5870" priority="2847" stopIfTrue="1" operator="greaterThan">
      <formula>0.2</formula>
    </cfRule>
  </conditionalFormatting>
  <conditionalFormatting sqref="N549">
    <cfRule type="cellIs" dxfId="5869" priority="2843" stopIfTrue="1" operator="between">
      <formula>50.1</formula>
      <formula>100</formula>
    </cfRule>
    <cfRule type="cellIs" dxfId="5868" priority="2844" stopIfTrue="1" operator="greaterThan">
      <formula>100</formula>
    </cfRule>
  </conditionalFormatting>
  <conditionalFormatting sqref="M549">
    <cfRule type="cellIs" dxfId="5867" priority="2841" stopIfTrue="1" operator="between">
      <formula>1250.1</formula>
      <formula>5000</formula>
    </cfRule>
    <cfRule type="cellIs" dxfId="5866" priority="2842" stopIfTrue="1" operator="greaterThan">
      <formula>5000</formula>
    </cfRule>
  </conditionalFormatting>
  <conditionalFormatting sqref="F561:G561">
    <cfRule type="cellIs" dxfId="5865" priority="2828" stopIfTrue="1" operator="lessThanOrEqual">
      <formula>60</formula>
    </cfRule>
    <cfRule type="cellIs" dxfId="5864" priority="2829" stopIfTrue="1" operator="between">
      <formula>60</formula>
      <formula>100</formula>
    </cfRule>
    <cfRule type="cellIs" dxfId="5863" priority="2830" stopIfTrue="1" operator="greaterThan">
      <formula>100</formula>
    </cfRule>
  </conditionalFormatting>
  <conditionalFormatting sqref="E561">
    <cfRule type="cellIs" dxfId="5862" priority="2831" stopIfTrue="1" operator="lessThanOrEqual">
      <formula>2.5</formula>
    </cfRule>
    <cfRule type="cellIs" dxfId="5861" priority="2832" stopIfTrue="1" operator="between">
      <formula>2.5</formula>
      <formula>7</formula>
    </cfRule>
    <cfRule type="cellIs" dxfId="5860" priority="2833" stopIfTrue="1" operator="greaterThan">
      <formula>7</formula>
    </cfRule>
  </conditionalFormatting>
  <conditionalFormatting sqref="H561">
    <cfRule type="cellIs" dxfId="5859" priority="2834" stopIfTrue="1" operator="lessThanOrEqual">
      <formula>12</formula>
    </cfRule>
    <cfRule type="cellIs" dxfId="5858" priority="2835" stopIfTrue="1" operator="between">
      <formula>12</formula>
      <formula>16</formula>
    </cfRule>
    <cfRule type="cellIs" dxfId="5857" priority="2836" stopIfTrue="1" operator="greaterThan">
      <formula>16</formula>
    </cfRule>
  </conditionalFormatting>
  <conditionalFormatting sqref="J561">
    <cfRule type="cellIs" dxfId="5856" priority="2837" stopIfTrue="1" operator="greaterThan">
      <formula>6.2</formula>
    </cfRule>
    <cfRule type="cellIs" dxfId="5855" priority="2838" stopIfTrue="1" operator="between">
      <formula>5.601</formula>
      <formula>6.2</formula>
    </cfRule>
    <cfRule type="cellIs" dxfId="5854" priority="2839" stopIfTrue="1" operator="lessThanOrEqual">
      <formula>5.6</formula>
    </cfRule>
  </conditionalFormatting>
  <conditionalFormatting sqref="K561">
    <cfRule type="cellIs" dxfId="5853" priority="2840" stopIfTrue="1" operator="lessThanOrEqual">
      <formula>0.02</formula>
    </cfRule>
  </conditionalFormatting>
  <conditionalFormatting sqref="G561">
    <cfRule type="cellIs" dxfId="5852" priority="2825" stopIfTrue="1" operator="lessThanOrEqual">
      <formula>0.12</formula>
    </cfRule>
    <cfRule type="cellIs" dxfId="5851" priority="2826" stopIfTrue="1" operator="between">
      <formula>0.1201</formula>
      <formula>0.2</formula>
    </cfRule>
    <cfRule type="cellIs" dxfId="5850" priority="2827" stopIfTrue="1" operator="greaterThan">
      <formula>0.2</formula>
    </cfRule>
  </conditionalFormatting>
  <conditionalFormatting sqref="N561">
    <cfRule type="cellIs" dxfId="5849" priority="2822" stopIfTrue="1" operator="between">
      <formula>50.1</formula>
      <formula>100</formula>
    </cfRule>
    <cfRule type="cellIs" dxfId="5848" priority="2824" stopIfTrue="1" operator="greaterThan">
      <formula>100</formula>
    </cfRule>
  </conditionalFormatting>
  <conditionalFormatting sqref="M561">
    <cfRule type="cellIs" dxfId="5847" priority="2821" stopIfTrue="1" operator="between">
      <formula>1250.1</formula>
      <formula>5000</formula>
    </cfRule>
    <cfRule type="cellIs" dxfId="5846" priority="2823" stopIfTrue="1" operator="greaterThan">
      <formula>5000</formula>
    </cfRule>
  </conditionalFormatting>
  <conditionalFormatting sqref="F561:G561">
    <cfRule type="cellIs" dxfId="5845" priority="2818" stopIfTrue="1" operator="lessThanOrEqual">
      <formula>60</formula>
    </cfRule>
    <cfRule type="cellIs" dxfId="5844" priority="2819" stopIfTrue="1" operator="between">
      <formula>60</formula>
      <formula>100</formula>
    </cfRule>
    <cfRule type="cellIs" dxfId="5843" priority="2820" stopIfTrue="1" operator="greaterThan">
      <formula>100</formula>
    </cfRule>
  </conditionalFormatting>
  <conditionalFormatting sqref="E561">
    <cfRule type="cellIs" dxfId="5842" priority="2815" stopIfTrue="1" operator="lessThanOrEqual">
      <formula>2.5</formula>
    </cfRule>
    <cfRule type="cellIs" dxfId="5841" priority="2816" stopIfTrue="1" operator="between">
      <formula>2.5</formula>
      <formula>7</formula>
    </cfRule>
    <cfRule type="cellIs" dxfId="5840" priority="2817" stopIfTrue="1" operator="greaterThan">
      <formula>7</formula>
    </cfRule>
  </conditionalFormatting>
  <conditionalFormatting sqref="H561">
    <cfRule type="cellIs" dxfId="5839" priority="2812" stopIfTrue="1" operator="lessThanOrEqual">
      <formula>12</formula>
    </cfRule>
    <cfRule type="cellIs" dxfId="5838" priority="2813" stopIfTrue="1" operator="between">
      <formula>12</formula>
      <formula>16</formula>
    </cfRule>
    <cfRule type="cellIs" dxfId="5837" priority="2814" stopIfTrue="1" operator="greaterThan">
      <formula>16</formula>
    </cfRule>
  </conditionalFormatting>
  <conditionalFormatting sqref="J561">
    <cfRule type="cellIs" dxfId="5836" priority="2809" stopIfTrue="1" operator="greaterThan">
      <formula>6.2</formula>
    </cfRule>
    <cfRule type="cellIs" dxfId="5835" priority="2810" stopIfTrue="1" operator="between">
      <formula>5.601</formula>
      <formula>6.2</formula>
    </cfRule>
    <cfRule type="cellIs" dxfId="5834" priority="2811" stopIfTrue="1" operator="lessThanOrEqual">
      <formula>5.6</formula>
    </cfRule>
  </conditionalFormatting>
  <conditionalFormatting sqref="K561">
    <cfRule type="cellIs" dxfId="5833" priority="2808" stopIfTrue="1" operator="lessThanOrEqual">
      <formula>0.02</formula>
    </cfRule>
  </conditionalFormatting>
  <conditionalFormatting sqref="G561">
    <cfRule type="cellIs" dxfId="5832" priority="2805" stopIfTrue="1" operator="lessThanOrEqual">
      <formula>0.12</formula>
    </cfRule>
    <cfRule type="cellIs" dxfId="5831" priority="2806" stopIfTrue="1" operator="between">
      <formula>0.1201</formula>
      <formula>0.2</formula>
    </cfRule>
    <cfRule type="cellIs" dxfId="5830" priority="2807" stopIfTrue="1" operator="greaterThan">
      <formula>0.2</formula>
    </cfRule>
  </conditionalFormatting>
  <conditionalFormatting sqref="N561">
    <cfRule type="cellIs" dxfId="5829" priority="2803" stopIfTrue="1" operator="between">
      <formula>50.1</formula>
      <formula>100</formula>
    </cfRule>
    <cfRule type="cellIs" dxfId="5828" priority="2804" stopIfTrue="1" operator="greaterThan">
      <formula>100</formula>
    </cfRule>
  </conditionalFormatting>
  <conditionalFormatting sqref="M561">
    <cfRule type="cellIs" dxfId="5827" priority="2801" stopIfTrue="1" operator="between">
      <formula>1250.1</formula>
      <formula>5000</formula>
    </cfRule>
    <cfRule type="cellIs" dxfId="5826" priority="2802" stopIfTrue="1" operator="greaterThan">
      <formula>5000</formula>
    </cfRule>
  </conditionalFormatting>
  <conditionalFormatting sqref="F573:G573">
    <cfRule type="cellIs" dxfId="5825" priority="2788" stopIfTrue="1" operator="lessThanOrEqual">
      <formula>60</formula>
    </cfRule>
    <cfRule type="cellIs" dxfId="5824" priority="2789" stopIfTrue="1" operator="between">
      <formula>60</formula>
      <formula>100</formula>
    </cfRule>
    <cfRule type="cellIs" dxfId="5823" priority="2790" stopIfTrue="1" operator="greaterThan">
      <formula>100</formula>
    </cfRule>
  </conditionalFormatting>
  <conditionalFormatting sqref="E573">
    <cfRule type="cellIs" dxfId="5822" priority="2791" stopIfTrue="1" operator="lessThanOrEqual">
      <formula>2.5</formula>
    </cfRule>
    <cfRule type="cellIs" dxfId="5821" priority="2792" stopIfTrue="1" operator="between">
      <formula>2.5</formula>
      <formula>7</formula>
    </cfRule>
    <cfRule type="cellIs" dxfId="5820" priority="2793" stopIfTrue="1" operator="greaterThan">
      <formula>7</formula>
    </cfRule>
  </conditionalFormatting>
  <conditionalFormatting sqref="H573">
    <cfRule type="cellIs" dxfId="5819" priority="2794" stopIfTrue="1" operator="lessThanOrEqual">
      <formula>12</formula>
    </cfRule>
    <cfRule type="cellIs" dxfId="5818" priority="2795" stopIfTrue="1" operator="between">
      <formula>12</formula>
      <formula>16</formula>
    </cfRule>
    <cfRule type="cellIs" dxfId="5817" priority="2796" stopIfTrue="1" operator="greaterThan">
      <formula>16</formula>
    </cfRule>
  </conditionalFormatting>
  <conditionalFormatting sqref="J573">
    <cfRule type="cellIs" dxfId="5816" priority="2797" stopIfTrue="1" operator="greaterThan">
      <formula>6.2</formula>
    </cfRule>
    <cfRule type="cellIs" dxfId="5815" priority="2798" stopIfTrue="1" operator="between">
      <formula>5.601</formula>
      <formula>6.2</formula>
    </cfRule>
    <cfRule type="cellIs" dxfId="5814" priority="2799" stopIfTrue="1" operator="lessThanOrEqual">
      <formula>5.6</formula>
    </cfRule>
  </conditionalFormatting>
  <conditionalFormatting sqref="K573">
    <cfRule type="cellIs" dxfId="5813" priority="2800" stopIfTrue="1" operator="lessThanOrEqual">
      <formula>0.02</formula>
    </cfRule>
  </conditionalFormatting>
  <conditionalFormatting sqref="G573">
    <cfRule type="cellIs" dxfId="5812" priority="2785" stopIfTrue="1" operator="lessThanOrEqual">
      <formula>0.12</formula>
    </cfRule>
    <cfRule type="cellIs" dxfId="5811" priority="2786" stopIfTrue="1" operator="between">
      <formula>0.1201</formula>
      <formula>0.2</formula>
    </cfRule>
    <cfRule type="cellIs" dxfId="5810" priority="2787" stopIfTrue="1" operator="greaterThan">
      <formula>0.2</formula>
    </cfRule>
  </conditionalFormatting>
  <conditionalFormatting sqref="N573">
    <cfRule type="cellIs" dxfId="5809" priority="2782" stopIfTrue="1" operator="between">
      <formula>50.1</formula>
      <formula>100</formula>
    </cfRule>
    <cfRule type="cellIs" dxfId="5808" priority="2784" stopIfTrue="1" operator="greaterThan">
      <formula>100</formula>
    </cfRule>
  </conditionalFormatting>
  <conditionalFormatting sqref="M573">
    <cfRule type="cellIs" dxfId="5807" priority="2781" stopIfTrue="1" operator="between">
      <formula>1250.1</formula>
      <formula>5000</formula>
    </cfRule>
    <cfRule type="cellIs" dxfId="5806" priority="2783" stopIfTrue="1" operator="greaterThan">
      <formula>5000</formula>
    </cfRule>
  </conditionalFormatting>
  <conditionalFormatting sqref="F573:G573">
    <cfRule type="cellIs" dxfId="5805" priority="2778" stopIfTrue="1" operator="lessThanOrEqual">
      <formula>60</formula>
    </cfRule>
    <cfRule type="cellIs" dxfId="5804" priority="2779" stopIfTrue="1" operator="between">
      <formula>60</formula>
      <formula>100</formula>
    </cfRule>
    <cfRule type="cellIs" dxfId="5803" priority="2780" stopIfTrue="1" operator="greaterThan">
      <formula>100</formula>
    </cfRule>
  </conditionalFormatting>
  <conditionalFormatting sqref="E573">
    <cfRule type="cellIs" dxfId="5802" priority="2775" stopIfTrue="1" operator="lessThanOrEqual">
      <formula>2.5</formula>
    </cfRule>
    <cfRule type="cellIs" dxfId="5801" priority="2776" stopIfTrue="1" operator="between">
      <formula>2.5</formula>
      <formula>7</formula>
    </cfRule>
    <cfRule type="cellIs" dxfId="5800" priority="2777" stopIfTrue="1" operator="greaterThan">
      <formula>7</formula>
    </cfRule>
  </conditionalFormatting>
  <conditionalFormatting sqref="H573">
    <cfRule type="cellIs" dxfId="5799" priority="2772" stopIfTrue="1" operator="lessThanOrEqual">
      <formula>12</formula>
    </cfRule>
    <cfRule type="cellIs" dxfId="5798" priority="2773" stopIfTrue="1" operator="between">
      <formula>12</formula>
      <formula>16</formula>
    </cfRule>
    <cfRule type="cellIs" dxfId="5797" priority="2774" stopIfTrue="1" operator="greaterThan">
      <formula>16</formula>
    </cfRule>
  </conditionalFormatting>
  <conditionalFormatting sqref="J573">
    <cfRule type="cellIs" dxfId="5796" priority="2769" stopIfTrue="1" operator="greaterThan">
      <formula>6.2</formula>
    </cfRule>
    <cfRule type="cellIs" dxfId="5795" priority="2770" stopIfTrue="1" operator="between">
      <formula>5.601</formula>
      <formula>6.2</formula>
    </cfRule>
    <cfRule type="cellIs" dxfId="5794" priority="2771" stopIfTrue="1" operator="lessThanOrEqual">
      <formula>5.6</formula>
    </cfRule>
  </conditionalFormatting>
  <conditionalFormatting sqref="K573">
    <cfRule type="cellIs" dxfId="5793" priority="2768" stopIfTrue="1" operator="lessThanOrEqual">
      <formula>0.02</formula>
    </cfRule>
  </conditionalFormatting>
  <conditionalFormatting sqref="G573">
    <cfRule type="cellIs" dxfId="5792" priority="2765" stopIfTrue="1" operator="lessThanOrEqual">
      <formula>0.12</formula>
    </cfRule>
    <cfRule type="cellIs" dxfId="5791" priority="2766" stopIfTrue="1" operator="between">
      <formula>0.1201</formula>
      <formula>0.2</formula>
    </cfRule>
    <cfRule type="cellIs" dxfId="5790" priority="2767" stopIfTrue="1" operator="greaterThan">
      <formula>0.2</formula>
    </cfRule>
  </conditionalFormatting>
  <conditionalFormatting sqref="N573">
    <cfRule type="cellIs" dxfId="5789" priority="2763" stopIfTrue="1" operator="between">
      <formula>50.1</formula>
      <formula>100</formula>
    </cfRule>
    <cfRule type="cellIs" dxfId="5788" priority="2764" stopIfTrue="1" operator="greaterThan">
      <formula>100</formula>
    </cfRule>
  </conditionalFormatting>
  <conditionalFormatting sqref="M573">
    <cfRule type="cellIs" dxfId="5787" priority="2761" stopIfTrue="1" operator="between">
      <formula>1250.1</formula>
      <formula>5000</formula>
    </cfRule>
    <cfRule type="cellIs" dxfId="5786" priority="2762" stopIfTrue="1" operator="greaterThan">
      <formula>5000</formula>
    </cfRule>
  </conditionalFormatting>
  <conditionalFormatting sqref="F585:G585">
    <cfRule type="cellIs" dxfId="5785" priority="2748" stopIfTrue="1" operator="lessThanOrEqual">
      <formula>60</formula>
    </cfRule>
    <cfRule type="cellIs" dxfId="5784" priority="2749" stopIfTrue="1" operator="between">
      <formula>60</formula>
      <formula>100</formula>
    </cfRule>
    <cfRule type="cellIs" dxfId="5783" priority="2750" stopIfTrue="1" operator="greaterThan">
      <formula>100</formula>
    </cfRule>
  </conditionalFormatting>
  <conditionalFormatting sqref="E585">
    <cfRule type="cellIs" dxfId="5782" priority="2751" stopIfTrue="1" operator="lessThanOrEqual">
      <formula>2.5</formula>
    </cfRule>
    <cfRule type="cellIs" dxfId="5781" priority="2752" stopIfTrue="1" operator="between">
      <formula>2.5</formula>
      <formula>7</formula>
    </cfRule>
    <cfRule type="cellIs" dxfId="5780" priority="2753" stopIfTrue="1" operator="greaterThan">
      <formula>7</formula>
    </cfRule>
  </conditionalFormatting>
  <conditionalFormatting sqref="H585">
    <cfRule type="cellIs" dxfId="5779" priority="2754" stopIfTrue="1" operator="lessThanOrEqual">
      <formula>12</formula>
    </cfRule>
    <cfRule type="cellIs" dxfId="5778" priority="2755" stopIfTrue="1" operator="between">
      <formula>12</formula>
      <formula>16</formula>
    </cfRule>
    <cfRule type="cellIs" dxfId="5777" priority="2756" stopIfTrue="1" operator="greaterThan">
      <formula>16</formula>
    </cfRule>
  </conditionalFormatting>
  <conditionalFormatting sqref="J585">
    <cfRule type="cellIs" dxfId="5776" priority="2757" stopIfTrue="1" operator="greaterThan">
      <formula>6.2</formula>
    </cfRule>
    <cfRule type="cellIs" dxfId="5775" priority="2758" stopIfTrue="1" operator="between">
      <formula>5.601</formula>
      <formula>6.2</formula>
    </cfRule>
    <cfRule type="cellIs" dxfId="5774" priority="2759" stopIfTrue="1" operator="lessThanOrEqual">
      <formula>5.6</formula>
    </cfRule>
  </conditionalFormatting>
  <conditionalFormatting sqref="K585">
    <cfRule type="cellIs" dxfId="5773" priority="2760" stopIfTrue="1" operator="lessThanOrEqual">
      <formula>0.02</formula>
    </cfRule>
  </conditionalFormatting>
  <conditionalFormatting sqref="G585">
    <cfRule type="cellIs" dxfId="5772" priority="2745" stopIfTrue="1" operator="lessThanOrEqual">
      <formula>0.12</formula>
    </cfRule>
    <cfRule type="cellIs" dxfId="5771" priority="2746" stopIfTrue="1" operator="between">
      <formula>0.1201</formula>
      <formula>0.2</formula>
    </cfRule>
    <cfRule type="cellIs" dxfId="5770" priority="2747" stopIfTrue="1" operator="greaterThan">
      <formula>0.2</formula>
    </cfRule>
  </conditionalFormatting>
  <conditionalFormatting sqref="N585">
    <cfRule type="cellIs" dxfId="5769" priority="2742" stopIfTrue="1" operator="between">
      <formula>50.1</formula>
      <formula>100</formula>
    </cfRule>
    <cfRule type="cellIs" dxfId="5768" priority="2744" stopIfTrue="1" operator="greaterThan">
      <formula>100</formula>
    </cfRule>
  </conditionalFormatting>
  <conditionalFormatting sqref="M585">
    <cfRule type="cellIs" dxfId="5767" priority="2741" stopIfTrue="1" operator="between">
      <formula>1250.1</formula>
      <formula>5000</formula>
    </cfRule>
    <cfRule type="cellIs" dxfId="5766" priority="2743" stopIfTrue="1" operator="greaterThan">
      <formula>5000</formula>
    </cfRule>
  </conditionalFormatting>
  <conditionalFormatting sqref="F585:G585">
    <cfRule type="cellIs" dxfId="5765" priority="2738" stopIfTrue="1" operator="lessThanOrEqual">
      <formula>60</formula>
    </cfRule>
    <cfRule type="cellIs" dxfId="5764" priority="2739" stopIfTrue="1" operator="between">
      <formula>60</formula>
      <formula>100</formula>
    </cfRule>
    <cfRule type="cellIs" dxfId="5763" priority="2740" stopIfTrue="1" operator="greaterThan">
      <formula>100</formula>
    </cfRule>
  </conditionalFormatting>
  <conditionalFormatting sqref="E585">
    <cfRule type="cellIs" dxfId="5762" priority="2735" stopIfTrue="1" operator="lessThanOrEqual">
      <formula>2.5</formula>
    </cfRule>
    <cfRule type="cellIs" dxfId="5761" priority="2736" stopIfTrue="1" operator="between">
      <formula>2.5</formula>
      <formula>7</formula>
    </cfRule>
    <cfRule type="cellIs" dxfId="5760" priority="2737" stopIfTrue="1" operator="greaterThan">
      <formula>7</formula>
    </cfRule>
  </conditionalFormatting>
  <conditionalFormatting sqref="H585">
    <cfRule type="cellIs" dxfId="5759" priority="2732" stopIfTrue="1" operator="lessThanOrEqual">
      <formula>12</formula>
    </cfRule>
    <cfRule type="cellIs" dxfId="5758" priority="2733" stopIfTrue="1" operator="between">
      <formula>12</formula>
      <formula>16</formula>
    </cfRule>
    <cfRule type="cellIs" dxfId="5757" priority="2734" stopIfTrue="1" operator="greaterThan">
      <formula>16</formula>
    </cfRule>
  </conditionalFormatting>
  <conditionalFormatting sqref="J585">
    <cfRule type="cellIs" dxfId="5756" priority="2729" stopIfTrue="1" operator="greaterThan">
      <formula>6.2</formula>
    </cfRule>
    <cfRule type="cellIs" dxfId="5755" priority="2730" stopIfTrue="1" operator="between">
      <formula>5.601</formula>
      <formula>6.2</formula>
    </cfRule>
    <cfRule type="cellIs" dxfId="5754" priority="2731" stopIfTrue="1" operator="lessThanOrEqual">
      <formula>5.6</formula>
    </cfRule>
  </conditionalFormatting>
  <conditionalFormatting sqref="K585">
    <cfRule type="cellIs" dxfId="5753" priority="2728" stopIfTrue="1" operator="lessThanOrEqual">
      <formula>0.02</formula>
    </cfRule>
  </conditionalFormatting>
  <conditionalFormatting sqref="G585">
    <cfRule type="cellIs" dxfId="5752" priority="2725" stopIfTrue="1" operator="lessThanOrEqual">
      <formula>0.12</formula>
    </cfRule>
    <cfRule type="cellIs" dxfId="5751" priority="2726" stopIfTrue="1" operator="between">
      <formula>0.1201</formula>
      <formula>0.2</formula>
    </cfRule>
    <cfRule type="cellIs" dxfId="5750" priority="2727" stopIfTrue="1" operator="greaterThan">
      <formula>0.2</formula>
    </cfRule>
  </conditionalFormatting>
  <conditionalFormatting sqref="N585">
    <cfRule type="cellIs" dxfId="5749" priority="2723" stopIfTrue="1" operator="between">
      <formula>50.1</formula>
      <formula>100</formula>
    </cfRule>
    <cfRule type="cellIs" dxfId="5748" priority="2724" stopIfTrue="1" operator="greaterThan">
      <formula>100</formula>
    </cfRule>
  </conditionalFormatting>
  <conditionalFormatting sqref="M585">
    <cfRule type="cellIs" dxfId="5747" priority="2721" stopIfTrue="1" operator="between">
      <formula>1250.1</formula>
      <formula>5000</formula>
    </cfRule>
    <cfRule type="cellIs" dxfId="5746" priority="2722" stopIfTrue="1" operator="greaterThan">
      <formula>5000</formula>
    </cfRule>
  </conditionalFormatting>
  <conditionalFormatting sqref="F597:G597">
    <cfRule type="cellIs" dxfId="5745" priority="2708" stopIfTrue="1" operator="lessThanOrEqual">
      <formula>60</formula>
    </cfRule>
    <cfRule type="cellIs" dxfId="5744" priority="2709" stopIfTrue="1" operator="between">
      <formula>60</formula>
      <formula>100</formula>
    </cfRule>
    <cfRule type="cellIs" dxfId="5743" priority="2710" stopIfTrue="1" operator="greaterThan">
      <formula>100</formula>
    </cfRule>
  </conditionalFormatting>
  <conditionalFormatting sqref="E597">
    <cfRule type="cellIs" dxfId="5742" priority="2711" stopIfTrue="1" operator="lessThanOrEqual">
      <formula>2.5</formula>
    </cfRule>
    <cfRule type="cellIs" dxfId="5741" priority="2712" stopIfTrue="1" operator="between">
      <formula>2.5</formula>
      <formula>7</formula>
    </cfRule>
    <cfRule type="cellIs" dxfId="5740" priority="2713" stopIfTrue="1" operator="greaterThan">
      <formula>7</formula>
    </cfRule>
  </conditionalFormatting>
  <conditionalFormatting sqref="H597">
    <cfRule type="cellIs" dxfId="5739" priority="2714" stopIfTrue="1" operator="lessThanOrEqual">
      <formula>12</formula>
    </cfRule>
    <cfRule type="cellIs" dxfId="5738" priority="2715" stopIfTrue="1" operator="between">
      <formula>12</formula>
      <formula>16</formula>
    </cfRule>
    <cfRule type="cellIs" dxfId="5737" priority="2716" stopIfTrue="1" operator="greaterThan">
      <formula>16</formula>
    </cfRule>
  </conditionalFormatting>
  <conditionalFormatting sqref="J597">
    <cfRule type="cellIs" dxfId="5736" priority="2717" stopIfTrue="1" operator="greaterThan">
      <formula>6.2</formula>
    </cfRule>
    <cfRule type="cellIs" dxfId="5735" priority="2718" stopIfTrue="1" operator="between">
      <formula>5.601</formula>
      <formula>6.2</formula>
    </cfRule>
    <cfRule type="cellIs" dxfId="5734" priority="2719" stopIfTrue="1" operator="lessThanOrEqual">
      <formula>5.6</formula>
    </cfRule>
  </conditionalFormatting>
  <conditionalFormatting sqref="K597">
    <cfRule type="cellIs" dxfId="5733" priority="2720" stopIfTrue="1" operator="lessThanOrEqual">
      <formula>0.02</formula>
    </cfRule>
  </conditionalFormatting>
  <conditionalFormatting sqref="G597">
    <cfRule type="cellIs" dxfId="5732" priority="2705" stopIfTrue="1" operator="lessThanOrEqual">
      <formula>0.12</formula>
    </cfRule>
    <cfRule type="cellIs" dxfId="5731" priority="2706" stopIfTrue="1" operator="between">
      <formula>0.1201</formula>
      <formula>0.2</formula>
    </cfRule>
    <cfRule type="cellIs" dxfId="5730" priority="2707" stopIfTrue="1" operator="greaterThan">
      <formula>0.2</formula>
    </cfRule>
  </conditionalFormatting>
  <conditionalFormatting sqref="N597">
    <cfRule type="cellIs" dxfId="5729" priority="2702" stopIfTrue="1" operator="between">
      <formula>50.1</formula>
      <formula>100</formula>
    </cfRule>
    <cfRule type="cellIs" dxfId="5728" priority="2704" stopIfTrue="1" operator="greaterThan">
      <formula>100</formula>
    </cfRule>
  </conditionalFormatting>
  <conditionalFormatting sqref="M597">
    <cfRule type="cellIs" dxfId="5727" priority="2701" stopIfTrue="1" operator="between">
      <formula>1250.1</formula>
      <formula>5000</formula>
    </cfRule>
    <cfRule type="cellIs" dxfId="5726" priority="2703" stopIfTrue="1" operator="greaterThan">
      <formula>5000</formula>
    </cfRule>
  </conditionalFormatting>
  <conditionalFormatting sqref="F597:G597">
    <cfRule type="cellIs" dxfId="5725" priority="2698" stopIfTrue="1" operator="lessThanOrEqual">
      <formula>60</formula>
    </cfRule>
    <cfRule type="cellIs" dxfId="5724" priority="2699" stopIfTrue="1" operator="between">
      <formula>60</formula>
      <formula>100</formula>
    </cfRule>
    <cfRule type="cellIs" dxfId="5723" priority="2700" stopIfTrue="1" operator="greaterThan">
      <formula>100</formula>
    </cfRule>
  </conditionalFormatting>
  <conditionalFormatting sqref="E597">
    <cfRule type="cellIs" dxfId="5722" priority="2695" stopIfTrue="1" operator="lessThanOrEqual">
      <formula>2.5</formula>
    </cfRule>
    <cfRule type="cellIs" dxfId="5721" priority="2696" stopIfTrue="1" operator="between">
      <formula>2.5</formula>
      <formula>7</formula>
    </cfRule>
    <cfRule type="cellIs" dxfId="5720" priority="2697" stopIfTrue="1" operator="greaterThan">
      <formula>7</formula>
    </cfRule>
  </conditionalFormatting>
  <conditionalFormatting sqref="H597">
    <cfRule type="cellIs" dxfId="5719" priority="2692" stopIfTrue="1" operator="lessThanOrEqual">
      <formula>12</formula>
    </cfRule>
    <cfRule type="cellIs" dxfId="5718" priority="2693" stopIfTrue="1" operator="between">
      <formula>12</formula>
      <formula>16</formula>
    </cfRule>
    <cfRule type="cellIs" dxfId="5717" priority="2694" stopIfTrue="1" operator="greaterThan">
      <formula>16</formula>
    </cfRule>
  </conditionalFormatting>
  <conditionalFormatting sqref="J597">
    <cfRule type="cellIs" dxfId="5716" priority="2689" stopIfTrue="1" operator="greaterThan">
      <formula>6.2</formula>
    </cfRule>
    <cfRule type="cellIs" dxfId="5715" priority="2690" stopIfTrue="1" operator="between">
      <formula>5.601</formula>
      <formula>6.2</formula>
    </cfRule>
    <cfRule type="cellIs" dxfId="5714" priority="2691" stopIfTrue="1" operator="lessThanOrEqual">
      <formula>5.6</formula>
    </cfRule>
  </conditionalFormatting>
  <conditionalFormatting sqref="K597">
    <cfRule type="cellIs" dxfId="5713" priority="2688" stopIfTrue="1" operator="lessThanOrEqual">
      <formula>0.02</formula>
    </cfRule>
  </conditionalFormatting>
  <conditionalFormatting sqref="G597">
    <cfRule type="cellIs" dxfId="5712" priority="2685" stopIfTrue="1" operator="lessThanOrEqual">
      <formula>0.12</formula>
    </cfRule>
    <cfRule type="cellIs" dxfId="5711" priority="2686" stopIfTrue="1" operator="between">
      <formula>0.1201</formula>
      <formula>0.2</formula>
    </cfRule>
    <cfRule type="cellIs" dxfId="5710" priority="2687" stopIfTrue="1" operator="greaterThan">
      <formula>0.2</formula>
    </cfRule>
  </conditionalFormatting>
  <conditionalFormatting sqref="N597">
    <cfRule type="cellIs" dxfId="5709" priority="2683" stopIfTrue="1" operator="between">
      <formula>50.1</formula>
      <formula>100</formula>
    </cfRule>
    <cfRule type="cellIs" dxfId="5708" priority="2684" stopIfTrue="1" operator="greaterThan">
      <formula>100</formula>
    </cfRule>
  </conditionalFormatting>
  <conditionalFormatting sqref="M597">
    <cfRule type="cellIs" dxfId="5707" priority="2681" stopIfTrue="1" operator="between">
      <formula>1250.1</formula>
      <formula>5000</formula>
    </cfRule>
    <cfRule type="cellIs" dxfId="5706" priority="2682" stopIfTrue="1" operator="greaterThan">
      <formula>5000</formula>
    </cfRule>
  </conditionalFormatting>
  <conditionalFormatting sqref="F614:G614">
    <cfRule type="cellIs" dxfId="5705" priority="2668" stopIfTrue="1" operator="lessThanOrEqual">
      <formula>60</formula>
    </cfRule>
    <cfRule type="cellIs" dxfId="5704" priority="2669" stopIfTrue="1" operator="between">
      <formula>60</formula>
      <formula>100</formula>
    </cfRule>
    <cfRule type="cellIs" dxfId="5703" priority="2670" stopIfTrue="1" operator="greaterThan">
      <formula>100</formula>
    </cfRule>
  </conditionalFormatting>
  <conditionalFormatting sqref="E614">
    <cfRule type="cellIs" dxfId="5702" priority="2671" stopIfTrue="1" operator="lessThanOrEqual">
      <formula>2.5</formula>
    </cfRule>
    <cfRule type="cellIs" dxfId="5701" priority="2672" stopIfTrue="1" operator="between">
      <formula>2.5</formula>
      <formula>7</formula>
    </cfRule>
    <cfRule type="cellIs" dxfId="5700" priority="2673" stopIfTrue="1" operator="greaterThan">
      <formula>7</formula>
    </cfRule>
  </conditionalFormatting>
  <conditionalFormatting sqref="H614">
    <cfRule type="cellIs" dxfId="5699" priority="2674" stopIfTrue="1" operator="lessThanOrEqual">
      <formula>12</formula>
    </cfRule>
    <cfRule type="cellIs" dxfId="5698" priority="2675" stopIfTrue="1" operator="between">
      <formula>12</formula>
      <formula>16</formula>
    </cfRule>
    <cfRule type="cellIs" dxfId="5697" priority="2676" stopIfTrue="1" operator="greaterThan">
      <formula>16</formula>
    </cfRule>
  </conditionalFormatting>
  <conditionalFormatting sqref="J614">
    <cfRule type="cellIs" dxfId="5696" priority="2677" stopIfTrue="1" operator="greaterThan">
      <formula>6.2</formula>
    </cfRule>
    <cfRule type="cellIs" dxfId="5695" priority="2678" stopIfTrue="1" operator="between">
      <formula>5.601</formula>
      <formula>6.2</formula>
    </cfRule>
    <cfRule type="cellIs" dxfId="5694" priority="2679" stopIfTrue="1" operator="lessThanOrEqual">
      <formula>5.6</formula>
    </cfRule>
  </conditionalFormatting>
  <conditionalFormatting sqref="K614">
    <cfRule type="cellIs" dxfId="5693" priority="2680" stopIfTrue="1" operator="lessThanOrEqual">
      <formula>0.02</formula>
    </cfRule>
  </conditionalFormatting>
  <conditionalFormatting sqref="G614">
    <cfRule type="cellIs" dxfId="5692" priority="2665" stopIfTrue="1" operator="lessThanOrEqual">
      <formula>0.12</formula>
    </cfRule>
    <cfRule type="cellIs" dxfId="5691" priority="2666" stopIfTrue="1" operator="between">
      <formula>0.1201</formula>
      <formula>0.2</formula>
    </cfRule>
    <cfRule type="cellIs" dxfId="5690" priority="2667" stopIfTrue="1" operator="greaterThan">
      <formula>0.2</formula>
    </cfRule>
  </conditionalFormatting>
  <conditionalFormatting sqref="N614">
    <cfRule type="cellIs" dxfId="5689" priority="2662" stopIfTrue="1" operator="between">
      <formula>50.1</formula>
      <formula>100</formula>
    </cfRule>
    <cfRule type="cellIs" dxfId="5688" priority="2664" stopIfTrue="1" operator="greaterThan">
      <formula>100</formula>
    </cfRule>
  </conditionalFormatting>
  <conditionalFormatting sqref="M614">
    <cfRule type="cellIs" dxfId="5687" priority="2661" stopIfTrue="1" operator="between">
      <formula>1250.1</formula>
      <formula>5000</formula>
    </cfRule>
    <cfRule type="cellIs" dxfId="5686" priority="2663" stopIfTrue="1" operator="greaterThan">
      <formula>5000</formula>
    </cfRule>
  </conditionalFormatting>
  <conditionalFormatting sqref="F614:G614">
    <cfRule type="cellIs" dxfId="5685" priority="2658" stopIfTrue="1" operator="lessThanOrEqual">
      <formula>60</formula>
    </cfRule>
    <cfRule type="cellIs" dxfId="5684" priority="2659" stopIfTrue="1" operator="between">
      <formula>60</formula>
      <formula>100</formula>
    </cfRule>
    <cfRule type="cellIs" dxfId="5683" priority="2660" stopIfTrue="1" operator="greaterThan">
      <formula>100</formula>
    </cfRule>
  </conditionalFormatting>
  <conditionalFormatting sqref="E614">
    <cfRule type="cellIs" dxfId="5682" priority="2655" stopIfTrue="1" operator="lessThanOrEqual">
      <formula>2.5</formula>
    </cfRule>
    <cfRule type="cellIs" dxfId="5681" priority="2656" stopIfTrue="1" operator="between">
      <formula>2.5</formula>
      <formula>7</formula>
    </cfRule>
    <cfRule type="cellIs" dxfId="5680" priority="2657" stopIfTrue="1" operator="greaterThan">
      <formula>7</formula>
    </cfRule>
  </conditionalFormatting>
  <conditionalFormatting sqref="H614">
    <cfRule type="cellIs" dxfId="5679" priority="2652" stopIfTrue="1" operator="lessThanOrEqual">
      <formula>12</formula>
    </cfRule>
    <cfRule type="cellIs" dxfId="5678" priority="2653" stopIfTrue="1" operator="between">
      <formula>12</formula>
      <formula>16</formula>
    </cfRule>
    <cfRule type="cellIs" dxfId="5677" priority="2654" stopIfTrue="1" operator="greaterThan">
      <formula>16</formula>
    </cfRule>
  </conditionalFormatting>
  <conditionalFormatting sqref="J614">
    <cfRule type="cellIs" dxfId="5676" priority="2649" stopIfTrue="1" operator="greaterThan">
      <formula>6.2</formula>
    </cfRule>
    <cfRule type="cellIs" dxfId="5675" priority="2650" stopIfTrue="1" operator="between">
      <formula>5.601</formula>
      <formula>6.2</formula>
    </cfRule>
    <cfRule type="cellIs" dxfId="5674" priority="2651" stopIfTrue="1" operator="lessThanOrEqual">
      <formula>5.6</formula>
    </cfRule>
  </conditionalFormatting>
  <conditionalFormatting sqref="K614">
    <cfRule type="cellIs" dxfId="5673" priority="2648" stopIfTrue="1" operator="lessThanOrEqual">
      <formula>0.02</formula>
    </cfRule>
  </conditionalFormatting>
  <conditionalFormatting sqref="G614">
    <cfRule type="cellIs" dxfId="5672" priority="2645" stopIfTrue="1" operator="lessThanOrEqual">
      <formula>0.12</formula>
    </cfRule>
    <cfRule type="cellIs" dxfId="5671" priority="2646" stopIfTrue="1" operator="between">
      <formula>0.1201</formula>
      <formula>0.2</formula>
    </cfRule>
    <cfRule type="cellIs" dxfId="5670" priority="2647" stopIfTrue="1" operator="greaterThan">
      <formula>0.2</formula>
    </cfRule>
  </conditionalFormatting>
  <conditionalFormatting sqref="N614">
    <cfRule type="cellIs" dxfId="5669" priority="2643" stopIfTrue="1" operator="between">
      <formula>50.1</formula>
      <formula>100</formula>
    </cfRule>
    <cfRule type="cellIs" dxfId="5668" priority="2644" stopIfTrue="1" operator="greaterThan">
      <formula>100</formula>
    </cfRule>
  </conditionalFormatting>
  <conditionalFormatting sqref="M614">
    <cfRule type="cellIs" dxfId="5667" priority="2641" stopIfTrue="1" operator="between">
      <formula>1250.1</formula>
      <formula>5000</formula>
    </cfRule>
    <cfRule type="cellIs" dxfId="5666" priority="2642" stopIfTrue="1" operator="greaterThan">
      <formula>5000</formula>
    </cfRule>
  </conditionalFormatting>
  <conditionalFormatting sqref="F627:G627">
    <cfRule type="cellIs" dxfId="5665" priority="2628" stopIfTrue="1" operator="lessThanOrEqual">
      <formula>60</formula>
    </cfRule>
    <cfRule type="cellIs" dxfId="5664" priority="2629" stopIfTrue="1" operator="between">
      <formula>60</formula>
      <formula>100</formula>
    </cfRule>
    <cfRule type="cellIs" dxfId="5663" priority="2630" stopIfTrue="1" operator="greaterThan">
      <formula>100</formula>
    </cfRule>
  </conditionalFormatting>
  <conditionalFormatting sqref="E627">
    <cfRule type="cellIs" dxfId="5662" priority="2631" stopIfTrue="1" operator="lessThanOrEqual">
      <formula>2.5</formula>
    </cfRule>
    <cfRule type="cellIs" dxfId="5661" priority="2632" stopIfTrue="1" operator="between">
      <formula>2.5</formula>
      <formula>7</formula>
    </cfRule>
    <cfRule type="cellIs" dxfId="5660" priority="2633" stopIfTrue="1" operator="greaterThan">
      <formula>7</formula>
    </cfRule>
  </conditionalFormatting>
  <conditionalFormatting sqref="H627">
    <cfRule type="cellIs" dxfId="5659" priority="2634" stopIfTrue="1" operator="lessThanOrEqual">
      <formula>12</formula>
    </cfRule>
    <cfRule type="cellIs" dxfId="5658" priority="2635" stopIfTrue="1" operator="between">
      <formula>12</formula>
      <formula>16</formula>
    </cfRule>
    <cfRule type="cellIs" dxfId="5657" priority="2636" stopIfTrue="1" operator="greaterThan">
      <formula>16</formula>
    </cfRule>
  </conditionalFormatting>
  <conditionalFormatting sqref="J627">
    <cfRule type="cellIs" dxfId="5656" priority="2637" stopIfTrue="1" operator="greaterThan">
      <formula>6.2</formula>
    </cfRule>
    <cfRule type="cellIs" dxfId="5655" priority="2638" stopIfTrue="1" operator="between">
      <formula>5.601</formula>
      <formula>6.2</formula>
    </cfRule>
    <cfRule type="cellIs" dxfId="5654" priority="2639" stopIfTrue="1" operator="lessThanOrEqual">
      <formula>5.6</formula>
    </cfRule>
  </conditionalFormatting>
  <conditionalFormatting sqref="K627">
    <cfRule type="cellIs" dxfId="5653" priority="2640" stopIfTrue="1" operator="lessThanOrEqual">
      <formula>0.02</formula>
    </cfRule>
  </conditionalFormatting>
  <conditionalFormatting sqref="G627">
    <cfRule type="cellIs" dxfId="5652" priority="2625" stopIfTrue="1" operator="lessThanOrEqual">
      <formula>0.12</formula>
    </cfRule>
    <cfRule type="cellIs" dxfId="5651" priority="2626" stopIfTrue="1" operator="between">
      <formula>0.1201</formula>
      <formula>0.2</formula>
    </cfRule>
    <cfRule type="cellIs" dxfId="5650" priority="2627" stopIfTrue="1" operator="greaterThan">
      <formula>0.2</formula>
    </cfRule>
  </conditionalFormatting>
  <conditionalFormatting sqref="N627">
    <cfRule type="cellIs" dxfId="5649" priority="2622" stopIfTrue="1" operator="between">
      <formula>50.1</formula>
      <formula>100</formula>
    </cfRule>
    <cfRule type="cellIs" dxfId="5648" priority="2624" stopIfTrue="1" operator="greaterThan">
      <formula>100</formula>
    </cfRule>
  </conditionalFormatting>
  <conditionalFormatting sqref="M627">
    <cfRule type="cellIs" dxfId="5647" priority="2621" stopIfTrue="1" operator="between">
      <formula>1250.1</formula>
      <formula>5000</formula>
    </cfRule>
    <cfRule type="cellIs" dxfId="5646" priority="2623" stopIfTrue="1" operator="greaterThan">
      <formula>5000</formula>
    </cfRule>
  </conditionalFormatting>
  <conditionalFormatting sqref="F627:G627">
    <cfRule type="cellIs" dxfId="5645" priority="2618" stopIfTrue="1" operator="lessThanOrEqual">
      <formula>60</formula>
    </cfRule>
    <cfRule type="cellIs" dxfId="5644" priority="2619" stopIfTrue="1" operator="between">
      <formula>60</formula>
      <formula>100</formula>
    </cfRule>
    <cfRule type="cellIs" dxfId="5643" priority="2620" stopIfTrue="1" operator="greaterThan">
      <formula>100</formula>
    </cfRule>
  </conditionalFormatting>
  <conditionalFormatting sqref="E627">
    <cfRule type="cellIs" dxfId="5642" priority="2615" stopIfTrue="1" operator="lessThanOrEqual">
      <formula>2.5</formula>
    </cfRule>
    <cfRule type="cellIs" dxfId="5641" priority="2616" stopIfTrue="1" operator="between">
      <formula>2.5</formula>
      <formula>7</formula>
    </cfRule>
    <cfRule type="cellIs" dxfId="5640" priority="2617" stopIfTrue="1" operator="greaterThan">
      <formula>7</formula>
    </cfRule>
  </conditionalFormatting>
  <conditionalFormatting sqref="H627">
    <cfRule type="cellIs" dxfId="5639" priority="2612" stopIfTrue="1" operator="lessThanOrEqual">
      <formula>12</formula>
    </cfRule>
    <cfRule type="cellIs" dxfId="5638" priority="2613" stopIfTrue="1" operator="between">
      <formula>12</formula>
      <formula>16</formula>
    </cfRule>
    <cfRule type="cellIs" dxfId="5637" priority="2614" stopIfTrue="1" operator="greaterThan">
      <formula>16</formula>
    </cfRule>
  </conditionalFormatting>
  <conditionalFormatting sqref="J627">
    <cfRule type="cellIs" dxfId="5636" priority="2609" stopIfTrue="1" operator="greaterThan">
      <formula>6.2</formula>
    </cfRule>
    <cfRule type="cellIs" dxfId="5635" priority="2610" stopIfTrue="1" operator="between">
      <formula>5.601</formula>
      <formula>6.2</formula>
    </cfRule>
    <cfRule type="cellIs" dxfId="5634" priority="2611" stopIfTrue="1" operator="lessThanOrEqual">
      <formula>5.6</formula>
    </cfRule>
  </conditionalFormatting>
  <conditionalFormatting sqref="K627">
    <cfRule type="cellIs" dxfId="5633" priority="2608" stopIfTrue="1" operator="lessThanOrEqual">
      <formula>0.02</formula>
    </cfRule>
  </conditionalFormatting>
  <conditionalFormatting sqref="G627">
    <cfRule type="cellIs" dxfId="5632" priority="2605" stopIfTrue="1" operator="lessThanOrEqual">
      <formula>0.12</formula>
    </cfRule>
    <cfRule type="cellIs" dxfId="5631" priority="2606" stopIfTrue="1" operator="between">
      <formula>0.1201</formula>
      <formula>0.2</formula>
    </cfRule>
    <cfRule type="cellIs" dxfId="5630" priority="2607" stopIfTrue="1" operator="greaterThan">
      <formula>0.2</formula>
    </cfRule>
  </conditionalFormatting>
  <conditionalFormatting sqref="N627">
    <cfRule type="cellIs" dxfId="5629" priority="2603" stopIfTrue="1" operator="between">
      <formula>50.1</formula>
      <formula>100</formula>
    </cfRule>
    <cfRule type="cellIs" dxfId="5628" priority="2604" stopIfTrue="1" operator="greaterThan">
      <formula>100</formula>
    </cfRule>
  </conditionalFormatting>
  <conditionalFormatting sqref="M627">
    <cfRule type="cellIs" dxfId="5627" priority="2601" stopIfTrue="1" operator="between">
      <formula>1250.1</formula>
      <formula>5000</formula>
    </cfRule>
    <cfRule type="cellIs" dxfId="5626" priority="2602" stopIfTrue="1" operator="greaterThan">
      <formula>5000</formula>
    </cfRule>
  </conditionalFormatting>
  <conditionalFormatting sqref="F639:G639">
    <cfRule type="cellIs" dxfId="5625" priority="2588" stopIfTrue="1" operator="lessThanOrEqual">
      <formula>60</formula>
    </cfRule>
    <cfRule type="cellIs" dxfId="5624" priority="2589" stopIfTrue="1" operator="between">
      <formula>60</formula>
      <formula>100</formula>
    </cfRule>
    <cfRule type="cellIs" dxfId="5623" priority="2590" stopIfTrue="1" operator="greaterThan">
      <formula>100</formula>
    </cfRule>
  </conditionalFormatting>
  <conditionalFormatting sqref="E639">
    <cfRule type="cellIs" dxfId="5622" priority="2591" stopIfTrue="1" operator="lessThanOrEqual">
      <formula>2.5</formula>
    </cfRule>
    <cfRule type="cellIs" dxfId="5621" priority="2592" stopIfTrue="1" operator="between">
      <formula>2.5</formula>
      <formula>7</formula>
    </cfRule>
    <cfRule type="cellIs" dxfId="5620" priority="2593" stopIfTrue="1" operator="greaterThan">
      <formula>7</formula>
    </cfRule>
  </conditionalFormatting>
  <conditionalFormatting sqref="H639">
    <cfRule type="cellIs" dxfId="5619" priority="2594" stopIfTrue="1" operator="lessThanOrEqual">
      <formula>12</formula>
    </cfRule>
    <cfRule type="cellIs" dxfId="5618" priority="2595" stopIfTrue="1" operator="between">
      <formula>12</formula>
      <formula>16</formula>
    </cfRule>
    <cfRule type="cellIs" dxfId="5617" priority="2596" stopIfTrue="1" operator="greaterThan">
      <formula>16</formula>
    </cfRule>
  </conditionalFormatting>
  <conditionalFormatting sqref="J639">
    <cfRule type="cellIs" dxfId="5616" priority="2597" stopIfTrue="1" operator="greaterThan">
      <formula>6.2</formula>
    </cfRule>
    <cfRule type="cellIs" dxfId="5615" priority="2598" stopIfTrue="1" operator="between">
      <formula>5.601</formula>
      <formula>6.2</formula>
    </cfRule>
    <cfRule type="cellIs" dxfId="5614" priority="2599" stopIfTrue="1" operator="lessThanOrEqual">
      <formula>5.6</formula>
    </cfRule>
  </conditionalFormatting>
  <conditionalFormatting sqref="K639">
    <cfRule type="cellIs" dxfId="5613" priority="2600" stopIfTrue="1" operator="lessThanOrEqual">
      <formula>0.02</formula>
    </cfRule>
  </conditionalFormatting>
  <conditionalFormatting sqref="G639">
    <cfRule type="cellIs" dxfId="5612" priority="2585" stopIfTrue="1" operator="lessThanOrEqual">
      <formula>0.12</formula>
    </cfRule>
    <cfRule type="cellIs" dxfId="5611" priority="2586" stopIfTrue="1" operator="between">
      <formula>0.1201</formula>
      <formula>0.2</formula>
    </cfRule>
    <cfRule type="cellIs" dxfId="5610" priority="2587" stopIfTrue="1" operator="greaterThan">
      <formula>0.2</formula>
    </cfRule>
  </conditionalFormatting>
  <conditionalFormatting sqref="N639">
    <cfRule type="cellIs" dxfId="5609" priority="2582" stopIfTrue="1" operator="between">
      <formula>50.1</formula>
      <formula>100</formula>
    </cfRule>
    <cfRule type="cellIs" dxfId="5608" priority="2584" stopIfTrue="1" operator="greaterThan">
      <formula>100</formula>
    </cfRule>
  </conditionalFormatting>
  <conditionalFormatting sqref="M639">
    <cfRule type="cellIs" dxfId="5607" priority="2581" stopIfTrue="1" operator="between">
      <formula>1250.1</formula>
      <formula>5000</formula>
    </cfRule>
    <cfRule type="cellIs" dxfId="5606" priority="2583" stopIfTrue="1" operator="greaterThan">
      <formula>5000</formula>
    </cfRule>
  </conditionalFormatting>
  <conditionalFormatting sqref="F639:G639">
    <cfRule type="cellIs" dxfId="5605" priority="2578" stopIfTrue="1" operator="lessThanOrEqual">
      <formula>60</formula>
    </cfRule>
    <cfRule type="cellIs" dxfId="5604" priority="2579" stopIfTrue="1" operator="between">
      <formula>60</formula>
      <formula>100</formula>
    </cfRule>
    <cfRule type="cellIs" dxfId="5603" priority="2580" stopIfTrue="1" operator="greaterThan">
      <formula>100</formula>
    </cfRule>
  </conditionalFormatting>
  <conditionalFormatting sqref="E639">
    <cfRule type="cellIs" dxfId="5602" priority="2575" stopIfTrue="1" operator="lessThanOrEqual">
      <formula>2.5</formula>
    </cfRule>
    <cfRule type="cellIs" dxfId="5601" priority="2576" stopIfTrue="1" operator="between">
      <formula>2.5</formula>
      <formula>7</formula>
    </cfRule>
    <cfRule type="cellIs" dxfId="5600" priority="2577" stopIfTrue="1" operator="greaterThan">
      <formula>7</formula>
    </cfRule>
  </conditionalFormatting>
  <conditionalFormatting sqref="H639">
    <cfRule type="cellIs" dxfId="5599" priority="2572" stopIfTrue="1" operator="lessThanOrEqual">
      <formula>12</formula>
    </cfRule>
    <cfRule type="cellIs" dxfId="5598" priority="2573" stopIfTrue="1" operator="between">
      <formula>12</formula>
      <formula>16</formula>
    </cfRule>
    <cfRule type="cellIs" dxfId="5597" priority="2574" stopIfTrue="1" operator="greaterThan">
      <formula>16</formula>
    </cfRule>
  </conditionalFormatting>
  <conditionalFormatting sqref="J639">
    <cfRule type="cellIs" dxfId="5596" priority="2569" stopIfTrue="1" operator="greaterThan">
      <formula>6.2</formula>
    </cfRule>
    <cfRule type="cellIs" dxfId="5595" priority="2570" stopIfTrue="1" operator="between">
      <formula>5.601</formula>
      <formula>6.2</formula>
    </cfRule>
    <cfRule type="cellIs" dxfId="5594" priority="2571" stopIfTrue="1" operator="lessThanOrEqual">
      <formula>5.6</formula>
    </cfRule>
  </conditionalFormatting>
  <conditionalFormatting sqref="K639">
    <cfRule type="cellIs" dxfId="5593" priority="2568" stopIfTrue="1" operator="lessThanOrEqual">
      <formula>0.02</formula>
    </cfRule>
  </conditionalFormatting>
  <conditionalFormatting sqref="G639">
    <cfRule type="cellIs" dxfId="5592" priority="2565" stopIfTrue="1" operator="lessThanOrEqual">
      <formula>0.12</formula>
    </cfRule>
    <cfRule type="cellIs" dxfId="5591" priority="2566" stopIfTrue="1" operator="between">
      <formula>0.1201</formula>
      <formula>0.2</formula>
    </cfRule>
    <cfRule type="cellIs" dxfId="5590" priority="2567" stopIfTrue="1" operator="greaterThan">
      <formula>0.2</formula>
    </cfRule>
  </conditionalFormatting>
  <conditionalFormatting sqref="N639">
    <cfRule type="cellIs" dxfId="5589" priority="2563" stopIfTrue="1" operator="between">
      <formula>50.1</formula>
      <formula>100</formula>
    </cfRule>
    <cfRule type="cellIs" dxfId="5588" priority="2564" stopIfTrue="1" operator="greaterThan">
      <formula>100</formula>
    </cfRule>
  </conditionalFormatting>
  <conditionalFormatting sqref="M639">
    <cfRule type="cellIs" dxfId="5587" priority="2561" stopIfTrue="1" operator="between">
      <formula>1250.1</formula>
      <formula>5000</formula>
    </cfRule>
    <cfRule type="cellIs" dxfId="5586" priority="2562" stopIfTrue="1" operator="greaterThan">
      <formula>5000</formula>
    </cfRule>
  </conditionalFormatting>
  <conditionalFormatting sqref="F651:G651">
    <cfRule type="cellIs" dxfId="5585" priority="2548" stopIfTrue="1" operator="lessThanOrEqual">
      <formula>60</formula>
    </cfRule>
    <cfRule type="cellIs" dxfId="5584" priority="2549" stopIfTrue="1" operator="between">
      <formula>60</formula>
      <formula>100</formula>
    </cfRule>
    <cfRule type="cellIs" dxfId="5583" priority="2550" stopIfTrue="1" operator="greaterThan">
      <formula>100</formula>
    </cfRule>
  </conditionalFormatting>
  <conditionalFormatting sqref="E651">
    <cfRule type="cellIs" dxfId="5582" priority="2551" stopIfTrue="1" operator="lessThanOrEqual">
      <formula>2.5</formula>
    </cfRule>
    <cfRule type="cellIs" dxfId="5581" priority="2552" stopIfTrue="1" operator="between">
      <formula>2.5</formula>
      <formula>7</formula>
    </cfRule>
    <cfRule type="cellIs" dxfId="5580" priority="2553" stopIfTrue="1" operator="greaterThan">
      <formula>7</formula>
    </cfRule>
  </conditionalFormatting>
  <conditionalFormatting sqref="H651">
    <cfRule type="cellIs" dxfId="5579" priority="2554" stopIfTrue="1" operator="lessThanOrEqual">
      <formula>12</formula>
    </cfRule>
    <cfRule type="cellIs" dxfId="5578" priority="2555" stopIfTrue="1" operator="between">
      <formula>12</formula>
      <formula>16</formula>
    </cfRule>
    <cfRule type="cellIs" dxfId="5577" priority="2556" stopIfTrue="1" operator="greaterThan">
      <formula>16</formula>
    </cfRule>
  </conditionalFormatting>
  <conditionalFormatting sqref="J651">
    <cfRule type="cellIs" dxfId="5576" priority="2557" stopIfTrue="1" operator="greaterThan">
      <formula>6.2</formula>
    </cfRule>
    <cfRule type="cellIs" dxfId="5575" priority="2558" stopIfTrue="1" operator="between">
      <formula>5.601</formula>
      <formula>6.2</formula>
    </cfRule>
    <cfRule type="cellIs" dxfId="5574" priority="2559" stopIfTrue="1" operator="lessThanOrEqual">
      <formula>5.6</formula>
    </cfRule>
  </conditionalFormatting>
  <conditionalFormatting sqref="K651">
    <cfRule type="cellIs" dxfId="5573" priority="2560" stopIfTrue="1" operator="lessThanOrEqual">
      <formula>0.02</formula>
    </cfRule>
  </conditionalFormatting>
  <conditionalFormatting sqref="G651">
    <cfRule type="cellIs" dxfId="5572" priority="2545" stopIfTrue="1" operator="lessThanOrEqual">
      <formula>0.12</formula>
    </cfRule>
    <cfRule type="cellIs" dxfId="5571" priority="2546" stopIfTrue="1" operator="between">
      <formula>0.1201</formula>
      <formula>0.2</formula>
    </cfRule>
    <cfRule type="cellIs" dxfId="5570" priority="2547" stopIfTrue="1" operator="greaterThan">
      <formula>0.2</formula>
    </cfRule>
  </conditionalFormatting>
  <conditionalFormatting sqref="N651">
    <cfRule type="cellIs" dxfId="5569" priority="2542" stopIfTrue="1" operator="between">
      <formula>50.1</formula>
      <formula>100</formula>
    </cfRule>
    <cfRule type="cellIs" dxfId="5568" priority="2544" stopIfTrue="1" operator="greaterThan">
      <formula>100</formula>
    </cfRule>
  </conditionalFormatting>
  <conditionalFormatting sqref="M651">
    <cfRule type="cellIs" dxfId="5567" priority="2541" stopIfTrue="1" operator="between">
      <formula>1250.1</formula>
      <formula>5000</formula>
    </cfRule>
    <cfRule type="cellIs" dxfId="5566" priority="2543" stopIfTrue="1" operator="greaterThan">
      <formula>5000</formula>
    </cfRule>
  </conditionalFormatting>
  <conditionalFormatting sqref="F651:G651">
    <cfRule type="cellIs" dxfId="5565" priority="2538" stopIfTrue="1" operator="lessThanOrEqual">
      <formula>60</formula>
    </cfRule>
    <cfRule type="cellIs" dxfId="5564" priority="2539" stopIfTrue="1" operator="between">
      <formula>60</formula>
      <formula>100</formula>
    </cfRule>
    <cfRule type="cellIs" dxfId="5563" priority="2540" stopIfTrue="1" operator="greaterThan">
      <formula>100</formula>
    </cfRule>
  </conditionalFormatting>
  <conditionalFormatting sqref="E651">
    <cfRule type="cellIs" dxfId="5562" priority="2535" stopIfTrue="1" operator="lessThanOrEqual">
      <formula>2.5</formula>
    </cfRule>
    <cfRule type="cellIs" dxfId="5561" priority="2536" stopIfTrue="1" operator="between">
      <formula>2.5</formula>
      <formula>7</formula>
    </cfRule>
    <cfRule type="cellIs" dxfId="5560" priority="2537" stopIfTrue="1" operator="greaterThan">
      <formula>7</formula>
    </cfRule>
  </conditionalFormatting>
  <conditionalFormatting sqref="H651">
    <cfRule type="cellIs" dxfId="5559" priority="2532" stopIfTrue="1" operator="lessThanOrEqual">
      <formula>12</formula>
    </cfRule>
    <cfRule type="cellIs" dxfId="5558" priority="2533" stopIfTrue="1" operator="between">
      <formula>12</formula>
      <formula>16</formula>
    </cfRule>
    <cfRule type="cellIs" dxfId="5557" priority="2534" stopIfTrue="1" operator="greaterThan">
      <formula>16</formula>
    </cfRule>
  </conditionalFormatting>
  <conditionalFormatting sqref="J651">
    <cfRule type="cellIs" dxfId="5556" priority="2529" stopIfTrue="1" operator="greaterThan">
      <formula>6.2</formula>
    </cfRule>
    <cfRule type="cellIs" dxfId="5555" priority="2530" stopIfTrue="1" operator="between">
      <formula>5.601</formula>
      <formula>6.2</formula>
    </cfRule>
    <cfRule type="cellIs" dxfId="5554" priority="2531" stopIfTrue="1" operator="lessThanOrEqual">
      <formula>5.6</formula>
    </cfRule>
  </conditionalFormatting>
  <conditionalFormatting sqref="K651">
    <cfRule type="cellIs" dxfId="5553" priority="2528" stopIfTrue="1" operator="lessThanOrEqual">
      <formula>0.02</formula>
    </cfRule>
  </conditionalFormatting>
  <conditionalFormatting sqref="G651">
    <cfRule type="cellIs" dxfId="5552" priority="2525" stopIfTrue="1" operator="lessThanOrEqual">
      <formula>0.12</formula>
    </cfRule>
    <cfRule type="cellIs" dxfId="5551" priority="2526" stopIfTrue="1" operator="between">
      <formula>0.1201</formula>
      <formula>0.2</formula>
    </cfRule>
    <cfRule type="cellIs" dxfId="5550" priority="2527" stopIfTrue="1" operator="greaterThan">
      <formula>0.2</formula>
    </cfRule>
  </conditionalFormatting>
  <conditionalFormatting sqref="N651">
    <cfRule type="cellIs" dxfId="5549" priority="2523" stopIfTrue="1" operator="between">
      <formula>50.1</formula>
      <formula>100</formula>
    </cfRule>
    <cfRule type="cellIs" dxfId="5548" priority="2524" stopIfTrue="1" operator="greaterThan">
      <formula>100</formula>
    </cfRule>
  </conditionalFormatting>
  <conditionalFormatting sqref="M651">
    <cfRule type="cellIs" dxfId="5547" priority="2521" stopIfTrue="1" operator="between">
      <formula>1250.1</formula>
      <formula>5000</formula>
    </cfRule>
    <cfRule type="cellIs" dxfId="5546" priority="2522" stopIfTrue="1" operator="greaterThan">
      <formula>5000</formula>
    </cfRule>
  </conditionalFormatting>
  <conditionalFormatting sqref="F663:G663">
    <cfRule type="cellIs" dxfId="5545" priority="2508" stopIfTrue="1" operator="lessThanOrEqual">
      <formula>60</formula>
    </cfRule>
    <cfRule type="cellIs" dxfId="5544" priority="2509" stopIfTrue="1" operator="between">
      <formula>60</formula>
      <formula>100</formula>
    </cfRule>
    <cfRule type="cellIs" dxfId="5543" priority="2510" stopIfTrue="1" operator="greaterThan">
      <formula>100</formula>
    </cfRule>
  </conditionalFormatting>
  <conditionalFormatting sqref="E663">
    <cfRule type="cellIs" dxfId="5542" priority="2511" stopIfTrue="1" operator="lessThanOrEqual">
      <formula>2.5</formula>
    </cfRule>
    <cfRule type="cellIs" dxfId="5541" priority="2512" stopIfTrue="1" operator="between">
      <formula>2.5</formula>
      <formula>7</formula>
    </cfRule>
    <cfRule type="cellIs" dxfId="5540" priority="2513" stopIfTrue="1" operator="greaterThan">
      <formula>7</formula>
    </cfRule>
  </conditionalFormatting>
  <conditionalFormatting sqref="H663">
    <cfRule type="cellIs" dxfId="5539" priority="2514" stopIfTrue="1" operator="lessThanOrEqual">
      <formula>12</formula>
    </cfRule>
    <cfRule type="cellIs" dxfId="5538" priority="2515" stopIfTrue="1" operator="between">
      <formula>12</formula>
      <formula>16</formula>
    </cfRule>
    <cfRule type="cellIs" dxfId="5537" priority="2516" stopIfTrue="1" operator="greaterThan">
      <formula>16</formula>
    </cfRule>
  </conditionalFormatting>
  <conditionalFormatting sqref="J663">
    <cfRule type="cellIs" dxfId="5536" priority="2517" stopIfTrue="1" operator="greaterThan">
      <formula>6.2</formula>
    </cfRule>
    <cfRule type="cellIs" dxfId="5535" priority="2518" stopIfTrue="1" operator="between">
      <formula>5.601</formula>
      <formula>6.2</formula>
    </cfRule>
    <cfRule type="cellIs" dxfId="5534" priority="2519" stopIfTrue="1" operator="lessThanOrEqual">
      <formula>5.6</formula>
    </cfRule>
  </conditionalFormatting>
  <conditionalFormatting sqref="K663">
    <cfRule type="cellIs" dxfId="5533" priority="2520" stopIfTrue="1" operator="lessThanOrEqual">
      <formula>0.02</formula>
    </cfRule>
  </conditionalFormatting>
  <conditionalFormatting sqref="G663">
    <cfRule type="cellIs" dxfId="5532" priority="2505" stopIfTrue="1" operator="lessThanOrEqual">
      <formula>0.12</formula>
    </cfRule>
    <cfRule type="cellIs" dxfId="5531" priority="2506" stopIfTrue="1" operator="between">
      <formula>0.1201</formula>
      <formula>0.2</formula>
    </cfRule>
    <cfRule type="cellIs" dxfId="5530" priority="2507" stopIfTrue="1" operator="greaterThan">
      <formula>0.2</formula>
    </cfRule>
  </conditionalFormatting>
  <conditionalFormatting sqref="N663">
    <cfRule type="cellIs" dxfId="5529" priority="2502" stopIfTrue="1" operator="between">
      <formula>50.1</formula>
      <formula>100</formula>
    </cfRule>
    <cfRule type="cellIs" dxfId="5528" priority="2504" stopIfTrue="1" operator="greaterThan">
      <formula>100</formula>
    </cfRule>
  </conditionalFormatting>
  <conditionalFormatting sqref="M663">
    <cfRule type="cellIs" dxfId="5527" priority="2501" stopIfTrue="1" operator="between">
      <formula>1250.1</formula>
      <formula>5000</formula>
    </cfRule>
    <cfRule type="cellIs" dxfId="5526" priority="2503" stopIfTrue="1" operator="greaterThan">
      <formula>5000</formula>
    </cfRule>
  </conditionalFormatting>
  <conditionalFormatting sqref="F663:G663">
    <cfRule type="cellIs" dxfId="5525" priority="2498" stopIfTrue="1" operator="lessThanOrEqual">
      <formula>60</formula>
    </cfRule>
    <cfRule type="cellIs" dxfId="5524" priority="2499" stopIfTrue="1" operator="between">
      <formula>60</formula>
      <formula>100</formula>
    </cfRule>
    <cfRule type="cellIs" dxfId="5523" priority="2500" stopIfTrue="1" operator="greaterThan">
      <formula>100</formula>
    </cfRule>
  </conditionalFormatting>
  <conditionalFormatting sqref="E663">
    <cfRule type="cellIs" dxfId="5522" priority="2495" stopIfTrue="1" operator="lessThanOrEqual">
      <formula>2.5</formula>
    </cfRule>
    <cfRule type="cellIs" dxfId="5521" priority="2496" stopIfTrue="1" operator="between">
      <formula>2.5</formula>
      <formula>7</formula>
    </cfRule>
    <cfRule type="cellIs" dxfId="5520" priority="2497" stopIfTrue="1" operator="greaterThan">
      <formula>7</formula>
    </cfRule>
  </conditionalFormatting>
  <conditionalFormatting sqref="H663">
    <cfRule type="cellIs" dxfId="5519" priority="2492" stopIfTrue="1" operator="lessThanOrEqual">
      <formula>12</formula>
    </cfRule>
    <cfRule type="cellIs" dxfId="5518" priority="2493" stopIfTrue="1" operator="between">
      <formula>12</formula>
      <formula>16</formula>
    </cfRule>
    <cfRule type="cellIs" dxfId="5517" priority="2494" stopIfTrue="1" operator="greaterThan">
      <formula>16</formula>
    </cfRule>
  </conditionalFormatting>
  <conditionalFormatting sqref="J663">
    <cfRule type="cellIs" dxfId="5516" priority="2489" stopIfTrue="1" operator="greaterThan">
      <formula>6.2</formula>
    </cfRule>
    <cfRule type="cellIs" dxfId="5515" priority="2490" stopIfTrue="1" operator="between">
      <formula>5.601</formula>
      <formula>6.2</formula>
    </cfRule>
    <cfRule type="cellIs" dxfId="5514" priority="2491" stopIfTrue="1" operator="lessThanOrEqual">
      <formula>5.6</formula>
    </cfRule>
  </conditionalFormatting>
  <conditionalFormatting sqref="K663">
    <cfRule type="cellIs" dxfId="5513" priority="2488" stopIfTrue="1" operator="lessThanOrEqual">
      <formula>0.02</formula>
    </cfRule>
  </conditionalFormatting>
  <conditionalFormatting sqref="G663">
    <cfRule type="cellIs" dxfId="5512" priority="2485" stopIfTrue="1" operator="lessThanOrEqual">
      <formula>0.12</formula>
    </cfRule>
    <cfRule type="cellIs" dxfId="5511" priority="2486" stopIfTrue="1" operator="between">
      <formula>0.1201</formula>
      <formula>0.2</formula>
    </cfRule>
    <cfRule type="cellIs" dxfId="5510" priority="2487" stopIfTrue="1" operator="greaterThan">
      <formula>0.2</formula>
    </cfRule>
  </conditionalFormatting>
  <conditionalFormatting sqref="N663">
    <cfRule type="cellIs" dxfId="5509" priority="2483" stopIfTrue="1" operator="between">
      <formula>50.1</formula>
      <formula>100</formula>
    </cfRule>
    <cfRule type="cellIs" dxfId="5508" priority="2484" stopIfTrue="1" operator="greaterThan">
      <formula>100</formula>
    </cfRule>
  </conditionalFormatting>
  <conditionalFormatting sqref="M663">
    <cfRule type="cellIs" dxfId="5507" priority="2481" stopIfTrue="1" operator="between">
      <formula>1250.1</formula>
      <formula>5000</formula>
    </cfRule>
    <cfRule type="cellIs" dxfId="5506" priority="2482" stopIfTrue="1" operator="greaterThan">
      <formula>5000</formula>
    </cfRule>
  </conditionalFormatting>
  <conditionalFormatting sqref="F680:G680">
    <cfRule type="cellIs" dxfId="5505" priority="2468" stopIfTrue="1" operator="lessThanOrEqual">
      <formula>60</formula>
    </cfRule>
    <cfRule type="cellIs" dxfId="5504" priority="2469" stopIfTrue="1" operator="between">
      <formula>60</formula>
      <formula>100</formula>
    </cfRule>
    <cfRule type="cellIs" dxfId="5503" priority="2470" stopIfTrue="1" operator="greaterThan">
      <formula>100</formula>
    </cfRule>
  </conditionalFormatting>
  <conditionalFormatting sqref="E680">
    <cfRule type="cellIs" dxfId="5502" priority="2471" stopIfTrue="1" operator="lessThanOrEqual">
      <formula>2.5</formula>
    </cfRule>
    <cfRule type="cellIs" dxfId="5501" priority="2472" stopIfTrue="1" operator="between">
      <formula>2.5</formula>
      <formula>7</formula>
    </cfRule>
    <cfRule type="cellIs" dxfId="5500" priority="2473" stopIfTrue="1" operator="greaterThan">
      <formula>7</formula>
    </cfRule>
  </conditionalFormatting>
  <conditionalFormatting sqref="H680">
    <cfRule type="cellIs" dxfId="5499" priority="2474" stopIfTrue="1" operator="lessThanOrEqual">
      <formula>12</formula>
    </cfRule>
    <cfRule type="cellIs" dxfId="5498" priority="2475" stopIfTrue="1" operator="between">
      <formula>12</formula>
      <formula>16</formula>
    </cfRule>
    <cfRule type="cellIs" dxfId="5497" priority="2476" stopIfTrue="1" operator="greaterThan">
      <formula>16</formula>
    </cfRule>
  </conditionalFormatting>
  <conditionalFormatting sqref="J680">
    <cfRule type="cellIs" dxfId="5496" priority="2477" stopIfTrue="1" operator="greaterThan">
      <formula>6.2</formula>
    </cfRule>
    <cfRule type="cellIs" dxfId="5495" priority="2478" stopIfTrue="1" operator="between">
      <formula>5.601</formula>
      <formula>6.2</formula>
    </cfRule>
    <cfRule type="cellIs" dxfId="5494" priority="2479" stopIfTrue="1" operator="lessThanOrEqual">
      <formula>5.6</formula>
    </cfRule>
  </conditionalFormatting>
  <conditionalFormatting sqref="K680">
    <cfRule type="cellIs" dxfId="5493" priority="2480" stopIfTrue="1" operator="lessThanOrEqual">
      <formula>0.02</formula>
    </cfRule>
  </conditionalFormatting>
  <conditionalFormatting sqref="G680">
    <cfRule type="cellIs" dxfId="5492" priority="2465" stopIfTrue="1" operator="lessThanOrEqual">
      <formula>0.12</formula>
    </cfRule>
    <cfRule type="cellIs" dxfId="5491" priority="2466" stopIfTrue="1" operator="between">
      <formula>0.1201</formula>
      <formula>0.2</formula>
    </cfRule>
    <cfRule type="cellIs" dxfId="5490" priority="2467" stopIfTrue="1" operator="greaterThan">
      <formula>0.2</formula>
    </cfRule>
  </conditionalFormatting>
  <conditionalFormatting sqref="N680">
    <cfRule type="cellIs" dxfId="5489" priority="2462" stopIfTrue="1" operator="between">
      <formula>50.1</formula>
      <formula>100</formula>
    </cfRule>
    <cfRule type="cellIs" dxfId="5488" priority="2464" stopIfTrue="1" operator="greaterThan">
      <formula>100</formula>
    </cfRule>
  </conditionalFormatting>
  <conditionalFormatting sqref="M680">
    <cfRule type="cellIs" dxfId="5487" priority="2461" stopIfTrue="1" operator="between">
      <formula>1250.1</formula>
      <formula>5000</formula>
    </cfRule>
    <cfRule type="cellIs" dxfId="5486" priority="2463" stopIfTrue="1" operator="greaterThan">
      <formula>5000</formula>
    </cfRule>
  </conditionalFormatting>
  <conditionalFormatting sqref="F680:G680">
    <cfRule type="cellIs" dxfId="5485" priority="2458" stopIfTrue="1" operator="lessThanOrEqual">
      <formula>60</formula>
    </cfRule>
    <cfRule type="cellIs" dxfId="5484" priority="2459" stopIfTrue="1" operator="between">
      <formula>60</formula>
      <formula>100</formula>
    </cfRule>
    <cfRule type="cellIs" dxfId="5483" priority="2460" stopIfTrue="1" operator="greaterThan">
      <formula>100</formula>
    </cfRule>
  </conditionalFormatting>
  <conditionalFormatting sqref="E680">
    <cfRule type="cellIs" dxfId="5482" priority="2455" stopIfTrue="1" operator="lessThanOrEqual">
      <formula>2.5</formula>
    </cfRule>
    <cfRule type="cellIs" dxfId="5481" priority="2456" stopIfTrue="1" operator="between">
      <formula>2.5</formula>
      <formula>7</formula>
    </cfRule>
    <cfRule type="cellIs" dxfId="5480" priority="2457" stopIfTrue="1" operator="greaterThan">
      <formula>7</formula>
    </cfRule>
  </conditionalFormatting>
  <conditionalFormatting sqref="H680">
    <cfRule type="cellIs" dxfId="5479" priority="2452" stopIfTrue="1" operator="lessThanOrEqual">
      <formula>12</formula>
    </cfRule>
    <cfRule type="cellIs" dxfId="5478" priority="2453" stopIfTrue="1" operator="between">
      <formula>12</formula>
      <formula>16</formula>
    </cfRule>
    <cfRule type="cellIs" dxfId="5477" priority="2454" stopIfTrue="1" operator="greaterThan">
      <formula>16</formula>
    </cfRule>
  </conditionalFormatting>
  <conditionalFormatting sqref="J680">
    <cfRule type="cellIs" dxfId="5476" priority="2449" stopIfTrue="1" operator="greaterThan">
      <formula>6.2</formula>
    </cfRule>
    <cfRule type="cellIs" dxfId="5475" priority="2450" stopIfTrue="1" operator="between">
      <formula>5.601</formula>
      <formula>6.2</formula>
    </cfRule>
    <cfRule type="cellIs" dxfId="5474" priority="2451" stopIfTrue="1" operator="lessThanOrEqual">
      <formula>5.6</formula>
    </cfRule>
  </conditionalFormatting>
  <conditionalFormatting sqref="K680">
    <cfRule type="cellIs" dxfId="5473" priority="2448" stopIfTrue="1" operator="lessThanOrEqual">
      <formula>0.02</formula>
    </cfRule>
  </conditionalFormatting>
  <conditionalFormatting sqref="G680">
    <cfRule type="cellIs" dxfId="5472" priority="2445" stopIfTrue="1" operator="lessThanOrEqual">
      <formula>0.12</formula>
    </cfRule>
    <cfRule type="cellIs" dxfId="5471" priority="2446" stopIfTrue="1" operator="between">
      <formula>0.1201</formula>
      <formula>0.2</formula>
    </cfRule>
    <cfRule type="cellIs" dxfId="5470" priority="2447" stopIfTrue="1" operator="greaterThan">
      <formula>0.2</formula>
    </cfRule>
  </conditionalFormatting>
  <conditionalFormatting sqref="N680">
    <cfRule type="cellIs" dxfId="5469" priority="2443" stopIfTrue="1" operator="between">
      <formula>50.1</formula>
      <formula>100</formula>
    </cfRule>
    <cfRule type="cellIs" dxfId="5468" priority="2444" stopIfTrue="1" operator="greaterThan">
      <formula>100</formula>
    </cfRule>
  </conditionalFormatting>
  <conditionalFormatting sqref="M680">
    <cfRule type="cellIs" dxfId="5467" priority="2441" stopIfTrue="1" operator="between">
      <formula>1250.1</formula>
      <formula>5000</formula>
    </cfRule>
    <cfRule type="cellIs" dxfId="5466" priority="2442" stopIfTrue="1" operator="greaterThan">
      <formula>5000</formula>
    </cfRule>
  </conditionalFormatting>
  <conditionalFormatting sqref="F693:G693">
    <cfRule type="cellIs" dxfId="5465" priority="2428" stopIfTrue="1" operator="lessThanOrEqual">
      <formula>60</formula>
    </cfRule>
    <cfRule type="cellIs" dxfId="5464" priority="2429" stopIfTrue="1" operator="between">
      <formula>60</formula>
      <formula>100</formula>
    </cfRule>
    <cfRule type="cellIs" dxfId="5463" priority="2430" stopIfTrue="1" operator="greaterThan">
      <formula>100</formula>
    </cfRule>
  </conditionalFormatting>
  <conditionalFormatting sqref="E693">
    <cfRule type="cellIs" dxfId="5462" priority="2431" stopIfTrue="1" operator="lessThanOrEqual">
      <formula>2.5</formula>
    </cfRule>
    <cfRule type="cellIs" dxfId="5461" priority="2432" stopIfTrue="1" operator="between">
      <formula>2.5</formula>
      <formula>7</formula>
    </cfRule>
    <cfRule type="cellIs" dxfId="5460" priority="2433" stopIfTrue="1" operator="greaterThan">
      <formula>7</formula>
    </cfRule>
  </conditionalFormatting>
  <conditionalFormatting sqref="H693">
    <cfRule type="cellIs" dxfId="5459" priority="2434" stopIfTrue="1" operator="lessThanOrEqual">
      <formula>12</formula>
    </cfRule>
    <cfRule type="cellIs" dxfId="5458" priority="2435" stopIfTrue="1" operator="between">
      <formula>12</formula>
      <formula>16</formula>
    </cfRule>
    <cfRule type="cellIs" dxfId="5457" priority="2436" stopIfTrue="1" operator="greaterThan">
      <formula>16</formula>
    </cfRule>
  </conditionalFormatting>
  <conditionalFormatting sqref="J693">
    <cfRule type="cellIs" dxfId="5456" priority="2437" stopIfTrue="1" operator="greaterThan">
      <formula>6.2</formula>
    </cfRule>
    <cfRule type="cellIs" dxfId="5455" priority="2438" stopIfTrue="1" operator="between">
      <formula>5.601</formula>
      <formula>6.2</formula>
    </cfRule>
    <cfRule type="cellIs" dxfId="5454" priority="2439" stopIfTrue="1" operator="lessThanOrEqual">
      <formula>5.6</formula>
    </cfRule>
  </conditionalFormatting>
  <conditionalFormatting sqref="K693">
    <cfRule type="cellIs" dxfId="5453" priority="2440" stopIfTrue="1" operator="lessThanOrEqual">
      <formula>0.02</formula>
    </cfRule>
  </conditionalFormatting>
  <conditionalFormatting sqref="G693">
    <cfRule type="cellIs" dxfId="5452" priority="2425" stopIfTrue="1" operator="lessThanOrEqual">
      <formula>0.12</formula>
    </cfRule>
    <cfRule type="cellIs" dxfId="5451" priority="2426" stopIfTrue="1" operator="between">
      <formula>0.1201</formula>
      <formula>0.2</formula>
    </cfRule>
    <cfRule type="cellIs" dxfId="5450" priority="2427" stopIfTrue="1" operator="greaterThan">
      <formula>0.2</formula>
    </cfRule>
  </conditionalFormatting>
  <conditionalFormatting sqref="N693">
    <cfRule type="cellIs" dxfId="5449" priority="2422" stopIfTrue="1" operator="between">
      <formula>50.1</formula>
      <formula>100</formula>
    </cfRule>
    <cfRule type="cellIs" dxfId="5448" priority="2424" stopIfTrue="1" operator="greaterThan">
      <formula>100</formula>
    </cfRule>
  </conditionalFormatting>
  <conditionalFormatting sqref="M693">
    <cfRule type="cellIs" dxfId="5447" priority="2421" stopIfTrue="1" operator="between">
      <formula>1250.1</formula>
      <formula>5000</formula>
    </cfRule>
    <cfRule type="cellIs" dxfId="5446" priority="2423" stopIfTrue="1" operator="greaterThan">
      <formula>5000</formula>
    </cfRule>
  </conditionalFormatting>
  <conditionalFormatting sqref="F693:G693">
    <cfRule type="cellIs" dxfId="5445" priority="2418" stopIfTrue="1" operator="lessThanOrEqual">
      <formula>60</formula>
    </cfRule>
    <cfRule type="cellIs" dxfId="5444" priority="2419" stopIfTrue="1" operator="between">
      <formula>60</formula>
      <formula>100</formula>
    </cfRule>
    <cfRule type="cellIs" dxfId="5443" priority="2420" stopIfTrue="1" operator="greaterThan">
      <formula>100</formula>
    </cfRule>
  </conditionalFormatting>
  <conditionalFormatting sqref="E693">
    <cfRule type="cellIs" dxfId="5442" priority="2415" stopIfTrue="1" operator="lessThanOrEqual">
      <formula>2.5</formula>
    </cfRule>
    <cfRule type="cellIs" dxfId="5441" priority="2416" stopIfTrue="1" operator="between">
      <formula>2.5</formula>
      <formula>7</formula>
    </cfRule>
    <cfRule type="cellIs" dxfId="5440" priority="2417" stopIfTrue="1" operator="greaterThan">
      <formula>7</formula>
    </cfRule>
  </conditionalFormatting>
  <conditionalFormatting sqref="H693">
    <cfRule type="cellIs" dxfId="5439" priority="2412" stopIfTrue="1" operator="lessThanOrEqual">
      <formula>12</formula>
    </cfRule>
    <cfRule type="cellIs" dxfId="5438" priority="2413" stopIfTrue="1" operator="between">
      <formula>12</formula>
      <formula>16</formula>
    </cfRule>
    <cfRule type="cellIs" dxfId="5437" priority="2414" stopIfTrue="1" operator="greaterThan">
      <formula>16</formula>
    </cfRule>
  </conditionalFormatting>
  <conditionalFormatting sqref="J693">
    <cfRule type="cellIs" dxfId="5436" priority="2409" stopIfTrue="1" operator="greaterThan">
      <formula>6.2</formula>
    </cfRule>
    <cfRule type="cellIs" dxfId="5435" priority="2410" stopIfTrue="1" operator="between">
      <formula>5.601</formula>
      <formula>6.2</formula>
    </cfRule>
    <cfRule type="cellIs" dxfId="5434" priority="2411" stopIfTrue="1" operator="lessThanOrEqual">
      <formula>5.6</formula>
    </cfRule>
  </conditionalFormatting>
  <conditionalFormatting sqref="K693">
    <cfRule type="cellIs" dxfId="5433" priority="2408" stopIfTrue="1" operator="lessThanOrEqual">
      <formula>0.02</formula>
    </cfRule>
  </conditionalFormatting>
  <conditionalFormatting sqref="G693">
    <cfRule type="cellIs" dxfId="5432" priority="2405" stopIfTrue="1" operator="lessThanOrEqual">
      <formula>0.12</formula>
    </cfRule>
    <cfRule type="cellIs" dxfId="5431" priority="2406" stopIfTrue="1" operator="between">
      <formula>0.1201</formula>
      <formula>0.2</formula>
    </cfRule>
    <cfRule type="cellIs" dxfId="5430" priority="2407" stopIfTrue="1" operator="greaterThan">
      <formula>0.2</formula>
    </cfRule>
  </conditionalFormatting>
  <conditionalFormatting sqref="N693">
    <cfRule type="cellIs" dxfId="5429" priority="2403" stopIfTrue="1" operator="between">
      <formula>50.1</formula>
      <formula>100</formula>
    </cfRule>
    <cfRule type="cellIs" dxfId="5428" priority="2404" stopIfTrue="1" operator="greaterThan">
      <formula>100</formula>
    </cfRule>
  </conditionalFormatting>
  <conditionalFormatting sqref="M693">
    <cfRule type="cellIs" dxfId="5427" priority="2401" stopIfTrue="1" operator="between">
      <formula>1250.1</formula>
      <formula>5000</formula>
    </cfRule>
    <cfRule type="cellIs" dxfId="5426" priority="2402" stopIfTrue="1" operator="greaterThan">
      <formula>5000</formula>
    </cfRule>
  </conditionalFormatting>
  <conditionalFormatting sqref="F705:G705">
    <cfRule type="cellIs" dxfId="5425" priority="2388" stopIfTrue="1" operator="lessThanOrEqual">
      <formula>60</formula>
    </cfRule>
    <cfRule type="cellIs" dxfId="5424" priority="2389" stopIfTrue="1" operator="between">
      <formula>60</formula>
      <formula>100</formula>
    </cfRule>
    <cfRule type="cellIs" dxfId="5423" priority="2390" stopIfTrue="1" operator="greaterThan">
      <formula>100</formula>
    </cfRule>
  </conditionalFormatting>
  <conditionalFormatting sqref="E705">
    <cfRule type="cellIs" dxfId="5422" priority="2391" stopIfTrue="1" operator="lessThanOrEqual">
      <formula>2.5</formula>
    </cfRule>
    <cfRule type="cellIs" dxfId="5421" priority="2392" stopIfTrue="1" operator="between">
      <formula>2.5</formula>
      <formula>7</formula>
    </cfRule>
    <cfRule type="cellIs" dxfId="5420" priority="2393" stopIfTrue="1" operator="greaterThan">
      <formula>7</formula>
    </cfRule>
  </conditionalFormatting>
  <conditionalFormatting sqref="H705">
    <cfRule type="cellIs" dxfId="5419" priority="2394" stopIfTrue="1" operator="lessThanOrEqual">
      <formula>12</formula>
    </cfRule>
    <cfRule type="cellIs" dxfId="5418" priority="2395" stopIfTrue="1" operator="between">
      <formula>12</formula>
      <formula>16</formula>
    </cfRule>
    <cfRule type="cellIs" dxfId="5417" priority="2396" stopIfTrue="1" operator="greaterThan">
      <formula>16</formula>
    </cfRule>
  </conditionalFormatting>
  <conditionalFormatting sqref="J705">
    <cfRule type="cellIs" dxfId="5416" priority="2397" stopIfTrue="1" operator="greaterThan">
      <formula>6.2</formula>
    </cfRule>
    <cfRule type="cellIs" dxfId="5415" priority="2398" stopIfTrue="1" operator="between">
      <formula>5.601</formula>
      <formula>6.2</formula>
    </cfRule>
    <cfRule type="cellIs" dxfId="5414" priority="2399" stopIfTrue="1" operator="lessThanOrEqual">
      <formula>5.6</formula>
    </cfRule>
  </conditionalFormatting>
  <conditionalFormatting sqref="K705">
    <cfRule type="cellIs" dxfId="5413" priority="2400" stopIfTrue="1" operator="lessThanOrEqual">
      <formula>0.02</formula>
    </cfRule>
  </conditionalFormatting>
  <conditionalFormatting sqref="G705">
    <cfRule type="cellIs" dxfId="5412" priority="2385" stopIfTrue="1" operator="lessThanOrEqual">
      <formula>0.12</formula>
    </cfRule>
    <cfRule type="cellIs" dxfId="5411" priority="2386" stopIfTrue="1" operator="between">
      <formula>0.1201</formula>
      <formula>0.2</formula>
    </cfRule>
    <cfRule type="cellIs" dxfId="5410" priority="2387" stopIfTrue="1" operator="greaterThan">
      <formula>0.2</formula>
    </cfRule>
  </conditionalFormatting>
  <conditionalFormatting sqref="N705">
    <cfRule type="cellIs" dxfId="5409" priority="2382" stopIfTrue="1" operator="between">
      <formula>50.1</formula>
      <formula>100</formula>
    </cfRule>
    <cfRule type="cellIs" dxfId="5408" priority="2384" stopIfTrue="1" operator="greaterThan">
      <formula>100</formula>
    </cfRule>
  </conditionalFormatting>
  <conditionalFormatting sqref="M705">
    <cfRule type="cellIs" dxfId="5407" priority="2381" stopIfTrue="1" operator="between">
      <formula>1250.1</formula>
      <formula>5000</formula>
    </cfRule>
    <cfRule type="cellIs" dxfId="5406" priority="2383" stopIfTrue="1" operator="greaterThan">
      <formula>5000</formula>
    </cfRule>
  </conditionalFormatting>
  <conditionalFormatting sqref="F705:G705">
    <cfRule type="cellIs" dxfId="5405" priority="2378" stopIfTrue="1" operator="lessThanOrEqual">
      <formula>60</formula>
    </cfRule>
    <cfRule type="cellIs" dxfId="5404" priority="2379" stopIfTrue="1" operator="between">
      <formula>60</formula>
      <formula>100</formula>
    </cfRule>
    <cfRule type="cellIs" dxfId="5403" priority="2380" stopIfTrue="1" operator="greaterThan">
      <formula>100</formula>
    </cfRule>
  </conditionalFormatting>
  <conditionalFormatting sqref="E705">
    <cfRule type="cellIs" dxfId="5402" priority="2375" stopIfTrue="1" operator="lessThanOrEqual">
      <formula>2.5</formula>
    </cfRule>
    <cfRule type="cellIs" dxfId="5401" priority="2376" stopIfTrue="1" operator="between">
      <formula>2.5</formula>
      <formula>7</formula>
    </cfRule>
    <cfRule type="cellIs" dxfId="5400" priority="2377" stopIfTrue="1" operator="greaterThan">
      <formula>7</formula>
    </cfRule>
  </conditionalFormatting>
  <conditionalFormatting sqref="H705">
    <cfRule type="cellIs" dxfId="5399" priority="2372" stopIfTrue="1" operator="lessThanOrEqual">
      <formula>12</formula>
    </cfRule>
    <cfRule type="cellIs" dxfId="5398" priority="2373" stopIfTrue="1" operator="between">
      <formula>12</formula>
      <formula>16</formula>
    </cfRule>
    <cfRule type="cellIs" dxfId="5397" priority="2374" stopIfTrue="1" operator="greaterThan">
      <formula>16</formula>
    </cfRule>
  </conditionalFormatting>
  <conditionalFormatting sqref="J705">
    <cfRule type="cellIs" dxfId="5396" priority="2369" stopIfTrue="1" operator="greaterThan">
      <formula>6.2</formula>
    </cfRule>
    <cfRule type="cellIs" dxfId="5395" priority="2370" stopIfTrue="1" operator="between">
      <formula>5.601</formula>
      <formula>6.2</formula>
    </cfRule>
    <cfRule type="cellIs" dxfId="5394" priority="2371" stopIfTrue="1" operator="lessThanOrEqual">
      <formula>5.6</formula>
    </cfRule>
  </conditionalFormatting>
  <conditionalFormatting sqref="K705">
    <cfRule type="cellIs" dxfId="5393" priority="2368" stopIfTrue="1" operator="lessThanOrEqual">
      <formula>0.02</formula>
    </cfRule>
  </conditionalFormatting>
  <conditionalFormatting sqref="G705">
    <cfRule type="cellIs" dxfId="5392" priority="2365" stopIfTrue="1" operator="lessThanOrEqual">
      <formula>0.12</formula>
    </cfRule>
    <cfRule type="cellIs" dxfId="5391" priority="2366" stopIfTrue="1" operator="between">
      <formula>0.1201</formula>
      <formula>0.2</formula>
    </cfRule>
    <cfRule type="cellIs" dxfId="5390" priority="2367" stopIfTrue="1" operator="greaterThan">
      <formula>0.2</formula>
    </cfRule>
  </conditionalFormatting>
  <conditionalFormatting sqref="N705">
    <cfRule type="cellIs" dxfId="5389" priority="2363" stopIfTrue="1" operator="between">
      <formula>50.1</formula>
      <formula>100</formula>
    </cfRule>
    <cfRule type="cellIs" dxfId="5388" priority="2364" stopIfTrue="1" operator="greaterThan">
      <formula>100</formula>
    </cfRule>
  </conditionalFormatting>
  <conditionalFormatting sqref="M705">
    <cfRule type="cellIs" dxfId="5387" priority="2361" stopIfTrue="1" operator="between">
      <formula>1250.1</formula>
      <formula>5000</formula>
    </cfRule>
    <cfRule type="cellIs" dxfId="5386" priority="2362" stopIfTrue="1" operator="greaterThan">
      <formula>5000</formula>
    </cfRule>
  </conditionalFormatting>
  <conditionalFormatting sqref="F75 I75">
    <cfRule type="cellIs" dxfId="5385" priority="2348" stopIfTrue="1" operator="lessThanOrEqual">
      <formula>60</formula>
    </cfRule>
    <cfRule type="cellIs" dxfId="5384" priority="2349" stopIfTrue="1" operator="between">
      <formula>60</formula>
      <formula>100</formula>
    </cfRule>
    <cfRule type="cellIs" dxfId="5383" priority="2350" stopIfTrue="1" operator="greaterThan">
      <formula>100</formula>
    </cfRule>
  </conditionalFormatting>
  <conditionalFormatting sqref="E75">
    <cfRule type="cellIs" dxfId="5382" priority="2351" stopIfTrue="1" operator="lessThanOrEqual">
      <formula>2.5</formula>
    </cfRule>
    <cfRule type="cellIs" dxfId="5381" priority="2352" stopIfTrue="1" operator="between">
      <formula>2.5</formula>
      <formula>7</formula>
    </cfRule>
    <cfRule type="cellIs" dxfId="5380" priority="2353" stopIfTrue="1" operator="greaterThan">
      <formula>7</formula>
    </cfRule>
  </conditionalFormatting>
  <conditionalFormatting sqref="H75">
    <cfRule type="cellIs" dxfId="5379" priority="2354" stopIfTrue="1" operator="lessThanOrEqual">
      <formula>12</formula>
    </cfRule>
    <cfRule type="cellIs" dxfId="5378" priority="2355" stopIfTrue="1" operator="between">
      <formula>12</formula>
      <formula>16</formula>
    </cfRule>
    <cfRule type="cellIs" dxfId="5377" priority="2356" stopIfTrue="1" operator="greaterThan">
      <formula>16</formula>
    </cfRule>
  </conditionalFormatting>
  <conditionalFormatting sqref="J75">
    <cfRule type="cellIs" dxfId="5376" priority="2357" stopIfTrue="1" operator="greaterThan">
      <formula>6.2</formula>
    </cfRule>
    <cfRule type="cellIs" dxfId="5375" priority="2358" stopIfTrue="1" operator="between">
      <formula>5.601</formula>
      <formula>6.2</formula>
    </cfRule>
    <cfRule type="cellIs" dxfId="5374" priority="2359" stopIfTrue="1" operator="lessThanOrEqual">
      <formula>5.6</formula>
    </cfRule>
  </conditionalFormatting>
  <conditionalFormatting sqref="K75">
    <cfRule type="cellIs" dxfId="5373" priority="2360" stopIfTrue="1" operator="lessThanOrEqual">
      <formula>0.02</formula>
    </cfRule>
  </conditionalFormatting>
  <conditionalFormatting sqref="G75">
    <cfRule type="cellIs" dxfId="5372" priority="2345" stopIfTrue="1" operator="lessThanOrEqual">
      <formula>0.12</formula>
    </cfRule>
    <cfRule type="cellIs" dxfId="5371" priority="2346" stopIfTrue="1" operator="between">
      <formula>0.1201</formula>
      <formula>0.2</formula>
    </cfRule>
    <cfRule type="cellIs" dxfId="5370" priority="2347" stopIfTrue="1" operator="greaterThan">
      <formula>0.2</formula>
    </cfRule>
  </conditionalFormatting>
  <conditionalFormatting sqref="N75">
    <cfRule type="cellIs" dxfId="5369" priority="2342" stopIfTrue="1" operator="between">
      <formula>50.1</formula>
      <formula>100</formula>
    </cfRule>
    <cfRule type="cellIs" dxfId="5368" priority="2344" stopIfTrue="1" operator="greaterThan">
      <formula>100</formula>
    </cfRule>
  </conditionalFormatting>
  <conditionalFormatting sqref="M75">
    <cfRule type="cellIs" dxfId="5367" priority="2341" stopIfTrue="1" operator="between">
      <formula>1250.1</formula>
      <formula>5000</formula>
    </cfRule>
    <cfRule type="cellIs" dxfId="5366" priority="2343" stopIfTrue="1" operator="greaterThan">
      <formula>5000</formula>
    </cfRule>
  </conditionalFormatting>
  <conditionalFormatting sqref="F75 I75">
    <cfRule type="cellIs" dxfId="5365" priority="2338" stopIfTrue="1" operator="lessThanOrEqual">
      <formula>60</formula>
    </cfRule>
    <cfRule type="cellIs" dxfId="5364" priority="2339" stopIfTrue="1" operator="between">
      <formula>60</formula>
      <formula>100</formula>
    </cfRule>
    <cfRule type="cellIs" dxfId="5363" priority="2340" stopIfTrue="1" operator="greaterThan">
      <formula>100</formula>
    </cfRule>
  </conditionalFormatting>
  <conditionalFormatting sqref="E75">
    <cfRule type="cellIs" dxfId="5362" priority="2335" stopIfTrue="1" operator="lessThanOrEqual">
      <formula>2.5</formula>
    </cfRule>
    <cfRule type="cellIs" dxfId="5361" priority="2336" stopIfTrue="1" operator="between">
      <formula>2.5</formula>
      <formula>7</formula>
    </cfRule>
    <cfRule type="cellIs" dxfId="5360" priority="2337" stopIfTrue="1" operator="greaterThan">
      <formula>7</formula>
    </cfRule>
  </conditionalFormatting>
  <conditionalFormatting sqref="H75">
    <cfRule type="cellIs" dxfId="5359" priority="2332" stopIfTrue="1" operator="lessThanOrEqual">
      <formula>12</formula>
    </cfRule>
    <cfRule type="cellIs" dxfId="5358" priority="2333" stopIfTrue="1" operator="between">
      <formula>12</formula>
      <formula>16</formula>
    </cfRule>
    <cfRule type="cellIs" dxfId="5357" priority="2334" stopIfTrue="1" operator="greaterThan">
      <formula>16</formula>
    </cfRule>
  </conditionalFormatting>
  <conditionalFormatting sqref="J75">
    <cfRule type="cellIs" dxfId="5356" priority="2329" stopIfTrue="1" operator="greaterThan">
      <formula>6.2</formula>
    </cfRule>
    <cfRule type="cellIs" dxfId="5355" priority="2330" stopIfTrue="1" operator="between">
      <formula>5.601</formula>
      <formula>6.2</formula>
    </cfRule>
    <cfRule type="cellIs" dxfId="5354" priority="2331" stopIfTrue="1" operator="lessThanOrEqual">
      <formula>5.6</formula>
    </cfRule>
  </conditionalFormatting>
  <conditionalFormatting sqref="K75">
    <cfRule type="cellIs" dxfId="5353" priority="2328" stopIfTrue="1" operator="lessThanOrEqual">
      <formula>0.02</formula>
    </cfRule>
  </conditionalFormatting>
  <conditionalFormatting sqref="G75">
    <cfRule type="cellIs" dxfId="5352" priority="2325" stopIfTrue="1" operator="lessThanOrEqual">
      <formula>0.12</formula>
    </cfRule>
    <cfRule type="cellIs" dxfId="5351" priority="2326" stopIfTrue="1" operator="between">
      <formula>0.1201</formula>
      <formula>0.2</formula>
    </cfRule>
    <cfRule type="cellIs" dxfId="5350" priority="2327" stopIfTrue="1" operator="greaterThan">
      <formula>0.2</formula>
    </cfRule>
  </conditionalFormatting>
  <conditionalFormatting sqref="N75">
    <cfRule type="cellIs" dxfId="5349" priority="2323" stopIfTrue="1" operator="between">
      <formula>50.1</formula>
      <formula>100</formula>
    </cfRule>
    <cfRule type="cellIs" dxfId="5348" priority="2324" stopIfTrue="1" operator="greaterThan">
      <formula>100</formula>
    </cfRule>
  </conditionalFormatting>
  <conditionalFormatting sqref="M75">
    <cfRule type="cellIs" dxfId="5347" priority="2321" stopIfTrue="1" operator="between">
      <formula>1250.1</formula>
      <formula>5000</formula>
    </cfRule>
    <cfRule type="cellIs" dxfId="5346" priority="2322" stopIfTrue="1" operator="greaterThan">
      <formula>5000</formula>
    </cfRule>
  </conditionalFormatting>
  <conditionalFormatting sqref="F93 I93">
    <cfRule type="cellIs" dxfId="5345" priority="2308" stopIfTrue="1" operator="lessThanOrEqual">
      <formula>60</formula>
    </cfRule>
    <cfRule type="cellIs" dxfId="5344" priority="2309" stopIfTrue="1" operator="between">
      <formula>60</formula>
      <formula>100</formula>
    </cfRule>
    <cfRule type="cellIs" dxfId="5343" priority="2310" stopIfTrue="1" operator="greaterThan">
      <formula>100</formula>
    </cfRule>
  </conditionalFormatting>
  <conditionalFormatting sqref="E93">
    <cfRule type="cellIs" dxfId="5342" priority="2311" stopIfTrue="1" operator="lessThanOrEqual">
      <formula>2.5</formula>
    </cfRule>
    <cfRule type="cellIs" dxfId="5341" priority="2312" stopIfTrue="1" operator="between">
      <formula>2.5</formula>
      <formula>7</formula>
    </cfRule>
    <cfRule type="cellIs" dxfId="5340" priority="2313" stopIfTrue="1" operator="greaterThan">
      <formula>7</formula>
    </cfRule>
  </conditionalFormatting>
  <conditionalFormatting sqref="H93">
    <cfRule type="cellIs" dxfId="5339" priority="2314" stopIfTrue="1" operator="lessThanOrEqual">
      <formula>12</formula>
    </cfRule>
    <cfRule type="cellIs" dxfId="5338" priority="2315" stopIfTrue="1" operator="between">
      <formula>12</formula>
      <formula>16</formula>
    </cfRule>
    <cfRule type="cellIs" dxfId="5337" priority="2316" stopIfTrue="1" operator="greaterThan">
      <formula>16</formula>
    </cfRule>
  </conditionalFormatting>
  <conditionalFormatting sqref="J93">
    <cfRule type="cellIs" dxfId="5336" priority="2317" stopIfTrue="1" operator="greaterThan">
      <formula>6.2</formula>
    </cfRule>
    <cfRule type="cellIs" dxfId="5335" priority="2318" stopIfTrue="1" operator="between">
      <formula>5.601</formula>
      <formula>6.2</formula>
    </cfRule>
    <cfRule type="cellIs" dxfId="5334" priority="2319" stopIfTrue="1" operator="lessThanOrEqual">
      <formula>5.6</formula>
    </cfRule>
  </conditionalFormatting>
  <conditionalFormatting sqref="K93">
    <cfRule type="cellIs" dxfId="5333" priority="2320" stopIfTrue="1" operator="lessThanOrEqual">
      <formula>0.02</formula>
    </cfRule>
  </conditionalFormatting>
  <conditionalFormatting sqref="G93">
    <cfRule type="cellIs" dxfId="5332" priority="2305" stopIfTrue="1" operator="lessThanOrEqual">
      <formula>0.12</formula>
    </cfRule>
    <cfRule type="cellIs" dxfId="5331" priority="2306" stopIfTrue="1" operator="between">
      <formula>0.1201</formula>
      <formula>0.2</formula>
    </cfRule>
    <cfRule type="cellIs" dxfId="5330" priority="2307" stopIfTrue="1" operator="greaterThan">
      <formula>0.2</formula>
    </cfRule>
  </conditionalFormatting>
  <conditionalFormatting sqref="N93">
    <cfRule type="cellIs" dxfId="5329" priority="2302" stopIfTrue="1" operator="between">
      <formula>50.1</formula>
      <formula>100</formula>
    </cfRule>
    <cfRule type="cellIs" dxfId="5328" priority="2304" stopIfTrue="1" operator="greaterThan">
      <formula>100</formula>
    </cfRule>
  </conditionalFormatting>
  <conditionalFormatting sqref="M93">
    <cfRule type="cellIs" dxfId="5327" priority="2301" stopIfTrue="1" operator="between">
      <formula>1250.1</formula>
      <formula>5000</formula>
    </cfRule>
    <cfRule type="cellIs" dxfId="5326" priority="2303" stopIfTrue="1" operator="greaterThan">
      <formula>5000</formula>
    </cfRule>
  </conditionalFormatting>
  <conditionalFormatting sqref="F93 I93">
    <cfRule type="cellIs" dxfId="5325" priority="2298" stopIfTrue="1" operator="lessThanOrEqual">
      <formula>60</formula>
    </cfRule>
    <cfRule type="cellIs" dxfId="5324" priority="2299" stopIfTrue="1" operator="between">
      <formula>60</formula>
      <formula>100</formula>
    </cfRule>
    <cfRule type="cellIs" dxfId="5323" priority="2300" stopIfTrue="1" operator="greaterThan">
      <formula>100</formula>
    </cfRule>
  </conditionalFormatting>
  <conditionalFormatting sqref="E93">
    <cfRule type="cellIs" dxfId="5322" priority="2295" stopIfTrue="1" operator="lessThanOrEqual">
      <formula>2.5</formula>
    </cfRule>
    <cfRule type="cellIs" dxfId="5321" priority="2296" stopIfTrue="1" operator="between">
      <formula>2.5</formula>
      <formula>7</formula>
    </cfRule>
    <cfRule type="cellIs" dxfId="5320" priority="2297" stopIfTrue="1" operator="greaterThan">
      <formula>7</formula>
    </cfRule>
  </conditionalFormatting>
  <conditionalFormatting sqref="H93">
    <cfRule type="cellIs" dxfId="5319" priority="2292" stopIfTrue="1" operator="lessThanOrEqual">
      <formula>12</formula>
    </cfRule>
    <cfRule type="cellIs" dxfId="5318" priority="2293" stopIfTrue="1" operator="between">
      <formula>12</formula>
      <formula>16</formula>
    </cfRule>
    <cfRule type="cellIs" dxfId="5317" priority="2294" stopIfTrue="1" operator="greaterThan">
      <formula>16</formula>
    </cfRule>
  </conditionalFormatting>
  <conditionalFormatting sqref="J93">
    <cfRule type="cellIs" dxfId="5316" priority="2289" stopIfTrue="1" operator="greaterThan">
      <formula>6.2</formula>
    </cfRule>
    <cfRule type="cellIs" dxfId="5315" priority="2290" stopIfTrue="1" operator="between">
      <formula>5.601</formula>
      <formula>6.2</formula>
    </cfRule>
    <cfRule type="cellIs" dxfId="5314" priority="2291" stopIfTrue="1" operator="lessThanOrEqual">
      <formula>5.6</formula>
    </cfRule>
  </conditionalFormatting>
  <conditionalFormatting sqref="K93">
    <cfRule type="cellIs" dxfId="5313" priority="2288" stopIfTrue="1" operator="lessThanOrEqual">
      <formula>0.02</formula>
    </cfRule>
  </conditionalFormatting>
  <conditionalFormatting sqref="G93">
    <cfRule type="cellIs" dxfId="5312" priority="2285" stopIfTrue="1" operator="lessThanOrEqual">
      <formula>0.12</formula>
    </cfRule>
    <cfRule type="cellIs" dxfId="5311" priority="2286" stopIfTrue="1" operator="between">
      <formula>0.1201</formula>
      <formula>0.2</formula>
    </cfRule>
    <cfRule type="cellIs" dxfId="5310" priority="2287" stopIfTrue="1" operator="greaterThan">
      <formula>0.2</formula>
    </cfRule>
  </conditionalFormatting>
  <conditionalFormatting sqref="N93">
    <cfRule type="cellIs" dxfId="5309" priority="2283" stopIfTrue="1" operator="between">
      <formula>50.1</formula>
      <formula>100</formula>
    </cfRule>
    <cfRule type="cellIs" dxfId="5308" priority="2284" stopIfTrue="1" operator="greaterThan">
      <formula>100</formula>
    </cfRule>
  </conditionalFormatting>
  <conditionalFormatting sqref="M93">
    <cfRule type="cellIs" dxfId="5307" priority="2281" stopIfTrue="1" operator="between">
      <formula>1250.1</formula>
      <formula>5000</formula>
    </cfRule>
    <cfRule type="cellIs" dxfId="5306" priority="2282" stopIfTrue="1" operator="greaterThan">
      <formula>5000</formula>
    </cfRule>
  </conditionalFormatting>
  <conditionalFormatting sqref="F147">
    <cfRule type="cellIs" dxfId="5305" priority="2268" stopIfTrue="1" operator="lessThanOrEqual">
      <formula>60</formula>
    </cfRule>
    <cfRule type="cellIs" dxfId="5304" priority="2269" stopIfTrue="1" operator="between">
      <formula>60</formula>
      <formula>100</formula>
    </cfRule>
    <cfRule type="cellIs" dxfId="5303" priority="2270" stopIfTrue="1" operator="greaterThan">
      <formula>100</formula>
    </cfRule>
  </conditionalFormatting>
  <conditionalFormatting sqref="E147">
    <cfRule type="cellIs" dxfId="5302" priority="2271" stopIfTrue="1" operator="lessThanOrEqual">
      <formula>2.5</formula>
    </cfRule>
    <cfRule type="cellIs" dxfId="5301" priority="2272" stopIfTrue="1" operator="between">
      <formula>2.5</formula>
      <formula>7</formula>
    </cfRule>
    <cfRule type="cellIs" dxfId="5300" priority="2273" stopIfTrue="1" operator="greaterThan">
      <formula>7</formula>
    </cfRule>
  </conditionalFormatting>
  <conditionalFormatting sqref="H147">
    <cfRule type="cellIs" dxfId="5299" priority="2274" stopIfTrue="1" operator="lessThanOrEqual">
      <formula>12</formula>
    </cfRule>
    <cfRule type="cellIs" dxfId="5298" priority="2275" stopIfTrue="1" operator="between">
      <formula>12</formula>
      <formula>16</formula>
    </cfRule>
    <cfRule type="cellIs" dxfId="5297" priority="2276" stopIfTrue="1" operator="greaterThan">
      <formula>16</formula>
    </cfRule>
  </conditionalFormatting>
  <conditionalFormatting sqref="J147">
    <cfRule type="cellIs" dxfId="5296" priority="2277" stopIfTrue="1" operator="greaterThan">
      <formula>6.2</formula>
    </cfRule>
    <cfRule type="cellIs" dxfId="5295" priority="2278" stopIfTrue="1" operator="between">
      <formula>5.601</formula>
      <formula>6.2</formula>
    </cfRule>
    <cfRule type="cellIs" dxfId="5294" priority="2279" stopIfTrue="1" operator="lessThanOrEqual">
      <formula>5.6</formula>
    </cfRule>
  </conditionalFormatting>
  <conditionalFormatting sqref="K147">
    <cfRule type="cellIs" dxfId="5293" priority="2280" stopIfTrue="1" operator="lessThanOrEqual">
      <formula>0.02</formula>
    </cfRule>
  </conditionalFormatting>
  <conditionalFormatting sqref="G147">
    <cfRule type="cellIs" dxfId="5292" priority="2265" stopIfTrue="1" operator="lessThanOrEqual">
      <formula>0.12</formula>
    </cfRule>
    <cfRule type="cellIs" dxfId="5291" priority="2266" stopIfTrue="1" operator="between">
      <formula>0.1201</formula>
      <formula>0.2</formula>
    </cfRule>
    <cfRule type="cellIs" dxfId="5290" priority="2267" stopIfTrue="1" operator="greaterThan">
      <formula>0.2</formula>
    </cfRule>
  </conditionalFormatting>
  <conditionalFormatting sqref="N147">
    <cfRule type="cellIs" dxfId="5289" priority="2262" stopIfTrue="1" operator="between">
      <formula>50.1</formula>
      <formula>100</formula>
    </cfRule>
    <cfRule type="cellIs" dxfId="5288" priority="2264" stopIfTrue="1" operator="greaterThan">
      <formula>100</formula>
    </cfRule>
  </conditionalFormatting>
  <conditionalFormatting sqref="M147">
    <cfRule type="cellIs" dxfId="5287" priority="2261" stopIfTrue="1" operator="between">
      <formula>1250.1</formula>
      <formula>5000</formula>
    </cfRule>
    <cfRule type="cellIs" dxfId="5286" priority="2263" stopIfTrue="1" operator="greaterThan">
      <formula>5000</formula>
    </cfRule>
  </conditionalFormatting>
  <conditionalFormatting sqref="F147">
    <cfRule type="cellIs" dxfId="5285" priority="2258" stopIfTrue="1" operator="lessThanOrEqual">
      <formula>60</formula>
    </cfRule>
    <cfRule type="cellIs" dxfId="5284" priority="2259" stopIfTrue="1" operator="between">
      <formula>60</formula>
      <formula>100</formula>
    </cfRule>
    <cfRule type="cellIs" dxfId="5283" priority="2260" stopIfTrue="1" operator="greaterThan">
      <formula>100</formula>
    </cfRule>
  </conditionalFormatting>
  <conditionalFormatting sqref="E147">
    <cfRule type="cellIs" dxfId="5282" priority="2255" stopIfTrue="1" operator="lessThanOrEqual">
      <formula>2.5</formula>
    </cfRule>
    <cfRule type="cellIs" dxfId="5281" priority="2256" stopIfTrue="1" operator="between">
      <formula>2.5</formula>
      <formula>7</formula>
    </cfRule>
    <cfRule type="cellIs" dxfId="5280" priority="2257" stopIfTrue="1" operator="greaterThan">
      <formula>7</formula>
    </cfRule>
  </conditionalFormatting>
  <conditionalFormatting sqref="H147">
    <cfRule type="cellIs" dxfId="5279" priority="2252" stopIfTrue="1" operator="lessThanOrEqual">
      <formula>12</formula>
    </cfRule>
    <cfRule type="cellIs" dxfId="5278" priority="2253" stopIfTrue="1" operator="between">
      <formula>12</formula>
      <formula>16</formula>
    </cfRule>
    <cfRule type="cellIs" dxfId="5277" priority="2254" stopIfTrue="1" operator="greaterThan">
      <formula>16</formula>
    </cfRule>
  </conditionalFormatting>
  <conditionalFormatting sqref="J147">
    <cfRule type="cellIs" dxfId="5276" priority="2249" stopIfTrue="1" operator="greaterThan">
      <formula>6.2</formula>
    </cfRule>
    <cfRule type="cellIs" dxfId="5275" priority="2250" stopIfTrue="1" operator="between">
      <formula>5.601</formula>
      <formula>6.2</formula>
    </cfRule>
    <cfRule type="cellIs" dxfId="5274" priority="2251" stopIfTrue="1" operator="lessThanOrEqual">
      <formula>5.6</formula>
    </cfRule>
  </conditionalFormatting>
  <conditionalFormatting sqref="K147">
    <cfRule type="cellIs" dxfId="5273" priority="2248" stopIfTrue="1" operator="lessThanOrEqual">
      <formula>0.02</formula>
    </cfRule>
  </conditionalFormatting>
  <conditionalFormatting sqref="G147">
    <cfRule type="cellIs" dxfId="5272" priority="2245" stopIfTrue="1" operator="lessThanOrEqual">
      <formula>0.12</formula>
    </cfRule>
    <cfRule type="cellIs" dxfId="5271" priority="2246" stopIfTrue="1" operator="between">
      <formula>0.1201</formula>
      <formula>0.2</formula>
    </cfRule>
    <cfRule type="cellIs" dxfId="5270" priority="2247" stopIfTrue="1" operator="greaterThan">
      <formula>0.2</formula>
    </cfRule>
  </conditionalFormatting>
  <conditionalFormatting sqref="N147">
    <cfRule type="cellIs" dxfId="5269" priority="2243" stopIfTrue="1" operator="between">
      <formula>50.1</formula>
      <formula>100</formula>
    </cfRule>
    <cfRule type="cellIs" dxfId="5268" priority="2244" stopIfTrue="1" operator="greaterThan">
      <formula>100</formula>
    </cfRule>
  </conditionalFormatting>
  <conditionalFormatting sqref="M147">
    <cfRule type="cellIs" dxfId="5267" priority="2241" stopIfTrue="1" operator="between">
      <formula>1250.1</formula>
      <formula>5000</formula>
    </cfRule>
    <cfRule type="cellIs" dxfId="5266" priority="2242" stopIfTrue="1" operator="greaterThan">
      <formula>5000</formula>
    </cfRule>
  </conditionalFormatting>
  <conditionalFormatting sqref="F177">
    <cfRule type="cellIs" dxfId="5265" priority="2228" stopIfTrue="1" operator="lessThanOrEqual">
      <formula>60</formula>
    </cfRule>
    <cfRule type="cellIs" dxfId="5264" priority="2229" stopIfTrue="1" operator="between">
      <formula>60</formula>
      <formula>100</formula>
    </cfRule>
    <cfRule type="cellIs" dxfId="5263" priority="2230" stopIfTrue="1" operator="greaterThan">
      <formula>100</formula>
    </cfRule>
  </conditionalFormatting>
  <conditionalFormatting sqref="E177">
    <cfRule type="cellIs" dxfId="5262" priority="2231" stopIfTrue="1" operator="lessThanOrEqual">
      <formula>2.5</formula>
    </cfRule>
    <cfRule type="cellIs" dxfId="5261" priority="2232" stopIfTrue="1" operator="between">
      <formula>2.5</formula>
      <formula>7</formula>
    </cfRule>
    <cfRule type="cellIs" dxfId="5260" priority="2233" stopIfTrue="1" operator="greaterThan">
      <formula>7</formula>
    </cfRule>
  </conditionalFormatting>
  <conditionalFormatting sqref="H177">
    <cfRule type="cellIs" dxfId="5259" priority="2234" stopIfTrue="1" operator="lessThanOrEqual">
      <formula>12</formula>
    </cfRule>
    <cfRule type="cellIs" dxfId="5258" priority="2235" stopIfTrue="1" operator="between">
      <formula>12</formula>
      <formula>16</formula>
    </cfRule>
    <cfRule type="cellIs" dxfId="5257" priority="2236" stopIfTrue="1" operator="greaterThan">
      <formula>16</formula>
    </cfRule>
  </conditionalFormatting>
  <conditionalFormatting sqref="J177">
    <cfRule type="cellIs" dxfId="5256" priority="2237" stopIfTrue="1" operator="greaterThan">
      <formula>6.2</formula>
    </cfRule>
    <cfRule type="cellIs" dxfId="5255" priority="2238" stopIfTrue="1" operator="between">
      <formula>5.601</formula>
      <formula>6.2</formula>
    </cfRule>
    <cfRule type="cellIs" dxfId="5254" priority="2239" stopIfTrue="1" operator="lessThanOrEqual">
      <formula>5.6</formula>
    </cfRule>
  </conditionalFormatting>
  <conditionalFormatting sqref="K177">
    <cfRule type="cellIs" dxfId="5253" priority="2240" stopIfTrue="1" operator="lessThanOrEqual">
      <formula>0.02</formula>
    </cfRule>
  </conditionalFormatting>
  <conditionalFormatting sqref="G177">
    <cfRule type="cellIs" dxfId="5252" priority="2225" stopIfTrue="1" operator="lessThanOrEqual">
      <formula>0.12</formula>
    </cfRule>
    <cfRule type="cellIs" dxfId="5251" priority="2226" stopIfTrue="1" operator="between">
      <formula>0.1201</formula>
      <formula>0.2</formula>
    </cfRule>
    <cfRule type="cellIs" dxfId="5250" priority="2227" stopIfTrue="1" operator="greaterThan">
      <formula>0.2</formula>
    </cfRule>
  </conditionalFormatting>
  <conditionalFormatting sqref="N177">
    <cfRule type="cellIs" dxfId="5249" priority="2222" stopIfTrue="1" operator="between">
      <formula>50.1</formula>
      <formula>100</formula>
    </cfRule>
    <cfRule type="cellIs" dxfId="5248" priority="2224" stopIfTrue="1" operator="greaterThan">
      <formula>100</formula>
    </cfRule>
  </conditionalFormatting>
  <conditionalFormatting sqref="M177">
    <cfRule type="cellIs" dxfId="5247" priority="2221" stopIfTrue="1" operator="between">
      <formula>1250.1</formula>
      <formula>5000</formula>
    </cfRule>
    <cfRule type="cellIs" dxfId="5246" priority="2223" stopIfTrue="1" operator="greaterThan">
      <formula>5000</formula>
    </cfRule>
  </conditionalFormatting>
  <conditionalFormatting sqref="F177">
    <cfRule type="cellIs" dxfId="5245" priority="2218" stopIfTrue="1" operator="lessThanOrEqual">
      <formula>60</formula>
    </cfRule>
    <cfRule type="cellIs" dxfId="5244" priority="2219" stopIfTrue="1" operator="between">
      <formula>60</formula>
      <formula>100</formula>
    </cfRule>
    <cfRule type="cellIs" dxfId="5243" priority="2220" stopIfTrue="1" operator="greaterThan">
      <formula>100</formula>
    </cfRule>
  </conditionalFormatting>
  <conditionalFormatting sqref="E177">
    <cfRule type="cellIs" dxfId="5242" priority="2215" stopIfTrue="1" operator="lessThanOrEqual">
      <formula>2.5</formula>
    </cfRule>
    <cfRule type="cellIs" dxfId="5241" priority="2216" stopIfTrue="1" operator="between">
      <formula>2.5</formula>
      <formula>7</formula>
    </cfRule>
    <cfRule type="cellIs" dxfId="5240" priority="2217" stopIfTrue="1" operator="greaterThan">
      <formula>7</formula>
    </cfRule>
  </conditionalFormatting>
  <conditionalFormatting sqref="H177">
    <cfRule type="cellIs" dxfId="5239" priority="2212" stopIfTrue="1" operator="lessThanOrEqual">
      <formula>12</formula>
    </cfRule>
    <cfRule type="cellIs" dxfId="5238" priority="2213" stopIfTrue="1" operator="between">
      <formula>12</formula>
      <formula>16</formula>
    </cfRule>
    <cfRule type="cellIs" dxfId="5237" priority="2214" stopIfTrue="1" operator="greaterThan">
      <formula>16</formula>
    </cfRule>
  </conditionalFormatting>
  <conditionalFormatting sqref="J177">
    <cfRule type="cellIs" dxfId="5236" priority="2209" stopIfTrue="1" operator="greaterThan">
      <formula>6.2</formula>
    </cfRule>
    <cfRule type="cellIs" dxfId="5235" priority="2210" stopIfTrue="1" operator="between">
      <formula>5.601</formula>
      <formula>6.2</formula>
    </cfRule>
    <cfRule type="cellIs" dxfId="5234" priority="2211" stopIfTrue="1" operator="lessThanOrEqual">
      <formula>5.6</formula>
    </cfRule>
  </conditionalFormatting>
  <conditionalFormatting sqref="K177">
    <cfRule type="cellIs" dxfId="5233" priority="2208" stopIfTrue="1" operator="lessThanOrEqual">
      <formula>0.02</formula>
    </cfRule>
  </conditionalFormatting>
  <conditionalFormatting sqref="G177">
    <cfRule type="cellIs" dxfId="5232" priority="2205" stopIfTrue="1" operator="lessThanOrEqual">
      <formula>0.12</formula>
    </cfRule>
    <cfRule type="cellIs" dxfId="5231" priority="2206" stopIfTrue="1" operator="between">
      <formula>0.1201</formula>
      <formula>0.2</formula>
    </cfRule>
    <cfRule type="cellIs" dxfId="5230" priority="2207" stopIfTrue="1" operator="greaterThan">
      <formula>0.2</formula>
    </cfRule>
  </conditionalFormatting>
  <conditionalFormatting sqref="N177">
    <cfRule type="cellIs" dxfId="5229" priority="2203" stopIfTrue="1" operator="between">
      <formula>50.1</formula>
      <formula>100</formula>
    </cfRule>
    <cfRule type="cellIs" dxfId="5228" priority="2204" stopIfTrue="1" operator="greaterThan">
      <formula>100</formula>
    </cfRule>
  </conditionalFormatting>
  <conditionalFormatting sqref="M177">
    <cfRule type="cellIs" dxfId="5227" priority="2201" stopIfTrue="1" operator="between">
      <formula>1250.1</formula>
      <formula>5000</formula>
    </cfRule>
    <cfRule type="cellIs" dxfId="5226" priority="2202" stopIfTrue="1" operator="greaterThan">
      <formula>5000</formula>
    </cfRule>
  </conditionalFormatting>
  <conditionalFormatting sqref="F219">
    <cfRule type="cellIs" dxfId="5225" priority="2188" stopIfTrue="1" operator="lessThanOrEqual">
      <formula>60</formula>
    </cfRule>
    <cfRule type="cellIs" dxfId="5224" priority="2189" stopIfTrue="1" operator="between">
      <formula>60</formula>
      <formula>100</formula>
    </cfRule>
    <cfRule type="cellIs" dxfId="5223" priority="2190" stopIfTrue="1" operator="greaterThan">
      <formula>100</formula>
    </cfRule>
  </conditionalFormatting>
  <conditionalFormatting sqref="E219">
    <cfRule type="cellIs" dxfId="5222" priority="2191" stopIfTrue="1" operator="lessThanOrEqual">
      <formula>2.5</formula>
    </cfRule>
    <cfRule type="cellIs" dxfId="5221" priority="2192" stopIfTrue="1" operator="between">
      <formula>2.5</formula>
      <formula>7</formula>
    </cfRule>
    <cfRule type="cellIs" dxfId="5220" priority="2193" stopIfTrue="1" operator="greaterThan">
      <formula>7</formula>
    </cfRule>
  </conditionalFormatting>
  <conditionalFormatting sqref="H219">
    <cfRule type="cellIs" dxfId="5219" priority="2194" stopIfTrue="1" operator="lessThanOrEqual">
      <formula>12</formula>
    </cfRule>
    <cfRule type="cellIs" dxfId="5218" priority="2195" stopIfTrue="1" operator="between">
      <formula>12</formula>
      <formula>16</formula>
    </cfRule>
    <cfRule type="cellIs" dxfId="5217" priority="2196" stopIfTrue="1" operator="greaterThan">
      <formula>16</formula>
    </cfRule>
  </conditionalFormatting>
  <conditionalFormatting sqref="J219">
    <cfRule type="cellIs" dxfId="5216" priority="2197" stopIfTrue="1" operator="greaterThan">
      <formula>6.2</formula>
    </cfRule>
    <cfRule type="cellIs" dxfId="5215" priority="2198" stopIfTrue="1" operator="between">
      <formula>5.601</formula>
      <formula>6.2</formula>
    </cfRule>
    <cfRule type="cellIs" dxfId="5214" priority="2199" stopIfTrue="1" operator="lessThanOrEqual">
      <formula>5.6</formula>
    </cfRule>
  </conditionalFormatting>
  <conditionalFormatting sqref="K219">
    <cfRule type="cellIs" dxfId="5213" priority="2200" stopIfTrue="1" operator="lessThanOrEqual">
      <formula>0.02</formula>
    </cfRule>
  </conditionalFormatting>
  <conditionalFormatting sqref="G219">
    <cfRule type="cellIs" dxfId="5212" priority="2185" stopIfTrue="1" operator="lessThanOrEqual">
      <formula>0.12</formula>
    </cfRule>
    <cfRule type="cellIs" dxfId="5211" priority="2186" stopIfTrue="1" operator="between">
      <formula>0.1201</formula>
      <formula>0.2</formula>
    </cfRule>
    <cfRule type="cellIs" dxfId="5210" priority="2187" stopIfTrue="1" operator="greaterThan">
      <formula>0.2</formula>
    </cfRule>
  </conditionalFormatting>
  <conditionalFormatting sqref="N219">
    <cfRule type="cellIs" dxfId="5209" priority="2182" stopIfTrue="1" operator="between">
      <formula>50.1</formula>
      <formula>100</formula>
    </cfRule>
    <cfRule type="cellIs" dxfId="5208" priority="2184" stopIfTrue="1" operator="greaterThan">
      <formula>100</formula>
    </cfRule>
  </conditionalFormatting>
  <conditionalFormatting sqref="M219">
    <cfRule type="cellIs" dxfId="5207" priority="2181" stopIfTrue="1" operator="between">
      <formula>1250.1</formula>
      <formula>5000</formula>
    </cfRule>
    <cfRule type="cellIs" dxfId="5206" priority="2183" stopIfTrue="1" operator="greaterThan">
      <formula>5000</formula>
    </cfRule>
  </conditionalFormatting>
  <conditionalFormatting sqref="F219">
    <cfRule type="cellIs" dxfId="5205" priority="2178" stopIfTrue="1" operator="lessThanOrEqual">
      <formula>60</formula>
    </cfRule>
    <cfRule type="cellIs" dxfId="5204" priority="2179" stopIfTrue="1" operator="between">
      <formula>60</formula>
      <formula>100</formula>
    </cfRule>
    <cfRule type="cellIs" dxfId="5203" priority="2180" stopIfTrue="1" operator="greaterThan">
      <formula>100</formula>
    </cfRule>
  </conditionalFormatting>
  <conditionalFormatting sqref="E219">
    <cfRule type="cellIs" dxfId="5202" priority="2175" stopIfTrue="1" operator="lessThanOrEqual">
      <formula>2.5</formula>
    </cfRule>
    <cfRule type="cellIs" dxfId="5201" priority="2176" stopIfTrue="1" operator="between">
      <formula>2.5</formula>
      <formula>7</formula>
    </cfRule>
    <cfRule type="cellIs" dxfId="5200" priority="2177" stopIfTrue="1" operator="greaterThan">
      <formula>7</formula>
    </cfRule>
  </conditionalFormatting>
  <conditionalFormatting sqref="H219">
    <cfRule type="cellIs" dxfId="5199" priority="2172" stopIfTrue="1" operator="lessThanOrEqual">
      <formula>12</formula>
    </cfRule>
    <cfRule type="cellIs" dxfId="5198" priority="2173" stopIfTrue="1" operator="between">
      <formula>12</formula>
      <formula>16</formula>
    </cfRule>
    <cfRule type="cellIs" dxfId="5197" priority="2174" stopIfTrue="1" operator="greaterThan">
      <formula>16</formula>
    </cfRule>
  </conditionalFormatting>
  <conditionalFormatting sqref="J219">
    <cfRule type="cellIs" dxfId="5196" priority="2169" stopIfTrue="1" operator="greaterThan">
      <formula>6.2</formula>
    </cfRule>
    <cfRule type="cellIs" dxfId="5195" priority="2170" stopIfTrue="1" operator="between">
      <formula>5.601</formula>
      <formula>6.2</formula>
    </cfRule>
    <cfRule type="cellIs" dxfId="5194" priority="2171" stopIfTrue="1" operator="lessThanOrEqual">
      <formula>5.6</formula>
    </cfRule>
  </conditionalFormatting>
  <conditionalFormatting sqref="K219">
    <cfRule type="cellIs" dxfId="5193" priority="2168" stopIfTrue="1" operator="lessThanOrEqual">
      <formula>0.02</formula>
    </cfRule>
  </conditionalFormatting>
  <conditionalFormatting sqref="G219">
    <cfRule type="cellIs" dxfId="5192" priority="2165" stopIfTrue="1" operator="lessThanOrEqual">
      <formula>0.12</formula>
    </cfRule>
    <cfRule type="cellIs" dxfId="5191" priority="2166" stopIfTrue="1" operator="between">
      <formula>0.1201</formula>
      <formula>0.2</formula>
    </cfRule>
    <cfRule type="cellIs" dxfId="5190" priority="2167" stopIfTrue="1" operator="greaterThan">
      <formula>0.2</formula>
    </cfRule>
  </conditionalFormatting>
  <conditionalFormatting sqref="N219">
    <cfRule type="cellIs" dxfId="5189" priority="2163" stopIfTrue="1" operator="between">
      <formula>50.1</formula>
      <formula>100</formula>
    </cfRule>
    <cfRule type="cellIs" dxfId="5188" priority="2164" stopIfTrue="1" operator="greaterThan">
      <formula>100</formula>
    </cfRule>
  </conditionalFormatting>
  <conditionalFormatting sqref="M219">
    <cfRule type="cellIs" dxfId="5187" priority="2161" stopIfTrue="1" operator="between">
      <formula>1250.1</formula>
      <formula>5000</formula>
    </cfRule>
    <cfRule type="cellIs" dxfId="5186" priority="2162" stopIfTrue="1" operator="greaterThan">
      <formula>5000</formula>
    </cfRule>
  </conditionalFormatting>
  <conditionalFormatting sqref="F237">
    <cfRule type="cellIs" dxfId="5185" priority="2148" stopIfTrue="1" operator="lessThanOrEqual">
      <formula>60</formula>
    </cfRule>
    <cfRule type="cellIs" dxfId="5184" priority="2149" stopIfTrue="1" operator="between">
      <formula>60</formula>
      <formula>100</formula>
    </cfRule>
    <cfRule type="cellIs" dxfId="5183" priority="2150" stopIfTrue="1" operator="greaterThan">
      <formula>100</formula>
    </cfRule>
  </conditionalFormatting>
  <conditionalFormatting sqref="E237">
    <cfRule type="cellIs" dxfId="5182" priority="2151" stopIfTrue="1" operator="lessThanOrEqual">
      <formula>2.5</formula>
    </cfRule>
    <cfRule type="cellIs" dxfId="5181" priority="2152" stopIfTrue="1" operator="between">
      <formula>2.5</formula>
      <formula>7</formula>
    </cfRule>
    <cfRule type="cellIs" dxfId="5180" priority="2153" stopIfTrue="1" operator="greaterThan">
      <formula>7</formula>
    </cfRule>
  </conditionalFormatting>
  <conditionalFormatting sqref="H237">
    <cfRule type="cellIs" dxfId="5179" priority="2154" stopIfTrue="1" operator="lessThanOrEqual">
      <formula>12</formula>
    </cfRule>
    <cfRule type="cellIs" dxfId="5178" priority="2155" stopIfTrue="1" operator="between">
      <formula>12</formula>
      <formula>16</formula>
    </cfRule>
    <cfRule type="cellIs" dxfId="5177" priority="2156" stopIfTrue="1" operator="greaterThan">
      <formula>16</formula>
    </cfRule>
  </conditionalFormatting>
  <conditionalFormatting sqref="J237">
    <cfRule type="cellIs" dxfId="5176" priority="2157" stopIfTrue="1" operator="greaterThan">
      <formula>6.2</formula>
    </cfRule>
    <cfRule type="cellIs" dxfId="5175" priority="2158" stopIfTrue="1" operator="between">
      <formula>5.601</formula>
      <formula>6.2</formula>
    </cfRule>
    <cfRule type="cellIs" dxfId="5174" priority="2159" stopIfTrue="1" operator="lessThanOrEqual">
      <formula>5.6</formula>
    </cfRule>
  </conditionalFormatting>
  <conditionalFormatting sqref="K237">
    <cfRule type="cellIs" dxfId="5173" priority="2160" stopIfTrue="1" operator="lessThanOrEqual">
      <formula>0.02</formula>
    </cfRule>
  </conditionalFormatting>
  <conditionalFormatting sqref="G237">
    <cfRule type="cellIs" dxfId="5172" priority="2145" stopIfTrue="1" operator="lessThanOrEqual">
      <formula>0.12</formula>
    </cfRule>
    <cfRule type="cellIs" dxfId="5171" priority="2146" stopIfTrue="1" operator="between">
      <formula>0.1201</formula>
      <formula>0.2</formula>
    </cfRule>
    <cfRule type="cellIs" dxfId="5170" priority="2147" stopIfTrue="1" operator="greaterThan">
      <formula>0.2</formula>
    </cfRule>
  </conditionalFormatting>
  <conditionalFormatting sqref="N237">
    <cfRule type="cellIs" dxfId="5169" priority="2142" stopIfTrue="1" operator="between">
      <formula>50.1</formula>
      <formula>100</formula>
    </cfRule>
    <cfRule type="cellIs" dxfId="5168" priority="2144" stopIfTrue="1" operator="greaterThan">
      <formula>100</formula>
    </cfRule>
  </conditionalFormatting>
  <conditionalFormatting sqref="M237">
    <cfRule type="cellIs" dxfId="5167" priority="2141" stopIfTrue="1" operator="between">
      <formula>1250.1</formula>
      <formula>5000</formula>
    </cfRule>
    <cfRule type="cellIs" dxfId="5166" priority="2143" stopIfTrue="1" operator="greaterThan">
      <formula>5000</formula>
    </cfRule>
  </conditionalFormatting>
  <conditionalFormatting sqref="F237">
    <cfRule type="cellIs" dxfId="5165" priority="2138" stopIfTrue="1" operator="lessThanOrEqual">
      <formula>60</formula>
    </cfRule>
    <cfRule type="cellIs" dxfId="5164" priority="2139" stopIfTrue="1" operator="between">
      <formula>60</formula>
      <formula>100</formula>
    </cfRule>
    <cfRule type="cellIs" dxfId="5163" priority="2140" stopIfTrue="1" operator="greaterThan">
      <formula>100</formula>
    </cfRule>
  </conditionalFormatting>
  <conditionalFormatting sqref="E237">
    <cfRule type="cellIs" dxfId="5162" priority="2135" stopIfTrue="1" operator="lessThanOrEqual">
      <formula>2.5</formula>
    </cfRule>
    <cfRule type="cellIs" dxfId="5161" priority="2136" stopIfTrue="1" operator="between">
      <formula>2.5</formula>
      <formula>7</formula>
    </cfRule>
    <cfRule type="cellIs" dxfId="5160" priority="2137" stopIfTrue="1" operator="greaterThan">
      <formula>7</formula>
    </cfRule>
  </conditionalFormatting>
  <conditionalFormatting sqref="H237">
    <cfRule type="cellIs" dxfId="5159" priority="2132" stopIfTrue="1" operator="lessThanOrEqual">
      <formula>12</formula>
    </cfRule>
    <cfRule type="cellIs" dxfId="5158" priority="2133" stopIfTrue="1" operator="between">
      <formula>12</formula>
      <formula>16</formula>
    </cfRule>
    <cfRule type="cellIs" dxfId="5157" priority="2134" stopIfTrue="1" operator="greaterThan">
      <formula>16</formula>
    </cfRule>
  </conditionalFormatting>
  <conditionalFormatting sqref="J237">
    <cfRule type="cellIs" dxfId="5156" priority="2129" stopIfTrue="1" operator="greaterThan">
      <formula>6.2</formula>
    </cfRule>
    <cfRule type="cellIs" dxfId="5155" priority="2130" stopIfTrue="1" operator="between">
      <formula>5.601</formula>
      <formula>6.2</formula>
    </cfRule>
    <cfRule type="cellIs" dxfId="5154" priority="2131" stopIfTrue="1" operator="lessThanOrEqual">
      <formula>5.6</formula>
    </cfRule>
  </conditionalFormatting>
  <conditionalFormatting sqref="K237">
    <cfRule type="cellIs" dxfId="5153" priority="2128" stopIfTrue="1" operator="lessThanOrEqual">
      <formula>0.02</formula>
    </cfRule>
  </conditionalFormatting>
  <conditionalFormatting sqref="G237">
    <cfRule type="cellIs" dxfId="5152" priority="2125" stopIfTrue="1" operator="lessThanOrEqual">
      <formula>0.12</formula>
    </cfRule>
    <cfRule type="cellIs" dxfId="5151" priority="2126" stopIfTrue="1" operator="between">
      <formula>0.1201</formula>
      <formula>0.2</formula>
    </cfRule>
    <cfRule type="cellIs" dxfId="5150" priority="2127" stopIfTrue="1" operator="greaterThan">
      <formula>0.2</formula>
    </cfRule>
  </conditionalFormatting>
  <conditionalFormatting sqref="N237">
    <cfRule type="cellIs" dxfId="5149" priority="2123" stopIfTrue="1" operator="between">
      <formula>50.1</formula>
      <formula>100</formula>
    </cfRule>
    <cfRule type="cellIs" dxfId="5148" priority="2124" stopIfTrue="1" operator="greaterThan">
      <formula>100</formula>
    </cfRule>
  </conditionalFormatting>
  <conditionalFormatting sqref="M237">
    <cfRule type="cellIs" dxfId="5147" priority="2121" stopIfTrue="1" operator="between">
      <formula>1250.1</formula>
      <formula>5000</formula>
    </cfRule>
    <cfRule type="cellIs" dxfId="5146" priority="2122" stopIfTrue="1" operator="greaterThan">
      <formula>5000</formula>
    </cfRule>
  </conditionalFormatting>
  <conditionalFormatting sqref="F327">
    <cfRule type="cellIs" dxfId="5145" priority="2108" stopIfTrue="1" operator="lessThanOrEqual">
      <formula>60</formula>
    </cfRule>
    <cfRule type="cellIs" dxfId="5144" priority="2109" stopIfTrue="1" operator="between">
      <formula>60</formula>
      <formula>100</formula>
    </cfRule>
    <cfRule type="cellIs" dxfId="5143" priority="2110" stopIfTrue="1" operator="greaterThan">
      <formula>100</formula>
    </cfRule>
  </conditionalFormatting>
  <conditionalFormatting sqref="E327">
    <cfRule type="cellIs" dxfId="5142" priority="2111" stopIfTrue="1" operator="lessThanOrEqual">
      <formula>2.5</formula>
    </cfRule>
    <cfRule type="cellIs" dxfId="5141" priority="2112" stopIfTrue="1" operator="between">
      <formula>2.5</formula>
      <formula>7</formula>
    </cfRule>
    <cfRule type="cellIs" dxfId="5140" priority="2113" stopIfTrue="1" operator="greaterThan">
      <formula>7</formula>
    </cfRule>
  </conditionalFormatting>
  <conditionalFormatting sqref="H327">
    <cfRule type="cellIs" dxfId="5139" priority="2114" stopIfTrue="1" operator="lessThanOrEqual">
      <formula>12</formula>
    </cfRule>
    <cfRule type="cellIs" dxfId="5138" priority="2115" stopIfTrue="1" operator="between">
      <formula>12</formula>
      <formula>16</formula>
    </cfRule>
    <cfRule type="cellIs" dxfId="5137" priority="2116" stopIfTrue="1" operator="greaterThan">
      <formula>16</formula>
    </cfRule>
  </conditionalFormatting>
  <conditionalFormatting sqref="J327">
    <cfRule type="cellIs" dxfId="5136" priority="2117" stopIfTrue="1" operator="greaterThan">
      <formula>6.2</formula>
    </cfRule>
    <cfRule type="cellIs" dxfId="5135" priority="2118" stopIfTrue="1" operator="between">
      <formula>5.601</formula>
      <formula>6.2</formula>
    </cfRule>
    <cfRule type="cellIs" dxfId="5134" priority="2119" stopIfTrue="1" operator="lessThanOrEqual">
      <formula>5.6</formula>
    </cfRule>
  </conditionalFormatting>
  <conditionalFormatting sqref="K327">
    <cfRule type="cellIs" dxfId="5133" priority="2120" stopIfTrue="1" operator="lessThanOrEqual">
      <formula>0.02</formula>
    </cfRule>
  </conditionalFormatting>
  <conditionalFormatting sqref="G327">
    <cfRule type="cellIs" dxfId="5132" priority="2105" stopIfTrue="1" operator="lessThanOrEqual">
      <formula>0.12</formula>
    </cfRule>
    <cfRule type="cellIs" dxfId="5131" priority="2106" stopIfTrue="1" operator="between">
      <formula>0.1201</formula>
      <formula>0.2</formula>
    </cfRule>
    <cfRule type="cellIs" dxfId="5130" priority="2107" stopIfTrue="1" operator="greaterThan">
      <formula>0.2</formula>
    </cfRule>
  </conditionalFormatting>
  <conditionalFormatting sqref="N327">
    <cfRule type="cellIs" dxfId="5129" priority="2102" stopIfTrue="1" operator="between">
      <formula>50.1</formula>
      <formula>100</formula>
    </cfRule>
    <cfRule type="cellIs" dxfId="5128" priority="2104" stopIfTrue="1" operator="greaterThan">
      <formula>100</formula>
    </cfRule>
  </conditionalFormatting>
  <conditionalFormatting sqref="M327">
    <cfRule type="cellIs" dxfId="5127" priority="2101" stopIfTrue="1" operator="between">
      <formula>1250.1</formula>
      <formula>5000</formula>
    </cfRule>
    <cfRule type="cellIs" dxfId="5126" priority="2103" stopIfTrue="1" operator="greaterThan">
      <formula>5000</formula>
    </cfRule>
  </conditionalFormatting>
  <conditionalFormatting sqref="F327">
    <cfRule type="cellIs" dxfId="5125" priority="2098" stopIfTrue="1" operator="lessThanOrEqual">
      <formula>60</formula>
    </cfRule>
    <cfRule type="cellIs" dxfId="5124" priority="2099" stopIfTrue="1" operator="between">
      <formula>60</formula>
      <formula>100</formula>
    </cfRule>
    <cfRule type="cellIs" dxfId="5123" priority="2100" stopIfTrue="1" operator="greaterThan">
      <formula>100</formula>
    </cfRule>
  </conditionalFormatting>
  <conditionalFormatting sqref="E327">
    <cfRule type="cellIs" dxfId="5122" priority="2095" stopIfTrue="1" operator="lessThanOrEqual">
      <formula>2.5</formula>
    </cfRule>
    <cfRule type="cellIs" dxfId="5121" priority="2096" stopIfTrue="1" operator="between">
      <formula>2.5</formula>
      <formula>7</formula>
    </cfRule>
    <cfRule type="cellIs" dxfId="5120" priority="2097" stopIfTrue="1" operator="greaterThan">
      <formula>7</formula>
    </cfRule>
  </conditionalFormatting>
  <conditionalFormatting sqref="H327">
    <cfRule type="cellIs" dxfId="5119" priority="2092" stopIfTrue="1" operator="lessThanOrEqual">
      <formula>12</formula>
    </cfRule>
    <cfRule type="cellIs" dxfId="5118" priority="2093" stopIfTrue="1" operator="between">
      <formula>12</formula>
      <formula>16</formula>
    </cfRule>
    <cfRule type="cellIs" dxfId="5117" priority="2094" stopIfTrue="1" operator="greaterThan">
      <formula>16</formula>
    </cfRule>
  </conditionalFormatting>
  <conditionalFormatting sqref="J327">
    <cfRule type="cellIs" dxfId="5116" priority="2089" stopIfTrue="1" operator="greaterThan">
      <formula>6.2</formula>
    </cfRule>
    <cfRule type="cellIs" dxfId="5115" priority="2090" stopIfTrue="1" operator="between">
      <formula>5.601</formula>
      <formula>6.2</formula>
    </cfRule>
    <cfRule type="cellIs" dxfId="5114" priority="2091" stopIfTrue="1" operator="lessThanOrEqual">
      <formula>5.6</formula>
    </cfRule>
  </conditionalFormatting>
  <conditionalFormatting sqref="K327">
    <cfRule type="cellIs" dxfId="5113" priority="2088" stopIfTrue="1" operator="lessThanOrEqual">
      <formula>0.02</formula>
    </cfRule>
  </conditionalFormatting>
  <conditionalFormatting sqref="G327">
    <cfRule type="cellIs" dxfId="5112" priority="2085" stopIfTrue="1" operator="lessThanOrEqual">
      <formula>0.12</formula>
    </cfRule>
    <cfRule type="cellIs" dxfId="5111" priority="2086" stopIfTrue="1" operator="between">
      <formula>0.1201</formula>
      <formula>0.2</formula>
    </cfRule>
    <cfRule type="cellIs" dxfId="5110" priority="2087" stopIfTrue="1" operator="greaterThan">
      <formula>0.2</formula>
    </cfRule>
  </conditionalFormatting>
  <conditionalFormatting sqref="N327">
    <cfRule type="cellIs" dxfId="5109" priority="2083" stopIfTrue="1" operator="between">
      <formula>50.1</formula>
      <formula>100</formula>
    </cfRule>
    <cfRule type="cellIs" dxfId="5108" priority="2084" stopIfTrue="1" operator="greaterThan">
      <formula>100</formula>
    </cfRule>
  </conditionalFormatting>
  <conditionalFormatting sqref="M327">
    <cfRule type="cellIs" dxfId="5107" priority="2081" stopIfTrue="1" operator="between">
      <formula>1250.1</formula>
      <formula>5000</formula>
    </cfRule>
    <cfRule type="cellIs" dxfId="5106" priority="2082" stopIfTrue="1" operator="greaterThan">
      <formula>5000</formula>
    </cfRule>
  </conditionalFormatting>
  <conditionalFormatting sqref="F369">
    <cfRule type="cellIs" dxfId="5105" priority="2068" stopIfTrue="1" operator="lessThanOrEqual">
      <formula>60</formula>
    </cfRule>
    <cfRule type="cellIs" dxfId="5104" priority="2069" stopIfTrue="1" operator="between">
      <formula>60</formula>
      <formula>100</formula>
    </cfRule>
    <cfRule type="cellIs" dxfId="5103" priority="2070" stopIfTrue="1" operator="greaterThan">
      <formula>100</formula>
    </cfRule>
  </conditionalFormatting>
  <conditionalFormatting sqref="E369">
    <cfRule type="cellIs" dxfId="5102" priority="2071" stopIfTrue="1" operator="lessThanOrEqual">
      <formula>2.5</formula>
    </cfRule>
    <cfRule type="cellIs" dxfId="5101" priority="2072" stopIfTrue="1" operator="between">
      <formula>2.5</formula>
      <formula>7</formula>
    </cfRule>
    <cfRule type="cellIs" dxfId="5100" priority="2073" stopIfTrue="1" operator="greaterThan">
      <formula>7</formula>
    </cfRule>
  </conditionalFormatting>
  <conditionalFormatting sqref="H369">
    <cfRule type="cellIs" dxfId="5099" priority="2074" stopIfTrue="1" operator="lessThanOrEqual">
      <formula>12</formula>
    </cfRule>
    <cfRule type="cellIs" dxfId="5098" priority="2075" stopIfTrue="1" operator="between">
      <formula>12</formula>
      <formula>16</formula>
    </cfRule>
    <cfRule type="cellIs" dxfId="5097" priority="2076" stopIfTrue="1" operator="greaterThan">
      <formula>16</formula>
    </cfRule>
  </conditionalFormatting>
  <conditionalFormatting sqref="J369">
    <cfRule type="cellIs" dxfId="5096" priority="2077" stopIfTrue="1" operator="greaterThan">
      <formula>6.2</formula>
    </cfRule>
    <cfRule type="cellIs" dxfId="5095" priority="2078" stopIfTrue="1" operator="between">
      <formula>5.601</formula>
      <formula>6.2</formula>
    </cfRule>
    <cfRule type="cellIs" dxfId="5094" priority="2079" stopIfTrue="1" operator="lessThanOrEqual">
      <formula>5.6</formula>
    </cfRule>
  </conditionalFormatting>
  <conditionalFormatting sqref="K369">
    <cfRule type="cellIs" dxfId="5093" priority="2080" stopIfTrue="1" operator="lessThanOrEqual">
      <formula>0.02</formula>
    </cfRule>
  </conditionalFormatting>
  <conditionalFormatting sqref="G369">
    <cfRule type="cellIs" dxfId="5092" priority="2065" stopIfTrue="1" operator="lessThanOrEqual">
      <formula>0.12</formula>
    </cfRule>
    <cfRule type="cellIs" dxfId="5091" priority="2066" stopIfTrue="1" operator="between">
      <formula>0.1201</formula>
      <formula>0.2</formula>
    </cfRule>
    <cfRule type="cellIs" dxfId="5090" priority="2067" stopIfTrue="1" operator="greaterThan">
      <formula>0.2</formula>
    </cfRule>
  </conditionalFormatting>
  <conditionalFormatting sqref="N369">
    <cfRule type="cellIs" dxfId="5089" priority="2062" stopIfTrue="1" operator="between">
      <formula>50.1</formula>
      <formula>100</formula>
    </cfRule>
    <cfRule type="cellIs" dxfId="5088" priority="2064" stopIfTrue="1" operator="greaterThan">
      <formula>100</formula>
    </cfRule>
  </conditionalFormatting>
  <conditionalFormatting sqref="M369">
    <cfRule type="cellIs" dxfId="5087" priority="2061" stopIfTrue="1" operator="between">
      <formula>1250.1</formula>
      <formula>5000</formula>
    </cfRule>
    <cfRule type="cellIs" dxfId="5086" priority="2063" stopIfTrue="1" operator="greaterThan">
      <formula>5000</formula>
    </cfRule>
  </conditionalFormatting>
  <conditionalFormatting sqref="F369">
    <cfRule type="cellIs" dxfId="5085" priority="2058" stopIfTrue="1" operator="lessThanOrEqual">
      <formula>60</formula>
    </cfRule>
    <cfRule type="cellIs" dxfId="5084" priority="2059" stopIfTrue="1" operator="between">
      <formula>60</formula>
      <formula>100</formula>
    </cfRule>
    <cfRule type="cellIs" dxfId="5083" priority="2060" stopIfTrue="1" operator="greaterThan">
      <formula>100</formula>
    </cfRule>
  </conditionalFormatting>
  <conditionalFormatting sqref="E369">
    <cfRule type="cellIs" dxfId="5082" priority="2055" stopIfTrue="1" operator="lessThanOrEqual">
      <formula>2.5</formula>
    </cfRule>
    <cfRule type="cellIs" dxfId="5081" priority="2056" stopIfTrue="1" operator="between">
      <formula>2.5</formula>
      <formula>7</formula>
    </cfRule>
    <cfRule type="cellIs" dxfId="5080" priority="2057" stopIfTrue="1" operator="greaterThan">
      <formula>7</formula>
    </cfRule>
  </conditionalFormatting>
  <conditionalFormatting sqref="H369">
    <cfRule type="cellIs" dxfId="5079" priority="2052" stopIfTrue="1" operator="lessThanOrEqual">
      <formula>12</formula>
    </cfRule>
    <cfRule type="cellIs" dxfId="5078" priority="2053" stopIfTrue="1" operator="between">
      <formula>12</formula>
      <formula>16</formula>
    </cfRule>
    <cfRule type="cellIs" dxfId="5077" priority="2054" stopIfTrue="1" operator="greaterThan">
      <formula>16</formula>
    </cfRule>
  </conditionalFormatting>
  <conditionalFormatting sqref="J369">
    <cfRule type="cellIs" dxfId="5076" priority="2049" stopIfTrue="1" operator="greaterThan">
      <formula>6.2</formula>
    </cfRule>
    <cfRule type="cellIs" dxfId="5075" priority="2050" stopIfTrue="1" operator="between">
      <formula>5.601</formula>
      <formula>6.2</formula>
    </cfRule>
    <cfRule type="cellIs" dxfId="5074" priority="2051" stopIfTrue="1" operator="lessThanOrEqual">
      <formula>5.6</formula>
    </cfRule>
  </conditionalFormatting>
  <conditionalFormatting sqref="K369">
    <cfRule type="cellIs" dxfId="5073" priority="2048" stopIfTrue="1" operator="lessThanOrEqual">
      <formula>0.02</formula>
    </cfRule>
  </conditionalFormatting>
  <conditionalFormatting sqref="G369">
    <cfRule type="cellIs" dxfId="5072" priority="2045" stopIfTrue="1" operator="lessThanOrEqual">
      <formula>0.12</formula>
    </cfRule>
    <cfRule type="cellIs" dxfId="5071" priority="2046" stopIfTrue="1" operator="between">
      <formula>0.1201</formula>
      <formula>0.2</formula>
    </cfRule>
    <cfRule type="cellIs" dxfId="5070" priority="2047" stopIfTrue="1" operator="greaterThan">
      <formula>0.2</formula>
    </cfRule>
  </conditionalFormatting>
  <conditionalFormatting sqref="N369">
    <cfRule type="cellIs" dxfId="5069" priority="2043" stopIfTrue="1" operator="between">
      <formula>50.1</formula>
      <formula>100</formula>
    </cfRule>
    <cfRule type="cellIs" dxfId="5068" priority="2044" stopIfTrue="1" operator="greaterThan">
      <formula>100</formula>
    </cfRule>
  </conditionalFormatting>
  <conditionalFormatting sqref="M369">
    <cfRule type="cellIs" dxfId="5067" priority="2041" stopIfTrue="1" operator="between">
      <formula>1250.1</formula>
      <formula>5000</formula>
    </cfRule>
    <cfRule type="cellIs" dxfId="5066" priority="2042" stopIfTrue="1" operator="greaterThan">
      <formula>5000</formula>
    </cfRule>
  </conditionalFormatting>
  <conditionalFormatting sqref="F615">
    <cfRule type="cellIs" dxfId="5065" priority="2028" stopIfTrue="1" operator="lessThanOrEqual">
      <formula>60</formula>
    </cfRule>
    <cfRule type="cellIs" dxfId="5064" priority="2029" stopIfTrue="1" operator="between">
      <formula>60</formula>
      <formula>100</formula>
    </cfRule>
    <cfRule type="cellIs" dxfId="5063" priority="2030" stopIfTrue="1" operator="greaterThan">
      <formula>100</formula>
    </cfRule>
  </conditionalFormatting>
  <conditionalFormatting sqref="E615">
    <cfRule type="cellIs" dxfId="5062" priority="2031" stopIfTrue="1" operator="lessThanOrEqual">
      <formula>2.5</formula>
    </cfRule>
    <cfRule type="cellIs" dxfId="5061" priority="2032" stopIfTrue="1" operator="between">
      <formula>2.5</formula>
      <formula>7</formula>
    </cfRule>
    <cfRule type="cellIs" dxfId="5060" priority="2033" stopIfTrue="1" operator="greaterThan">
      <formula>7</formula>
    </cfRule>
  </conditionalFormatting>
  <conditionalFormatting sqref="H615">
    <cfRule type="cellIs" dxfId="5059" priority="2034" stopIfTrue="1" operator="lessThanOrEqual">
      <formula>12</formula>
    </cfRule>
    <cfRule type="cellIs" dxfId="5058" priority="2035" stopIfTrue="1" operator="between">
      <formula>12</formula>
      <formula>16</formula>
    </cfRule>
    <cfRule type="cellIs" dxfId="5057" priority="2036" stopIfTrue="1" operator="greaterThan">
      <formula>16</formula>
    </cfRule>
  </conditionalFormatting>
  <conditionalFormatting sqref="J615">
    <cfRule type="cellIs" dxfId="5056" priority="2037" stopIfTrue="1" operator="greaterThan">
      <formula>6.2</formula>
    </cfRule>
    <cfRule type="cellIs" dxfId="5055" priority="2038" stopIfTrue="1" operator="between">
      <formula>5.601</formula>
      <formula>6.2</formula>
    </cfRule>
    <cfRule type="cellIs" dxfId="5054" priority="2039" stopIfTrue="1" operator="lessThanOrEqual">
      <formula>5.6</formula>
    </cfRule>
  </conditionalFormatting>
  <conditionalFormatting sqref="K615">
    <cfRule type="cellIs" dxfId="5053" priority="2040" stopIfTrue="1" operator="lessThanOrEqual">
      <formula>0.02</formula>
    </cfRule>
  </conditionalFormatting>
  <conditionalFormatting sqref="G615">
    <cfRule type="cellIs" dxfId="5052" priority="2025" stopIfTrue="1" operator="lessThanOrEqual">
      <formula>0.12</formula>
    </cfRule>
    <cfRule type="cellIs" dxfId="5051" priority="2026" stopIfTrue="1" operator="between">
      <formula>0.1201</formula>
      <formula>0.2</formula>
    </cfRule>
    <cfRule type="cellIs" dxfId="5050" priority="2027" stopIfTrue="1" operator="greaterThan">
      <formula>0.2</formula>
    </cfRule>
  </conditionalFormatting>
  <conditionalFormatting sqref="N615">
    <cfRule type="cellIs" dxfId="5049" priority="2022" stopIfTrue="1" operator="between">
      <formula>50.1</formula>
      <formula>100</formula>
    </cfRule>
    <cfRule type="cellIs" dxfId="5048" priority="2024" stopIfTrue="1" operator="greaterThan">
      <formula>100</formula>
    </cfRule>
  </conditionalFormatting>
  <conditionalFormatting sqref="M615">
    <cfRule type="cellIs" dxfId="5047" priority="2021" stopIfTrue="1" operator="between">
      <formula>1250.1</formula>
      <formula>5000</formula>
    </cfRule>
    <cfRule type="cellIs" dxfId="5046" priority="2023" stopIfTrue="1" operator="greaterThan">
      <formula>5000</formula>
    </cfRule>
  </conditionalFormatting>
  <conditionalFormatting sqref="F615">
    <cfRule type="cellIs" dxfId="5045" priority="2018" stopIfTrue="1" operator="lessThanOrEqual">
      <formula>60</formula>
    </cfRule>
    <cfRule type="cellIs" dxfId="5044" priority="2019" stopIfTrue="1" operator="between">
      <formula>60</formula>
      <formula>100</formula>
    </cfRule>
    <cfRule type="cellIs" dxfId="5043" priority="2020" stopIfTrue="1" operator="greaterThan">
      <formula>100</formula>
    </cfRule>
  </conditionalFormatting>
  <conditionalFormatting sqref="E615">
    <cfRule type="cellIs" dxfId="5042" priority="2015" stopIfTrue="1" operator="lessThanOrEqual">
      <formula>2.5</formula>
    </cfRule>
    <cfRule type="cellIs" dxfId="5041" priority="2016" stopIfTrue="1" operator="between">
      <formula>2.5</formula>
      <formula>7</formula>
    </cfRule>
    <cfRule type="cellIs" dxfId="5040" priority="2017" stopIfTrue="1" operator="greaterThan">
      <formula>7</formula>
    </cfRule>
  </conditionalFormatting>
  <conditionalFormatting sqref="H615">
    <cfRule type="cellIs" dxfId="5039" priority="2012" stopIfTrue="1" operator="lessThanOrEqual">
      <formula>12</formula>
    </cfRule>
    <cfRule type="cellIs" dxfId="5038" priority="2013" stopIfTrue="1" operator="between">
      <formula>12</formula>
      <formula>16</formula>
    </cfRule>
    <cfRule type="cellIs" dxfId="5037" priority="2014" stopIfTrue="1" operator="greaterThan">
      <formula>16</formula>
    </cfRule>
  </conditionalFormatting>
  <conditionalFormatting sqref="J615">
    <cfRule type="cellIs" dxfId="5036" priority="2009" stopIfTrue="1" operator="greaterThan">
      <formula>6.2</formula>
    </cfRule>
    <cfRule type="cellIs" dxfId="5035" priority="2010" stopIfTrue="1" operator="between">
      <formula>5.601</formula>
      <formula>6.2</formula>
    </cfRule>
    <cfRule type="cellIs" dxfId="5034" priority="2011" stopIfTrue="1" operator="lessThanOrEqual">
      <formula>5.6</formula>
    </cfRule>
  </conditionalFormatting>
  <conditionalFormatting sqref="K615">
    <cfRule type="cellIs" dxfId="5033" priority="2008" stopIfTrue="1" operator="lessThanOrEqual">
      <formula>0.02</formula>
    </cfRule>
  </conditionalFormatting>
  <conditionalFormatting sqref="G615">
    <cfRule type="cellIs" dxfId="5032" priority="2005" stopIfTrue="1" operator="lessThanOrEqual">
      <formula>0.12</formula>
    </cfRule>
    <cfRule type="cellIs" dxfId="5031" priority="2006" stopIfTrue="1" operator="between">
      <formula>0.1201</formula>
      <formula>0.2</formula>
    </cfRule>
    <cfRule type="cellIs" dxfId="5030" priority="2007" stopIfTrue="1" operator="greaterThan">
      <formula>0.2</formula>
    </cfRule>
  </conditionalFormatting>
  <conditionalFormatting sqref="N615">
    <cfRule type="cellIs" dxfId="5029" priority="2003" stopIfTrue="1" operator="between">
      <formula>50.1</formula>
      <formula>100</formula>
    </cfRule>
    <cfRule type="cellIs" dxfId="5028" priority="2004" stopIfTrue="1" operator="greaterThan">
      <formula>100</formula>
    </cfRule>
  </conditionalFormatting>
  <conditionalFormatting sqref="M615">
    <cfRule type="cellIs" dxfId="5027" priority="2001" stopIfTrue="1" operator="between">
      <formula>1250.1</formula>
      <formula>5000</formula>
    </cfRule>
    <cfRule type="cellIs" dxfId="5026" priority="2002" stopIfTrue="1" operator="greaterThan">
      <formula>5000</formula>
    </cfRule>
  </conditionalFormatting>
  <conditionalFormatting sqref="F681">
    <cfRule type="cellIs" dxfId="5025" priority="1988" stopIfTrue="1" operator="lessThanOrEqual">
      <formula>60</formula>
    </cfRule>
    <cfRule type="cellIs" dxfId="5024" priority="1989" stopIfTrue="1" operator="between">
      <formula>60</formula>
      <formula>100</formula>
    </cfRule>
    <cfRule type="cellIs" dxfId="5023" priority="1990" stopIfTrue="1" operator="greaterThan">
      <formula>100</formula>
    </cfRule>
  </conditionalFormatting>
  <conditionalFormatting sqref="E681">
    <cfRule type="cellIs" dxfId="5022" priority="1991" stopIfTrue="1" operator="lessThanOrEqual">
      <formula>2.5</formula>
    </cfRule>
    <cfRule type="cellIs" dxfId="5021" priority="1992" stopIfTrue="1" operator="between">
      <formula>2.5</formula>
      <formula>7</formula>
    </cfRule>
    <cfRule type="cellIs" dxfId="5020" priority="1993" stopIfTrue="1" operator="greaterThan">
      <formula>7</formula>
    </cfRule>
  </conditionalFormatting>
  <conditionalFormatting sqref="H681">
    <cfRule type="cellIs" dxfId="5019" priority="1994" stopIfTrue="1" operator="lessThanOrEqual">
      <formula>12</formula>
    </cfRule>
    <cfRule type="cellIs" dxfId="5018" priority="1995" stopIfTrue="1" operator="between">
      <formula>12</formula>
      <formula>16</formula>
    </cfRule>
    <cfRule type="cellIs" dxfId="5017" priority="1996" stopIfTrue="1" operator="greaterThan">
      <formula>16</formula>
    </cfRule>
  </conditionalFormatting>
  <conditionalFormatting sqref="J681">
    <cfRule type="cellIs" dxfId="5016" priority="1997" stopIfTrue="1" operator="greaterThan">
      <formula>6.2</formula>
    </cfRule>
    <cfRule type="cellIs" dxfId="5015" priority="1998" stopIfTrue="1" operator="between">
      <formula>5.601</formula>
      <formula>6.2</formula>
    </cfRule>
    <cfRule type="cellIs" dxfId="5014" priority="1999" stopIfTrue="1" operator="lessThanOrEqual">
      <formula>5.6</formula>
    </cfRule>
  </conditionalFormatting>
  <conditionalFormatting sqref="K681">
    <cfRule type="cellIs" dxfId="5013" priority="2000" stopIfTrue="1" operator="lessThanOrEqual">
      <formula>0.02</formula>
    </cfRule>
  </conditionalFormatting>
  <conditionalFormatting sqref="G681">
    <cfRule type="cellIs" dxfId="5012" priority="1985" stopIfTrue="1" operator="lessThanOrEqual">
      <formula>0.12</formula>
    </cfRule>
    <cfRule type="cellIs" dxfId="5011" priority="1986" stopIfTrue="1" operator="between">
      <formula>0.1201</formula>
      <formula>0.2</formula>
    </cfRule>
    <cfRule type="cellIs" dxfId="5010" priority="1987" stopIfTrue="1" operator="greaterThan">
      <formula>0.2</formula>
    </cfRule>
  </conditionalFormatting>
  <conditionalFormatting sqref="N681">
    <cfRule type="cellIs" dxfId="5009" priority="1982" stopIfTrue="1" operator="between">
      <formula>50.1</formula>
      <formula>100</formula>
    </cfRule>
    <cfRule type="cellIs" dxfId="5008" priority="1984" stopIfTrue="1" operator="greaterThan">
      <formula>100</formula>
    </cfRule>
  </conditionalFormatting>
  <conditionalFormatting sqref="M681">
    <cfRule type="cellIs" dxfId="5007" priority="1981" stopIfTrue="1" operator="between">
      <formula>1250.1</formula>
      <formula>5000</formula>
    </cfRule>
    <cfRule type="cellIs" dxfId="5006" priority="1983" stopIfTrue="1" operator="greaterThan">
      <formula>5000</formula>
    </cfRule>
  </conditionalFormatting>
  <conditionalFormatting sqref="F681">
    <cfRule type="cellIs" dxfId="5005" priority="1978" stopIfTrue="1" operator="lessThanOrEqual">
      <formula>60</formula>
    </cfRule>
    <cfRule type="cellIs" dxfId="5004" priority="1979" stopIfTrue="1" operator="between">
      <formula>60</formula>
      <formula>100</formula>
    </cfRule>
    <cfRule type="cellIs" dxfId="5003" priority="1980" stopIfTrue="1" operator="greaterThan">
      <formula>100</formula>
    </cfRule>
  </conditionalFormatting>
  <conditionalFormatting sqref="E681">
    <cfRule type="cellIs" dxfId="5002" priority="1975" stopIfTrue="1" operator="lessThanOrEqual">
      <formula>2.5</formula>
    </cfRule>
    <cfRule type="cellIs" dxfId="5001" priority="1976" stopIfTrue="1" operator="between">
      <formula>2.5</formula>
      <formula>7</formula>
    </cfRule>
    <cfRule type="cellIs" dxfId="5000" priority="1977" stopIfTrue="1" operator="greaterThan">
      <formula>7</formula>
    </cfRule>
  </conditionalFormatting>
  <conditionalFormatting sqref="H681">
    <cfRule type="cellIs" dxfId="4999" priority="1972" stopIfTrue="1" operator="lessThanOrEqual">
      <formula>12</formula>
    </cfRule>
    <cfRule type="cellIs" dxfId="4998" priority="1973" stopIfTrue="1" operator="between">
      <formula>12</formula>
      <formula>16</formula>
    </cfRule>
    <cfRule type="cellIs" dxfId="4997" priority="1974" stopIfTrue="1" operator="greaterThan">
      <formula>16</formula>
    </cfRule>
  </conditionalFormatting>
  <conditionalFormatting sqref="J681">
    <cfRule type="cellIs" dxfId="4996" priority="1969" stopIfTrue="1" operator="greaterThan">
      <formula>6.2</formula>
    </cfRule>
    <cfRule type="cellIs" dxfId="4995" priority="1970" stopIfTrue="1" operator="between">
      <formula>5.601</formula>
      <formula>6.2</formula>
    </cfRule>
    <cfRule type="cellIs" dxfId="4994" priority="1971" stopIfTrue="1" operator="lessThanOrEqual">
      <formula>5.6</formula>
    </cfRule>
  </conditionalFormatting>
  <conditionalFormatting sqref="K681">
    <cfRule type="cellIs" dxfId="4993" priority="1968" stopIfTrue="1" operator="lessThanOrEqual">
      <formula>0.02</formula>
    </cfRule>
  </conditionalFormatting>
  <conditionalFormatting sqref="G681">
    <cfRule type="cellIs" dxfId="4992" priority="1965" stopIfTrue="1" operator="lessThanOrEqual">
      <formula>0.12</formula>
    </cfRule>
    <cfRule type="cellIs" dxfId="4991" priority="1966" stopIfTrue="1" operator="between">
      <formula>0.1201</formula>
      <formula>0.2</formula>
    </cfRule>
    <cfRule type="cellIs" dxfId="4990" priority="1967" stopIfTrue="1" operator="greaterThan">
      <formula>0.2</formula>
    </cfRule>
  </conditionalFormatting>
  <conditionalFormatting sqref="N681">
    <cfRule type="cellIs" dxfId="4989" priority="1963" stopIfTrue="1" operator="between">
      <formula>50.1</formula>
      <formula>100</formula>
    </cfRule>
    <cfRule type="cellIs" dxfId="4988" priority="1964" stopIfTrue="1" operator="greaterThan">
      <formula>100</formula>
    </cfRule>
  </conditionalFormatting>
  <conditionalFormatting sqref="M681">
    <cfRule type="cellIs" dxfId="4987" priority="1961" stopIfTrue="1" operator="between">
      <formula>1250.1</formula>
      <formula>5000</formula>
    </cfRule>
    <cfRule type="cellIs" dxfId="4986" priority="1962" stopIfTrue="1" operator="greaterThan">
      <formula>5000</formula>
    </cfRule>
  </conditionalFormatting>
  <conditionalFormatting sqref="F76 I76">
    <cfRule type="cellIs" dxfId="2157" priority="1948" stopIfTrue="1" operator="lessThanOrEqual">
      <formula>60</formula>
    </cfRule>
    <cfRule type="cellIs" dxfId="2156" priority="1949" stopIfTrue="1" operator="between">
      <formula>60</formula>
      <formula>100</formula>
    </cfRule>
    <cfRule type="cellIs" dxfId="2155" priority="1950" stopIfTrue="1" operator="greaterThan">
      <formula>100</formula>
    </cfRule>
  </conditionalFormatting>
  <conditionalFormatting sqref="E76">
    <cfRule type="cellIs" dxfId="2154" priority="1951" stopIfTrue="1" operator="lessThanOrEqual">
      <formula>2.5</formula>
    </cfRule>
    <cfRule type="cellIs" dxfId="2153" priority="1952" stopIfTrue="1" operator="between">
      <formula>2.5</formula>
      <formula>7</formula>
    </cfRule>
    <cfRule type="cellIs" dxfId="2152" priority="1953" stopIfTrue="1" operator="greaterThan">
      <formula>7</formula>
    </cfRule>
  </conditionalFormatting>
  <conditionalFormatting sqref="H76">
    <cfRule type="cellIs" dxfId="2151" priority="1954" stopIfTrue="1" operator="lessThanOrEqual">
      <formula>12</formula>
    </cfRule>
    <cfRule type="cellIs" dxfId="2150" priority="1955" stopIfTrue="1" operator="between">
      <formula>12</formula>
      <formula>16</formula>
    </cfRule>
    <cfRule type="cellIs" dxfId="2149" priority="1956" stopIfTrue="1" operator="greaterThan">
      <formula>16</formula>
    </cfRule>
  </conditionalFormatting>
  <conditionalFormatting sqref="J76">
    <cfRule type="cellIs" dxfId="2148" priority="1957" stopIfTrue="1" operator="greaterThan">
      <formula>6.2</formula>
    </cfRule>
    <cfRule type="cellIs" dxfId="2147" priority="1958" stopIfTrue="1" operator="between">
      <formula>5.601</formula>
      <formula>6.2</formula>
    </cfRule>
    <cfRule type="cellIs" dxfId="2146" priority="1959" stopIfTrue="1" operator="lessThanOrEqual">
      <formula>5.6</formula>
    </cfRule>
  </conditionalFormatting>
  <conditionalFormatting sqref="K76">
    <cfRule type="cellIs" dxfId="2145" priority="1960" stopIfTrue="1" operator="lessThanOrEqual">
      <formula>0.02</formula>
    </cfRule>
  </conditionalFormatting>
  <conditionalFormatting sqref="G76">
    <cfRule type="cellIs" dxfId="2144" priority="1945" stopIfTrue="1" operator="lessThanOrEqual">
      <formula>0.12</formula>
    </cfRule>
    <cfRule type="cellIs" dxfId="2143" priority="1946" stopIfTrue="1" operator="between">
      <formula>0.1201</formula>
      <formula>0.2</formula>
    </cfRule>
    <cfRule type="cellIs" dxfId="2142" priority="1947" stopIfTrue="1" operator="greaterThan">
      <formula>0.2</formula>
    </cfRule>
  </conditionalFormatting>
  <conditionalFormatting sqref="N76">
    <cfRule type="cellIs" dxfId="2141" priority="1942" stopIfTrue="1" operator="between">
      <formula>50.1</formula>
      <formula>100</formula>
    </cfRule>
    <cfRule type="cellIs" dxfId="2140" priority="1944" stopIfTrue="1" operator="greaterThan">
      <formula>100</formula>
    </cfRule>
  </conditionalFormatting>
  <conditionalFormatting sqref="M76">
    <cfRule type="cellIs" dxfId="2139" priority="1941" stopIfTrue="1" operator="between">
      <formula>1250.1</formula>
      <formula>5000</formula>
    </cfRule>
    <cfRule type="cellIs" dxfId="2138" priority="1943" stopIfTrue="1" operator="greaterThan">
      <formula>5000</formula>
    </cfRule>
  </conditionalFormatting>
  <conditionalFormatting sqref="F76 I76">
    <cfRule type="cellIs" dxfId="2137" priority="1938" stopIfTrue="1" operator="lessThanOrEqual">
      <formula>60</formula>
    </cfRule>
    <cfRule type="cellIs" dxfId="2136" priority="1939" stopIfTrue="1" operator="between">
      <formula>60</formula>
      <formula>100</formula>
    </cfRule>
    <cfRule type="cellIs" dxfId="2135" priority="1940" stopIfTrue="1" operator="greaterThan">
      <formula>100</formula>
    </cfRule>
  </conditionalFormatting>
  <conditionalFormatting sqref="E76">
    <cfRule type="cellIs" dxfId="2134" priority="1935" stopIfTrue="1" operator="lessThanOrEqual">
      <formula>2.5</formula>
    </cfRule>
    <cfRule type="cellIs" dxfId="2133" priority="1936" stopIfTrue="1" operator="between">
      <formula>2.5</formula>
      <formula>7</formula>
    </cfRule>
    <cfRule type="cellIs" dxfId="2132" priority="1937" stopIfTrue="1" operator="greaterThan">
      <formula>7</formula>
    </cfRule>
  </conditionalFormatting>
  <conditionalFormatting sqref="H76">
    <cfRule type="cellIs" dxfId="2131" priority="1932" stopIfTrue="1" operator="lessThanOrEqual">
      <formula>12</formula>
    </cfRule>
    <cfRule type="cellIs" dxfId="2130" priority="1933" stopIfTrue="1" operator="between">
      <formula>12</formula>
      <formula>16</formula>
    </cfRule>
    <cfRule type="cellIs" dxfId="2129" priority="1934" stopIfTrue="1" operator="greaterThan">
      <formula>16</formula>
    </cfRule>
  </conditionalFormatting>
  <conditionalFormatting sqref="J76">
    <cfRule type="cellIs" dxfId="2128" priority="1929" stopIfTrue="1" operator="greaterThan">
      <formula>6.2</formula>
    </cfRule>
    <cfRule type="cellIs" dxfId="2127" priority="1930" stopIfTrue="1" operator="between">
      <formula>5.601</formula>
      <formula>6.2</formula>
    </cfRule>
    <cfRule type="cellIs" dxfId="2126" priority="1931" stopIfTrue="1" operator="lessThanOrEqual">
      <formula>5.6</formula>
    </cfRule>
  </conditionalFormatting>
  <conditionalFormatting sqref="K76">
    <cfRule type="cellIs" dxfId="2125" priority="1928" stopIfTrue="1" operator="lessThanOrEqual">
      <formula>0.02</formula>
    </cfRule>
  </conditionalFormatting>
  <conditionalFormatting sqref="G76">
    <cfRule type="cellIs" dxfId="2124" priority="1925" stopIfTrue="1" operator="lessThanOrEqual">
      <formula>0.12</formula>
    </cfRule>
    <cfRule type="cellIs" dxfId="2123" priority="1926" stopIfTrue="1" operator="between">
      <formula>0.1201</formula>
      <formula>0.2</formula>
    </cfRule>
    <cfRule type="cellIs" dxfId="2122" priority="1927" stopIfTrue="1" operator="greaterThan">
      <formula>0.2</formula>
    </cfRule>
  </conditionalFormatting>
  <conditionalFormatting sqref="N76">
    <cfRule type="cellIs" dxfId="2121" priority="1923" stopIfTrue="1" operator="between">
      <formula>50.1</formula>
      <formula>100</formula>
    </cfRule>
    <cfRule type="cellIs" dxfId="2120" priority="1924" stopIfTrue="1" operator="greaterThan">
      <formula>100</formula>
    </cfRule>
  </conditionalFormatting>
  <conditionalFormatting sqref="M76">
    <cfRule type="cellIs" dxfId="2119" priority="1921" stopIfTrue="1" operator="between">
      <formula>1250.1</formula>
      <formula>5000</formula>
    </cfRule>
    <cfRule type="cellIs" dxfId="2118" priority="1922" stopIfTrue="1" operator="greaterThan">
      <formula>5000</formula>
    </cfRule>
  </conditionalFormatting>
  <conditionalFormatting sqref="F94 I94">
    <cfRule type="cellIs" dxfId="2117" priority="1908" stopIfTrue="1" operator="lessThanOrEqual">
      <formula>60</formula>
    </cfRule>
    <cfRule type="cellIs" dxfId="2116" priority="1909" stopIfTrue="1" operator="between">
      <formula>60</formula>
      <formula>100</formula>
    </cfRule>
    <cfRule type="cellIs" dxfId="2115" priority="1910" stopIfTrue="1" operator="greaterThan">
      <formula>100</formula>
    </cfRule>
  </conditionalFormatting>
  <conditionalFormatting sqref="E94">
    <cfRule type="cellIs" dxfId="2114" priority="1911" stopIfTrue="1" operator="lessThanOrEqual">
      <formula>2.5</formula>
    </cfRule>
    <cfRule type="cellIs" dxfId="2113" priority="1912" stopIfTrue="1" operator="between">
      <formula>2.5</formula>
      <formula>7</formula>
    </cfRule>
    <cfRule type="cellIs" dxfId="2112" priority="1913" stopIfTrue="1" operator="greaterThan">
      <formula>7</formula>
    </cfRule>
  </conditionalFormatting>
  <conditionalFormatting sqref="H94">
    <cfRule type="cellIs" dxfId="2111" priority="1914" stopIfTrue="1" operator="lessThanOrEqual">
      <formula>12</formula>
    </cfRule>
    <cfRule type="cellIs" dxfId="2110" priority="1915" stopIfTrue="1" operator="between">
      <formula>12</formula>
      <formula>16</formula>
    </cfRule>
    <cfRule type="cellIs" dxfId="2109" priority="1916" stopIfTrue="1" operator="greaterThan">
      <formula>16</formula>
    </cfRule>
  </conditionalFormatting>
  <conditionalFormatting sqref="J94">
    <cfRule type="cellIs" dxfId="2108" priority="1917" stopIfTrue="1" operator="greaterThan">
      <formula>6.2</formula>
    </cfRule>
    <cfRule type="cellIs" dxfId="2107" priority="1918" stopIfTrue="1" operator="between">
      <formula>5.601</formula>
      <formula>6.2</formula>
    </cfRule>
    <cfRule type="cellIs" dxfId="2106" priority="1919" stopIfTrue="1" operator="lessThanOrEqual">
      <formula>5.6</formula>
    </cfRule>
  </conditionalFormatting>
  <conditionalFormatting sqref="K94">
    <cfRule type="cellIs" dxfId="2105" priority="1920" stopIfTrue="1" operator="lessThanOrEqual">
      <formula>0.02</formula>
    </cfRule>
  </conditionalFormatting>
  <conditionalFormatting sqref="G94">
    <cfRule type="cellIs" dxfId="2104" priority="1905" stopIfTrue="1" operator="lessThanOrEqual">
      <formula>0.12</formula>
    </cfRule>
    <cfRule type="cellIs" dxfId="2103" priority="1906" stopIfTrue="1" operator="between">
      <formula>0.1201</formula>
      <formula>0.2</formula>
    </cfRule>
    <cfRule type="cellIs" dxfId="2102" priority="1907" stopIfTrue="1" operator="greaterThan">
      <formula>0.2</formula>
    </cfRule>
  </conditionalFormatting>
  <conditionalFormatting sqref="N94">
    <cfRule type="cellIs" dxfId="2101" priority="1902" stopIfTrue="1" operator="between">
      <formula>50.1</formula>
      <formula>100</formula>
    </cfRule>
    <cfRule type="cellIs" dxfId="2100" priority="1904" stopIfTrue="1" operator="greaterThan">
      <formula>100</formula>
    </cfRule>
  </conditionalFormatting>
  <conditionalFormatting sqref="M94">
    <cfRule type="cellIs" dxfId="2099" priority="1901" stopIfTrue="1" operator="between">
      <formula>1250.1</formula>
      <formula>5000</formula>
    </cfRule>
    <cfRule type="cellIs" dxfId="2098" priority="1903" stopIfTrue="1" operator="greaterThan">
      <formula>5000</formula>
    </cfRule>
  </conditionalFormatting>
  <conditionalFormatting sqref="F94 I94">
    <cfRule type="cellIs" dxfId="2097" priority="1898" stopIfTrue="1" operator="lessThanOrEqual">
      <formula>60</formula>
    </cfRule>
    <cfRule type="cellIs" dxfId="2096" priority="1899" stopIfTrue="1" operator="between">
      <formula>60</formula>
      <formula>100</formula>
    </cfRule>
    <cfRule type="cellIs" dxfId="2095" priority="1900" stopIfTrue="1" operator="greaterThan">
      <formula>100</formula>
    </cfRule>
  </conditionalFormatting>
  <conditionalFormatting sqref="E94">
    <cfRule type="cellIs" dxfId="2094" priority="1895" stopIfTrue="1" operator="lessThanOrEqual">
      <formula>2.5</formula>
    </cfRule>
    <cfRule type="cellIs" dxfId="2093" priority="1896" stopIfTrue="1" operator="between">
      <formula>2.5</formula>
      <formula>7</formula>
    </cfRule>
    <cfRule type="cellIs" dxfId="2092" priority="1897" stopIfTrue="1" operator="greaterThan">
      <formula>7</formula>
    </cfRule>
  </conditionalFormatting>
  <conditionalFormatting sqref="H94">
    <cfRule type="cellIs" dxfId="2091" priority="1892" stopIfTrue="1" operator="lessThanOrEqual">
      <formula>12</formula>
    </cfRule>
    <cfRule type="cellIs" dxfId="2090" priority="1893" stopIfTrue="1" operator="between">
      <formula>12</formula>
      <formula>16</formula>
    </cfRule>
    <cfRule type="cellIs" dxfId="2089" priority="1894" stopIfTrue="1" operator="greaterThan">
      <formula>16</formula>
    </cfRule>
  </conditionalFormatting>
  <conditionalFormatting sqref="J94">
    <cfRule type="cellIs" dxfId="2088" priority="1889" stopIfTrue="1" operator="greaterThan">
      <formula>6.2</formula>
    </cfRule>
    <cfRule type="cellIs" dxfId="2087" priority="1890" stopIfTrue="1" operator="between">
      <formula>5.601</formula>
      <formula>6.2</formula>
    </cfRule>
    <cfRule type="cellIs" dxfId="2086" priority="1891" stopIfTrue="1" operator="lessThanOrEqual">
      <formula>5.6</formula>
    </cfRule>
  </conditionalFormatting>
  <conditionalFormatting sqref="K94">
    <cfRule type="cellIs" dxfId="2085" priority="1888" stopIfTrue="1" operator="lessThanOrEqual">
      <formula>0.02</formula>
    </cfRule>
  </conditionalFormatting>
  <conditionalFormatting sqref="G94">
    <cfRule type="cellIs" dxfId="2084" priority="1885" stopIfTrue="1" operator="lessThanOrEqual">
      <formula>0.12</formula>
    </cfRule>
    <cfRule type="cellIs" dxfId="2083" priority="1886" stopIfTrue="1" operator="between">
      <formula>0.1201</formula>
      <formula>0.2</formula>
    </cfRule>
    <cfRule type="cellIs" dxfId="2082" priority="1887" stopIfTrue="1" operator="greaterThan">
      <formula>0.2</formula>
    </cfRule>
  </conditionalFormatting>
  <conditionalFormatting sqref="N94">
    <cfRule type="cellIs" dxfId="2081" priority="1883" stopIfTrue="1" operator="between">
      <formula>50.1</formula>
      <formula>100</formula>
    </cfRule>
    <cfRule type="cellIs" dxfId="2080" priority="1884" stopIfTrue="1" operator="greaterThan">
      <formula>100</formula>
    </cfRule>
  </conditionalFormatting>
  <conditionalFormatting sqref="M94">
    <cfRule type="cellIs" dxfId="2079" priority="1881" stopIfTrue="1" operator="between">
      <formula>1250.1</formula>
      <formula>5000</formula>
    </cfRule>
    <cfRule type="cellIs" dxfId="2078" priority="1882" stopIfTrue="1" operator="greaterThan">
      <formula>5000</formula>
    </cfRule>
  </conditionalFormatting>
  <conditionalFormatting sqref="F106">
    <cfRule type="cellIs" dxfId="2077" priority="1868" stopIfTrue="1" operator="lessThanOrEqual">
      <formula>60</formula>
    </cfRule>
    <cfRule type="cellIs" dxfId="2076" priority="1869" stopIfTrue="1" operator="between">
      <formula>60</formula>
      <formula>100</formula>
    </cfRule>
    <cfRule type="cellIs" dxfId="2075" priority="1870" stopIfTrue="1" operator="greaterThan">
      <formula>100</formula>
    </cfRule>
  </conditionalFormatting>
  <conditionalFormatting sqref="E106">
    <cfRule type="cellIs" dxfId="2074" priority="1871" stopIfTrue="1" operator="lessThanOrEqual">
      <formula>2.5</formula>
    </cfRule>
    <cfRule type="cellIs" dxfId="2073" priority="1872" stopIfTrue="1" operator="between">
      <formula>2.5</formula>
      <formula>7</formula>
    </cfRule>
    <cfRule type="cellIs" dxfId="2072" priority="1873" stopIfTrue="1" operator="greaterThan">
      <formula>7</formula>
    </cfRule>
  </conditionalFormatting>
  <conditionalFormatting sqref="H106">
    <cfRule type="cellIs" dxfId="2071" priority="1874" stopIfTrue="1" operator="lessThanOrEqual">
      <formula>12</formula>
    </cfRule>
    <cfRule type="cellIs" dxfId="2070" priority="1875" stopIfTrue="1" operator="between">
      <formula>12</formula>
      <formula>16</formula>
    </cfRule>
    <cfRule type="cellIs" dxfId="2069" priority="1876" stopIfTrue="1" operator="greaterThan">
      <formula>16</formula>
    </cfRule>
  </conditionalFormatting>
  <conditionalFormatting sqref="J106">
    <cfRule type="cellIs" dxfId="2068" priority="1877" stopIfTrue="1" operator="greaterThan">
      <formula>6.2</formula>
    </cfRule>
    <cfRule type="cellIs" dxfId="2067" priority="1878" stopIfTrue="1" operator="between">
      <formula>5.601</formula>
      <formula>6.2</formula>
    </cfRule>
    <cfRule type="cellIs" dxfId="2066" priority="1879" stopIfTrue="1" operator="lessThanOrEqual">
      <formula>5.6</formula>
    </cfRule>
  </conditionalFormatting>
  <conditionalFormatting sqref="K106">
    <cfRule type="cellIs" dxfId="2065" priority="1880" stopIfTrue="1" operator="lessThanOrEqual">
      <formula>0.02</formula>
    </cfRule>
  </conditionalFormatting>
  <conditionalFormatting sqref="G106">
    <cfRule type="cellIs" dxfId="2064" priority="1865" stopIfTrue="1" operator="lessThanOrEqual">
      <formula>0.12</formula>
    </cfRule>
    <cfRule type="cellIs" dxfId="2063" priority="1866" stopIfTrue="1" operator="between">
      <formula>0.1201</formula>
      <formula>0.2</formula>
    </cfRule>
    <cfRule type="cellIs" dxfId="2062" priority="1867" stopIfTrue="1" operator="greaterThan">
      <formula>0.2</formula>
    </cfRule>
  </conditionalFormatting>
  <conditionalFormatting sqref="N106">
    <cfRule type="cellIs" dxfId="2061" priority="1862" stopIfTrue="1" operator="between">
      <formula>50.1</formula>
      <formula>100</formula>
    </cfRule>
    <cfRule type="cellIs" dxfId="2060" priority="1864" stopIfTrue="1" operator="greaterThan">
      <formula>100</formula>
    </cfRule>
  </conditionalFormatting>
  <conditionalFormatting sqref="M106">
    <cfRule type="cellIs" dxfId="2059" priority="1861" stopIfTrue="1" operator="between">
      <formula>1250.1</formula>
      <formula>5000</formula>
    </cfRule>
    <cfRule type="cellIs" dxfId="2058" priority="1863" stopIfTrue="1" operator="greaterThan">
      <formula>5000</formula>
    </cfRule>
  </conditionalFormatting>
  <conditionalFormatting sqref="F106">
    <cfRule type="cellIs" dxfId="2057" priority="1858" stopIfTrue="1" operator="lessThanOrEqual">
      <formula>60</formula>
    </cfRule>
    <cfRule type="cellIs" dxfId="2056" priority="1859" stopIfTrue="1" operator="between">
      <formula>60</formula>
      <formula>100</formula>
    </cfRule>
    <cfRule type="cellIs" dxfId="2055" priority="1860" stopIfTrue="1" operator="greaterThan">
      <formula>100</formula>
    </cfRule>
  </conditionalFormatting>
  <conditionalFormatting sqref="E106">
    <cfRule type="cellIs" dxfId="2054" priority="1855" stopIfTrue="1" operator="lessThanOrEqual">
      <formula>2.5</formula>
    </cfRule>
    <cfRule type="cellIs" dxfId="2053" priority="1856" stopIfTrue="1" operator="between">
      <formula>2.5</formula>
      <formula>7</formula>
    </cfRule>
    <cfRule type="cellIs" dxfId="2052" priority="1857" stopIfTrue="1" operator="greaterThan">
      <formula>7</formula>
    </cfRule>
  </conditionalFormatting>
  <conditionalFormatting sqref="H106">
    <cfRule type="cellIs" dxfId="2051" priority="1852" stopIfTrue="1" operator="lessThanOrEqual">
      <formula>12</formula>
    </cfRule>
    <cfRule type="cellIs" dxfId="2050" priority="1853" stopIfTrue="1" operator="between">
      <formula>12</formula>
      <formula>16</formula>
    </cfRule>
    <cfRule type="cellIs" dxfId="2049" priority="1854" stopIfTrue="1" operator="greaterThan">
      <formula>16</formula>
    </cfRule>
  </conditionalFormatting>
  <conditionalFormatting sqref="J106">
    <cfRule type="cellIs" dxfId="2048" priority="1849" stopIfTrue="1" operator="greaterThan">
      <formula>6.2</formula>
    </cfRule>
    <cfRule type="cellIs" dxfId="2047" priority="1850" stopIfTrue="1" operator="between">
      <formula>5.601</formula>
      <formula>6.2</formula>
    </cfRule>
    <cfRule type="cellIs" dxfId="2046" priority="1851" stopIfTrue="1" operator="lessThanOrEqual">
      <formula>5.6</formula>
    </cfRule>
  </conditionalFormatting>
  <conditionalFormatting sqref="K106">
    <cfRule type="cellIs" dxfId="2045" priority="1848" stopIfTrue="1" operator="lessThanOrEqual">
      <formula>0.02</formula>
    </cfRule>
  </conditionalFormatting>
  <conditionalFormatting sqref="G106">
    <cfRule type="cellIs" dxfId="2044" priority="1845" stopIfTrue="1" operator="lessThanOrEqual">
      <formula>0.12</formula>
    </cfRule>
    <cfRule type="cellIs" dxfId="2043" priority="1846" stopIfTrue="1" operator="between">
      <formula>0.1201</formula>
      <formula>0.2</formula>
    </cfRule>
    <cfRule type="cellIs" dxfId="2042" priority="1847" stopIfTrue="1" operator="greaterThan">
      <formula>0.2</formula>
    </cfRule>
  </conditionalFormatting>
  <conditionalFormatting sqref="N106">
    <cfRule type="cellIs" dxfId="2041" priority="1843" stopIfTrue="1" operator="between">
      <formula>50.1</formula>
      <formula>100</formula>
    </cfRule>
    <cfRule type="cellIs" dxfId="2040" priority="1844" stopIfTrue="1" operator="greaterThan">
      <formula>100</formula>
    </cfRule>
  </conditionalFormatting>
  <conditionalFormatting sqref="M106">
    <cfRule type="cellIs" dxfId="2039" priority="1841" stopIfTrue="1" operator="between">
      <formula>1250.1</formula>
      <formula>5000</formula>
    </cfRule>
    <cfRule type="cellIs" dxfId="2038" priority="1842" stopIfTrue="1" operator="greaterThan">
      <formula>5000</formula>
    </cfRule>
  </conditionalFormatting>
  <conditionalFormatting sqref="F118">
    <cfRule type="cellIs" dxfId="2037" priority="1828" stopIfTrue="1" operator="lessThanOrEqual">
      <formula>60</formula>
    </cfRule>
    <cfRule type="cellIs" dxfId="2036" priority="1829" stopIfTrue="1" operator="between">
      <formula>60</formula>
      <formula>100</formula>
    </cfRule>
    <cfRule type="cellIs" dxfId="2035" priority="1830" stopIfTrue="1" operator="greaterThan">
      <formula>100</formula>
    </cfRule>
  </conditionalFormatting>
  <conditionalFormatting sqref="E118">
    <cfRule type="cellIs" dxfId="2034" priority="1831" stopIfTrue="1" operator="lessThanOrEqual">
      <formula>2.5</formula>
    </cfRule>
    <cfRule type="cellIs" dxfId="2033" priority="1832" stopIfTrue="1" operator="between">
      <formula>2.5</formula>
      <formula>7</formula>
    </cfRule>
    <cfRule type="cellIs" dxfId="2032" priority="1833" stopIfTrue="1" operator="greaterThan">
      <formula>7</formula>
    </cfRule>
  </conditionalFormatting>
  <conditionalFormatting sqref="H118">
    <cfRule type="cellIs" dxfId="2031" priority="1834" stopIfTrue="1" operator="lessThanOrEqual">
      <formula>12</formula>
    </cfRule>
    <cfRule type="cellIs" dxfId="2030" priority="1835" stopIfTrue="1" operator="between">
      <formula>12</formula>
      <formula>16</formula>
    </cfRule>
    <cfRule type="cellIs" dxfId="2029" priority="1836" stopIfTrue="1" operator="greaterThan">
      <formula>16</formula>
    </cfRule>
  </conditionalFormatting>
  <conditionalFormatting sqref="J118">
    <cfRule type="cellIs" dxfId="2028" priority="1837" stopIfTrue="1" operator="greaterThan">
      <formula>6.2</formula>
    </cfRule>
    <cfRule type="cellIs" dxfId="2027" priority="1838" stopIfTrue="1" operator="between">
      <formula>5.601</formula>
      <formula>6.2</formula>
    </cfRule>
    <cfRule type="cellIs" dxfId="2026" priority="1839" stopIfTrue="1" operator="lessThanOrEqual">
      <formula>5.6</formula>
    </cfRule>
  </conditionalFormatting>
  <conditionalFormatting sqref="K118">
    <cfRule type="cellIs" dxfId="2025" priority="1840" stopIfTrue="1" operator="lessThanOrEqual">
      <formula>0.02</formula>
    </cfRule>
  </conditionalFormatting>
  <conditionalFormatting sqref="G118">
    <cfRule type="cellIs" dxfId="2024" priority="1825" stopIfTrue="1" operator="lessThanOrEqual">
      <formula>0.12</formula>
    </cfRule>
    <cfRule type="cellIs" dxfId="2023" priority="1826" stopIfTrue="1" operator="between">
      <formula>0.1201</formula>
      <formula>0.2</formula>
    </cfRule>
    <cfRule type="cellIs" dxfId="2022" priority="1827" stopIfTrue="1" operator="greaterThan">
      <formula>0.2</formula>
    </cfRule>
  </conditionalFormatting>
  <conditionalFormatting sqref="N118">
    <cfRule type="cellIs" dxfId="2021" priority="1822" stopIfTrue="1" operator="between">
      <formula>50.1</formula>
      <formula>100</formula>
    </cfRule>
    <cfRule type="cellIs" dxfId="2020" priority="1824" stopIfTrue="1" operator="greaterThan">
      <formula>100</formula>
    </cfRule>
  </conditionalFormatting>
  <conditionalFormatting sqref="M118">
    <cfRule type="cellIs" dxfId="2019" priority="1821" stopIfTrue="1" operator="between">
      <formula>1250.1</formula>
      <formula>5000</formula>
    </cfRule>
    <cfRule type="cellIs" dxfId="2018" priority="1823" stopIfTrue="1" operator="greaterThan">
      <formula>5000</formula>
    </cfRule>
  </conditionalFormatting>
  <conditionalFormatting sqref="F118">
    <cfRule type="cellIs" dxfId="2017" priority="1818" stopIfTrue="1" operator="lessThanOrEqual">
      <formula>60</formula>
    </cfRule>
    <cfRule type="cellIs" dxfId="2016" priority="1819" stopIfTrue="1" operator="between">
      <formula>60</formula>
      <formula>100</formula>
    </cfRule>
    <cfRule type="cellIs" dxfId="2015" priority="1820" stopIfTrue="1" operator="greaterThan">
      <formula>100</formula>
    </cfRule>
  </conditionalFormatting>
  <conditionalFormatting sqref="E118">
    <cfRule type="cellIs" dxfId="2014" priority="1815" stopIfTrue="1" operator="lessThanOrEqual">
      <formula>2.5</formula>
    </cfRule>
    <cfRule type="cellIs" dxfId="2013" priority="1816" stopIfTrue="1" operator="between">
      <formula>2.5</formula>
      <formula>7</formula>
    </cfRule>
    <cfRule type="cellIs" dxfId="2012" priority="1817" stopIfTrue="1" operator="greaterThan">
      <formula>7</formula>
    </cfRule>
  </conditionalFormatting>
  <conditionalFormatting sqref="H118">
    <cfRule type="cellIs" dxfId="2011" priority="1812" stopIfTrue="1" operator="lessThanOrEqual">
      <formula>12</formula>
    </cfRule>
    <cfRule type="cellIs" dxfId="2010" priority="1813" stopIfTrue="1" operator="between">
      <formula>12</formula>
      <formula>16</formula>
    </cfRule>
    <cfRule type="cellIs" dxfId="2009" priority="1814" stopIfTrue="1" operator="greaterThan">
      <formula>16</formula>
    </cfRule>
  </conditionalFormatting>
  <conditionalFormatting sqref="J118">
    <cfRule type="cellIs" dxfId="2008" priority="1809" stopIfTrue="1" operator="greaterThan">
      <formula>6.2</formula>
    </cfRule>
    <cfRule type="cellIs" dxfId="2007" priority="1810" stopIfTrue="1" operator="between">
      <formula>5.601</formula>
      <formula>6.2</formula>
    </cfRule>
    <cfRule type="cellIs" dxfId="2006" priority="1811" stopIfTrue="1" operator="lessThanOrEqual">
      <formula>5.6</formula>
    </cfRule>
  </conditionalFormatting>
  <conditionalFormatting sqref="K118">
    <cfRule type="cellIs" dxfId="2005" priority="1808" stopIfTrue="1" operator="lessThanOrEqual">
      <formula>0.02</formula>
    </cfRule>
  </conditionalFormatting>
  <conditionalFormatting sqref="G118">
    <cfRule type="cellIs" dxfId="2004" priority="1805" stopIfTrue="1" operator="lessThanOrEqual">
      <formula>0.12</formula>
    </cfRule>
    <cfRule type="cellIs" dxfId="2003" priority="1806" stopIfTrue="1" operator="between">
      <formula>0.1201</formula>
      <formula>0.2</formula>
    </cfRule>
    <cfRule type="cellIs" dxfId="2002" priority="1807" stopIfTrue="1" operator="greaterThan">
      <formula>0.2</formula>
    </cfRule>
  </conditionalFormatting>
  <conditionalFormatting sqref="N118">
    <cfRule type="cellIs" dxfId="2001" priority="1803" stopIfTrue="1" operator="between">
      <formula>50.1</formula>
      <formula>100</formula>
    </cfRule>
    <cfRule type="cellIs" dxfId="2000" priority="1804" stopIfTrue="1" operator="greaterThan">
      <formula>100</formula>
    </cfRule>
  </conditionalFormatting>
  <conditionalFormatting sqref="M118">
    <cfRule type="cellIs" dxfId="1999" priority="1801" stopIfTrue="1" operator="between">
      <formula>1250.1</formula>
      <formula>5000</formula>
    </cfRule>
    <cfRule type="cellIs" dxfId="1998" priority="1802" stopIfTrue="1" operator="greaterThan">
      <formula>5000</formula>
    </cfRule>
  </conditionalFormatting>
  <conditionalFormatting sqref="F130">
    <cfRule type="cellIs" dxfId="1997" priority="1788" stopIfTrue="1" operator="lessThanOrEqual">
      <formula>60</formula>
    </cfRule>
    <cfRule type="cellIs" dxfId="1996" priority="1789" stopIfTrue="1" operator="between">
      <formula>60</formula>
      <formula>100</formula>
    </cfRule>
    <cfRule type="cellIs" dxfId="1995" priority="1790" stopIfTrue="1" operator="greaterThan">
      <formula>100</formula>
    </cfRule>
  </conditionalFormatting>
  <conditionalFormatting sqref="E130">
    <cfRule type="cellIs" dxfId="1994" priority="1791" stopIfTrue="1" operator="lessThanOrEqual">
      <formula>2.5</formula>
    </cfRule>
    <cfRule type="cellIs" dxfId="1993" priority="1792" stopIfTrue="1" operator="between">
      <formula>2.5</formula>
      <formula>7</formula>
    </cfRule>
    <cfRule type="cellIs" dxfId="1992" priority="1793" stopIfTrue="1" operator="greaterThan">
      <formula>7</formula>
    </cfRule>
  </conditionalFormatting>
  <conditionalFormatting sqref="H130">
    <cfRule type="cellIs" dxfId="1991" priority="1794" stopIfTrue="1" operator="lessThanOrEqual">
      <formula>12</formula>
    </cfRule>
    <cfRule type="cellIs" dxfId="1990" priority="1795" stopIfTrue="1" operator="between">
      <formula>12</formula>
      <formula>16</formula>
    </cfRule>
    <cfRule type="cellIs" dxfId="1989" priority="1796" stopIfTrue="1" operator="greaterThan">
      <formula>16</formula>
    </cfRule>
  </conditionalFormatting>
  <conditionalFormatting sqref="J130">
    <cfRule type="cellIs" dxfId="1988" priority="1797" stopIfTrue="1" operator="greaterThan">
      <formula>6.2</formula>
    </cfRule>
    <cfRule type="cellIs" dxfId="1987" priority="1798" stopIfTrue="1" operator="between">
      <formula>5.601</formula>
      <formula>6.2</formula>
    </cfRule>
    <cfRule type="cellIs" dxfId="1986" priority="1799" stopIfTrue="1" operator="lessThanOrEqual">
      <formula>5.6</formula>
    </cfRule>
  </conditionalFormatting>
  <conditionalFormatting sqref="K130">
    <cfRule type="cellIs" dxfId="1985" priority="1800" stopIfTrue="1" operator="lessThanOrEqual">
      <formula>0.02</formula>
    </cfRule>
  </conditionalFormatting>
  <conditionalFormatting sqref="G130">
    <cfRule type="cellIs" dxfId="1984" priority="1785" stopIfTrue="1" operator="lessThanOrEqual">
      <formula>0.12</formula>
    </cfRule>
    <cfRule type="cellIs" dxfId="1983" priority="1786" stopIfTrue="1" operator="between">
      <formula>0.1201</formula>
      <formula>0.2</formula>
    </cfRule>
    <cfRule type="cellIs" dxfId="1982" priority="1787" stopIfTrue="1" operator="greaterThan">
      <formula>0.2</formula>
    </cfRule>
  </conditionalFormatting>
  <conditionalFormatting sqref="N130">
    <cfRule type="cellIs" dxfId="1981" priority="1782" stopIfTrue="1" operator="between">
      <formula>50.1</formula>
      <formula>100</formula>
    </cfRule>
    <cfRule type="cellIs" dxfId="1980" priority="1784" stopIfTrue="1" operator="greaterThan">
      <formula>100</formula>
    </cfRule>
  </conditionalFormatting>
  <conditionalFormatting sqref="M130">
    <cfRule type="cellIs" dxfId="1979" priority="1781" stopIfTrue="1" operator="between">
      <formula>1250.1</formula>
      <formula>5000</formula>
    </cfRule>
    <cfRule type="cellIs" dxfId="1978" priority="1783" stopIfTrue="1" operator="greaterThan">
      <formula>5000</formula>
    </cfRule>
  </conditionalFormatting>
  <conditionalFormatting sqref="F130">
    <cfRule type="cellIs" dxfId="1977" priority="1778" stopIfTrue="1" operator="lessThanOrEqual">
      <formula>60</formula>
    </cfRule>
    <cfRule type="cellIs" dxfId="1976" priority="1779" stopIfTrue="1" operator="between">
      <formula>60</formula>
      <formula>100</formula>
    </cfRule>
    <cfRule type="cellIs" dxfId="1975" priority="1780" stopIfTrue="1" operator="greaterThan">
      <formula>100</formula>
    </cfRule>
  </conditionalFormatting>
  <conditionalFormatting sqref="E130">
    <cfRule type="cellIs" dxfId="1974" priority="1775" stopIfTrue="1" operator="lessThanOrEqual">
      <formula>2.5</formula>
    </cfRule>
    <cfRule type="cellIs" dxfId="1973" priority="1776" stopIfTrue="1" operator="between">
      <formula>2.5</formula>
      <formula>7</formula>
    </cfRule>
    <cfRule type="cellIs" dxfId="1972" priority="1777" stopIfTrue="1" operator="greaterThan">
      <formula>7</formula>
    </cfRule>
  </conditionalFormatting>
  <conditionalFormatting sqref="H130">
    <cfRule type="cellIs" dxfId="1971" priority="1772" stopIfTrue="1" operator="lessThanOrEqual">
      <formula>12</formula>
    </cfRule>
    <cfRule type="cellIs" dxfId="1970" priority="1773" stopIfTrue="1" operator="between">
      <formula>12</formula>
      <formula>16</formula>
    </cfRule>
    <cfRule type="cellIs" dxfId="1969" priority="1774" stopIfTrue="1" operator="greaterThan">
      <formula>16</formula>
    </cfRule>
  </conditionalFormatting>
  <conditionalFormatting sqref="J130">
    <cfRule type="cellIs" dxfId="1968" priority="1769" stopIfTrue="1" operator="greaterThan">
      <formula>6.2</formula>
    </cfRule>
    <cfRule type="cellIs" dxfId="1967" priority="1770" stopIfTrue="1" operator="between">
      <formula>5.601</formula>
      <formula>6.2</formula>
    </cfRule>
    <cfRule type="cellIs" dxfId="1966" priority="1771" stopIfTrue="1" operator="lessThanOrEqual">
      <formula>5.6</formula>
    </cfRule>
  </conditionalFormatting>
  <conditionalFormatting sqref="K130">
    <cfRule type="cellIs" dxfId="1965" priority="1768" stopIfTrue="1" operator="lessThanOrEqual">
      <formula>0.02</formula>
    </cfRule>
  </conditionalFormatting>
  <conditionalFormatting sqref="G130">
    <cfRule type="cellIs" dxfId="1964" priority="1765" stopIfTrue="1" operator="lessThanOrEqual">
      <formula>0.12</formula>
    </cfRule>
    <cfRule type="cellIs" dxfId="1963" priority="1766" stopIfTrue="1" operator="between">
      <formula>0.1201</formula>
      <formula>0.2</formula>
    </cfRule>
    <cfRule type="cellIs" dxfId="1962" priority="1767" stopIfTrue="1" operator="greaterThan">
      <formula>0.2</formula>
    </cfRule>
  </conditionalFormatting>
  <conditionalFormatting sqref="N130">
    <cfRule type="cellIs" dxfId="1961" priority="1763" stopIfTrue="1" operator="between">
      <formula>50.1</formula>
      <formula>100</formula>
    </cfRule>
    <cfRule type="cellIs" dxfId="1960" priority="1764" stopIfTrue="1" operator="greaterThan">
      <formula>100</formula>
    </cfRule>
  </conditionalFormatting>
  <conditionalFormatting sqref="M130">
    <cfRule type="cellIs" dxfId="1959" priority="1761" stopIfTrue="1" operator="between">
      <formula>1250.1</formula>
      <formula>5000</formula>
    </cfRule>
    <cfRule type="cellIs" dxfId="1958" priority="1762" stopIfTrue="1" operator="greaterThan">
      <formula>5000</formula>
    </cfRule>
  </conditionalFormatting>
  <conditionalFormatting sqref="F148">
    <cfRule type="cellIs" dxfId="1957" priority="1748" stopIfTrue="1" operator="lessThanOrEqual">
      <formula>60</formula>
    </cfRule>
    <cfRule type="cellIs" dxfId="1956" priority="1749" stopIfTrue="1" operator="between">
      <formula>60</formula>
      <formula>100</formula>
    </cfRule>
    <cfRule type="cellIs" dxfId="1955" priority="1750" stopIfTrue="1" operator="greaterThan">
      <formula>100</formula>
    </cfRule>
  </conditionalFormatting>
  <conditionalFormatting sqref="E148">
    <cfRule type="cellIs" dxfId="1954" priority="1751" stopIfTrue="1" operator="lessThanOrEqual">
      <formula>2.5</formula>
    </cfRule>
    <cfRule type="cellIs" dxfId="1953" priority="1752" stopIfTrue="1" operator="between">
      <formula>2.5</formula>
      <formula>7</formula>
    </cfRule>
    <cfRule type="cellIs" dxfId="1952" priority="1753" stopIfTrue="1" operator="greaterThan">
      <formula>7</formula>
    </cfRule>
  </conditionalFormatting>
  <conditionalFormatting sqref="H148">
    <cfRule type="cellIs" dxfId="1951" priority="1754" stopIfTrue="1" operator="lessThanOrEqual">
      <formula>12</formula>
    </cfRule>
    <cfRule type="cellIs" dxfId="1950" priority="1755" stopIfTrue="1" operator="between">
      <formula>12</formula>
      <formula>16</formula>
    </cfRule>
    <cfRule type="cellIs" dxfId="1949" priority="1756" stopIfTrue="1" operator="greaterThan">
      <formula>16</formula>
    </cfRule>
  </conditionalFormatting>
  <conditionalFormatting sqref="J148">
    <cfRule type="cellIs" dxfId="1948" priority="1757" stopIfTrue="1" operator="greaterThan">
      <formula>6.2</formula>
    </cfRule>
    <cfRule type="cellIs" dxfId="1947" priority="1758" stopIfTrue="1" operator="between">
      <formula>5.601</formula>
      <formula>6.2</formula>
    </cfRule>
    <cfRule type="cellIs" dxfId="1946" priority="1759" stopIfTrue="1" operator="lessThanOrEqual">
      <formula>5.6</formula>
    </cfRule>
  </conditionalFormatting>
  <conditionalFormatting sqref="K148">
    <cfRule type="cellIs" dxfId="1945" priority="1760" stopIfTrue="1" operator="lessThanOrEqual">
      <formula>0.02</formula>
    </cfRule>
  </conditionalFormatting>
  <conditionalFormatting sqref="G148">
    <cfRule type="cellIs" dxfId="1944" priority="1745" stopIfTrue="1" operator="lessThanOrEqual">
      <formula>0.12</formula>
    </cfRule>
    <cfRule type="cellIs" dxfId="1943" priority="1746" stopIfTrue="1" operator="between">
      <formula>0.1201</formula>
      <formula>0.2</formula>
    </cfRule>
    <cfRule type="cellIs" dxfId="1942" priority="1747" stopIfTrue="1" operator="greaterThan">
      <formula>0.2</formula>
    </cfRule>
  </conditionalFormatting>
  <conditionalFormatting sqref="N148">
    <cfRule type="cellIs" dxfId="1941" priority="1742" stopIfTrue="1" operator="between">
      <formula>50.1</formula>
      <formula>100</formula>
    </cfRule>
    <cfRule type="cellIs" dxfId="1940" priority="1744" stopIfTrue="1" operator="greaterThan">
      <formula>100</formula>
    </cfRule>
  </conditionalFormatting>
  <conditionalFormatting sqref="M148">
    <cfRule type="cellIs" dxfId="1939" priority="1741" stopIfTrue="1" operator="between">
      <formula>1250.1</formula>
      <formula>5000</formula>
    </cfRule>
    <cfRule type="cellIs" dxfId="1938" priority="1743" stopIfTrue="1" operator="greaterThan">
      <formula>5000</formula>
    </cfRule>
  </conditionalFormatting>
  <conditionalFormatting sqref="F148">
    <cfRule type="cellIs" dxfId="1937" priority="1738" stopIfTrue="1" operator="lessThanOrEqual">
      <formula>60</formula>
    </cfRule>
    <cfRule type="cellIs" dxfId="1936" priority="1739" stopIfTrue="1" operator="between">
      <formula>60</formula>
      <formula>100</formula>
    </cfRule>
    <cfRule type="cellIs" dxfId="1935" priority="1740" stopIfTrue="1" operator="greaterThan">
      <formula>100</formula>
    </cfRule>
  </conditionalFormatting>
  <conditionalFormatting sqref="E148">
    <cfRule type="cellIs" dxfId="1934" priority="1735" stopIfTrue="1" operator="lessThanOrEqual">
      <formula>2.5</formula>
    </cfRule>
    <cfRule type="cellIs" dxfId="1933" priority="1736" stopIfTrue="1" operator="between">
      <formula>2.5</formula>
      <formula>7</formula>
    </cfRule>
    <cfRule type="cellIs" dxfId="1932" priority="1737" stopIfTrue="1" operator="greaterThan">
      <formula>7</formula>
    </cfRule>
  </conditionalFormatting>
  <conditionalFormatting sqref="H148">
    <cfRule type="cellIs" dxfId="1931" priority="1732" stopIfTrue="1" operator="lessThanOrEqual">
      <formula>12</formula>
    </cfRule>
    <cfRule type="cellIs" dxfId="1930" priority="1733" stopIfTrue="1" operator="between">
      <formula>12</formula>
      <formula>16</formula>
    </cfRule>
    <cfRule type="cellIs" dxfId="1929" priority="1734" stopIfTrue="1" operator="greaterThan">
      <formula>16</formula>
    </cfRule>
  </conditionalFormatting>
  <conditionalFormatting sqref="J148">
    <cfRule type="cellIs" dxfId="1928" priority="1729" stopIfTrue="1" operator="greaterThan">
      <formula>6.2</formula>
    </cfRule>
    <cfRule type="cellIs" dxfId="1927" priority="1730" stopIfTrue="1" operator="between">
      <formula>5.601</formula>
      <formula>6.2</formula>
    </cfRule>
    <cfRule type="cellIs" dxfId="1926" priority="1731" stopIfTrue="1" operator="lessThanOrEqual">
      <formula>5.6</formula>
    </cfRule>
  </conditionalFormatting>
  <conditionalFormatting sqref="K148">
    <cfRule type="cellIs" dxfId="1925" priority="1728" stopIfTrue="1" operator="lessThanOrEqual">
      <formula>0.02</formula>
    </cfRule>
  </conditionalFormatting>
  <conditionalFormatting sqref="G148">
    <cfRule type="cellIs" dxfId="1924" priority="1725" stopIfTrue="1" operator="lessThanOrEqual">
      <formula>0.12</formula>
    </cfRule>
    <cfRule type="cellIs" dxfId="1923" priority="1726" stopIfTrue="1" operator="between">
      <formula>0.1201</formula>
      <formula>0.2</formula>
    </cfRule>
    <cfRule type="cellIs" dxfId="1922" priority="1727" stopIfTrue="1" operator="greaterThan">
      <formula>0.2</formula>
    </cfRule>
  </conditionalFormatting>
  <conditionalFormatting sqref="N148">
    <cfRule type="cellIs" dxfId="1921" priority="1723" stopIfTrue="1" operator="between">
      <formula>50.1</formula>
      <formula>100</formula>
    </cfRule>
    <cfRule type="cellIs" dxfId="1920" priority="1724" stopIfTrue="1" operator="greaterThan">
      <formula>100</formula>
    </cfRule>
  </conditionalFormatting>
  <conditionalFormatting sqref="M148">
    <cfRule type="cellIs" dxfId="1919" priority="1721" stopIfTrue="1" operator="between">
      <formula>1250.1</formula>
      <formula>5000</formula>
    </cfRule>
    <cfRule type="cellIs" dxfId="1918" priority="1722" stopIfTrue="1" operator="greaterThan">
      <formula>5000</formula>
    </cfRule>
  </conditionalFormatting>
  <conditionalFormatting sqref="F160">
    <cfRule type="cellIs" dxfId="1917" priority="1708" stopIfTrue="1" operator="lessThanOrEqual">
      <formula>60</formula>
    </cfRule>
    <cfRule type="cellIs" dxfId="1916" priority="1709" stopIfTrue="1" operator="between">
      <formula>60</formula>
      <formula>100</formula>
    </cfRule>
    <cfRule type="cellIs" dxfId="1915" priority="1710" stopIfTrue="1" operator="greaterThan">
      <formula>100</formula>
    </cfRule>
  </conditionalFormatting>
  <conditionalFormatting sqref="E160">
    <cfRule type="cellIs" dxfId="1914" priority="1711" stopIfTrue="1" operator="lessThanOrEqual">
      <formula>2.5</formula>
    </cfRule>
    <cfRule type="cellIs" dxfId="1913" priority="1712" stopIfTrue="1" operator="between">
      <formula>2.5</formula>
      <formula>7</formula>
    </cfRule>
    <cfRule type="cellIs" dxfId="1912" priority="1713" stopIfTrue="1" operator="greaterThan">
      <formula>7</formula>
    </cfRule>
  </conditionalFormatting>
  <conditionalFormatting sqref="H160">
    <cfRule type="cellIs" dxfId="1911" priority="1714" stopIfTrue="1" operator="lessThanOrEqual">
      <formula>12</formula>
    </cfRule>
    <cfRule type="cellIs" dxfId="1910" priority="1715" stopIfTrue="1" operator="between">
      <formula>12</formula>
      <formula>16</formula>
    </cfRule>
    <cfRule type="cellIs" dxfId="1909" priority="1716" stopIfTrue="1" operator="greaterThan">
      <formula>16</formula>
    </cfRule>
  </conditionalFormatting>
  <conditionalFormatting sqref="J160">
    <cfRule type="cellIs" dxfId="1908" priority="1717" stopIfTrue="1" operator="greaterThan">
      <formula>6.2</formula>
    </cfRule>
    <cfRule type="cellIs" dxfId="1907" priority="1718" stopIfTrue="1" operator="between">
      <formula>5.601</formula>
      <formula>6.2</formula>
    </cfRule>
    <cfRule type="cellIs" dxfId="1906" priority="1719" stopIfTrue="1" operator="lessThanOrEqual">
      <formula>5.6</formula>
    </cfRule>
  </conditionalFormatting>
  <conditionalFormatting sqref="K160">
    <cfRule type="cellIs" dxfId="1905" priority="1720" stopIfTrue="1" operator="lessThanOrEqual">
      <formula>0.02</formula>
    </cfRule>
  </conditionalFormatting>
  <conditionalFormatting sqref="G160">
    <cfRule type="cellIs" dxfId="1904" priority="1705" stopIfTrue="1" operator="lessThanOrEqual">
      <formula>0.12</formula>
    </cfRule>
    <cfRule type="cellIs" dxfId="1903" priority="1706" stopIfTrue="1" operator="between">
      <formula>0.1201</formula>
      <formula>0.2</formula>
    </cfRule>
    <cfRule type="cellIs" dxfId="1902" priority="1707" stopIfTrue="1" operator="greaterThan">
      <formula>0.2</formula>
    </cfRule>
  </conditionalFormatting>
  <conditionalFormatting sqref="N160">
    <cfRule type="cellIs" dxfId="1901" priority="1702" stopIfTrue="1" operator="between">
      <formula>50.1</formula>
      <formula>100</formula>
    </cfRule>
    <cfRule type="cellIs" dxfId="1900" priority="1704" stopIfTrue="1" operator="greaterThan">
      <formula>100</formula>
    </cfRule>
  </conditionalFormatting>
  <conditionalFormatting sqref="M160">
    <cfRule type="cellIs" dxfId="1899" priority="1701" stopIfTrue="1" operator="between">
      <formula>1250.1</formula>
      <formula>5000</formula>
    </cfRule>
    <cfRule type="cellIs" dxfId="1898" priority="1703" stopIfTrue="1" operator="greaterThan">
      <formula>5000</formula>
    </cfRule>
  </conditionalFormatting>
  <conditionalFormatting sqref="F160">
    <cfRule type="cellIs" dxfId="1897" priority="1698" stopIfTrue="1" operator="lessThanOrEqual">
      <formula>60</formula>
    </cfRule>
    <cfRule type="cellIs" dxfId="1896" priority="1699" stopIfTrue="1" operator="between">
      <formula>60</formula>
      <formula>100</formula>
    </cfRule>
    <cfRule type="cellIs" dxfId="1895" priority="1700" stopIfTrue="1" operator="greaterThan">
      <formula>100</formula>
    </cfRule>
  </conditionalFormatting>
  <conditionalFormatting sqref="E160">
    <cfRule type="cellIs" dxfId="1894" priority="1695" stopIfTrue="1" operator="lessThanOrEqual">
      <formula>2.5</formula>
    </cfRule>
    <cfRule type="cellIs" dxfId="1893" priority="1696" stopIfTrue="1" operator="between">
      <formula>2.5</formula>
      <formula>7</formula>
    </cfRule>
    <cfRule type="cellIs" dxfId="1892" priority="1697" stopIfTrue="1" operator="greaterThan">
      <formula>7</formula>
    </cfRule>
  </conditionalFormatting>
  <conditionalFormatting sqref="H160">
    <cfRule type="cellIs" dxfId="1891" priority="1692" stopIfTrue="1" operator="lessThanOrEqual">
      <formula>12</formula>
    </cfRule>
    <cfRule type="cellIs" dxfId="1890" priority="1693" stopIfTrue="1" operator="between">
      <formula>12</formula>
      <formula>16</formula>
    </cfRule>
    <cfRule type="cellIs" dxfId="1889" priority="1694" stopIfTrue="1" operator="greaterThan">
      <formula>16</formula>
    </cfRule>
  </conditionalFormatting>
  <conditionalFormatting sqref="J160">
    <cfRule type="cellIs" dxfId="1888" priority="1689" stopIfTrue="1" operator="greaterThan">
      <formula>6.2</formula>
    </cfRule>
    <cfRule type="cellIs" dxfId="1887" priority="1690" stopIfTrue="1" operator="between">
      <formula>5.601</formula>
      <formula>6.2</formula>
    </cfRule>
    <cfRule type="cellIs" dxfId="1886" priority="1691" stopIfTrue="1" operator="lessThanOrEqual">
      <formula>5.6</formula>
    </cfRule>
  </conditionalFormatting>
  <conditionalFormatting sqref="K160">
    <cfRule type="cellIs" dxfId="1885" priority="1688" stopIfTrue="1" operator="lessThanOrEqual">
      <formula>0.02</formula>
    </cfRule>
  </conditionalFormatting>
  <conditionalFormatting sqref="G160">
    <cfRule type="cellIs" dxfId="1884" priority="1685" stopIfTrue="1" operator="lessThanOrEqual">
      <formula>0.12</formula>
    </cfRule>
    <cfRule type="cellIs" dxfId="1883" priority="1686" stopIfTrue="1" operator="between">
      <formula>0.1201</formula>
      <formula>0.2</formula>
    </cfRule>
    <cfRule type="cellIs" dxfId="1882" priority="1687" stopIfTrue="1" operator="greaterThan">
      <formula>0.2</formula>
    </cfRule>
  </conditionalFormatting>
  <conditionalFormatting sqref="N160">
    <cfRule type="cellIs" dxfId="1881" priority="1683" stopIfTrue="1" operator="between">
      <formula>50.1</formula>
      <formula>100</formula>
    </cfRule>
    <cfRule type="cellIs" dxfId="1880" priority="1684" stopIfTrue="1" operator="greaterThan">
      <formula>100</formula>
    </cfRule>
  </conditionalFormatting>
  <conditionalFormatting sqref="M160">
    <cfRule type="cellIs" dxfId="1879" priority="1681" stopIfTrue="1" operator="between">
      <formula>1250.1</formula>
      <formula>5000</formula>
    </cfRule>
    <cfRule type="cellIs" dxfId="1878" priority="1682" stopIfTrue="1" operator="greaterThan">
      <formula>5000</formula>
    </cfRule>
  </conditionalFormatting>
  <conditionalFormatting sqref="F178">
    <cfRule type="cellIs" dxfId="1877" priority="1668" stopIfTrue="1" operator="lessThanOrEqual">
      <formula>60</formula>
    </cfRule>
    <cfRule type="cellIs" dxfId="1876" priority="1669" stopIfTrue="1" operator="between">
      <formula>60</formula>
      <formula>100</formula>
    </cfRule>
    <cfRule type="cellIs" dxfId="1875" priority="1670" stopIfTrue="1" operator="greaterThan">
      <formula>100</formula>
    </cfRule>
  </conditionalFormatting>
  <conditionalFormatting sqref="E178">
    <cfRule type="cellIs" dxfId="1874" priority="1671" stopIfTrue="1" operator="lessThanOrEqual">
      <formula>2.5</formula>
    </cfRule>
    <cfRule type="cellIs" dxfId="1873" priority="1672" stopIfTrue="1" operator="between">
      <formula>2.5</formula>
      <formula>7</formula>
    </cfRule>
    <cfRule type="cellIs" dxfId="1872" priority="1673" stopIfTrue="1" operator="greaterThan">
      <formula>7</formula>
    </cfRule>
  </conditionalFormatting>
  <conditionalFormatting sqref="H178">
    <cfRule type="cellIs" dxfId="1871" priority="1674" stopIfTrue="1" operator="lessThanOrEqual">
      <formula>12</formula>
    </cfRule>
    <cfRule type="cellIs" dxfId="1870" priority="1675" stopIfTrue="1" operator="between">
      <formula>12</formula>
      <formula>16</formula>
    </cfRule>
    <cfRule type="cellIs" dxfId="1869" priority="1676" stopIfTrue="1" operator="greaterThan">
      <formula>16</formula>
    </cfRule>
  </conditionalFormatting>
  <conditionalFormatting sqref="J178">
    <cfRule type="cellIs" dxfId="1868" priority="1677" stopIfTrue="1" operator="greaterThan">
      <formula>6.2</formula>
    </cfRule>
    <cfRule type="cellIs" dxfId="1867" priority="1678" stopIfTrue="1" operator="between">
      <formula>5.601</formula>
      <formula>6.2</formula>
    </cfRule>
    <cfRule type="cellIs" dxfId="1866" priority="1679" stopIfTrue="1" operator="lessThanOrEqual">
      <formula>5.6</formula>
    </cfRule>
  </conditionalFormatting>
  <conditionalFormatting sqref="K178">
    <cfRule type="cellIs" dxfId="1865" priority="1680" stopIfTrue="1" operator="lessThanOrEqual">
      <formula>0.02</formula>
    </cfRule>
  </conditionalFormatting>
  <conditionalFormatting sqref="G178">
    <cfRule type="cellIs" dxfId="1864" priority="1665" stopIfTrue="1" operator="lessThanOrEqual">
      <formula>0.12</formula>
    </cfRule>
    <cfRule type="cellIs" dxfId="1863" priority="1666" stopIfTrue="1" operator="between">
      <formula>0.1201</formula>
      <formula>0.2</formula>
    </cfRule>
    <cfRule type="cellIs" dxfId="1862" priority="1667" stopIfTrue="1" operator="greaterThan">
      <formula>0.2</formula>
    </cfRule>
  </conditionalFormatting>
  <conditionalFormatting sqref="N178">
    <cfRule type="cellIs" dxfId="1861" priority="1662" stopIfTrue="1" operator="between">
      <formula>50.1</formula>
      <formula>100</formula>
    </cfRule>
    <cfRule type="cellIs" dxfId="1860" priority="1664" stopIfTrue="1" operator="greaterThan">
      <formula>100</formula>
    </cfRule>
  </conditionalFormatting>
  <conditionalFormatting sqref="M178">
    <cfRule type="cellIs" dxfId="1859" priority="1661" stopIfTrue="1" operator="between">
      <formula>1250.1</formula>
      <formula>5000</formula>
    </cfRule>
    <cfRule type="cellIs" dxfId="1858" priority="1663" stopIfTrue="1" operator="greaterThan">
      <formula>5000</formula>
    </cfRule>
  </conditionalFormatting>
  <conditionalFormatting sqref="F178">
    <cfRule type="cellIs" dxfId="1857" priority="1658" stopIfTrue="1" operator="lessThanOrEqual">
      <formula>60</formula>
    </cfRule>
    <cfRule type="cellIs" dxfId="1856" priority="1659" stopIfTrue="1" operator="between">
      <formula>60</formula>
      <formula>100</formula>
    </cfRule>
    <cfRule type="cellIs" dxfId="1855" priority="1660" stopIfTrue="1" operator="greaterThan">
      <formula>100</formula>
    </cfRule>
  </conditionalFormatting>
  <conditionalFormatting sqref="E178">
    <cfRule type="cellIs" dxfId="1854" priority="1655" stopIfTrue="1" operator="lessThanOrEqual">
      <formula>2.5</formula>
    </cfRule>
    <cfRule type="cellIs" dxfId="1853" priority="1656" stopIfTrue="1" operator="between">
      <formula>2.5</formula>
      <formula>7</formula>
    </cfRule>
    <cfRule type="cellIs" dxfId="1852" priority="1657" stopIfTrue="1" operator="greaterThan">
      <formula>7</formula>
    </cfRule>
  </conditionalFormatting>
  <conditionalFormatting sqref="H178">
    <cfRule type="cellIs" dxfId="1851" priority="1652" stopIfTrue="1" operator="lessThanOrEqual">
      <formula>12</formula>
    </cfRule>
    <cfRule type="cellIs" dxfId="1850" priority="1653" stopIfTrue="1" operator="between">
      <formula>12</formula>
      <formula>16</formula>
    </cfRule>
    <cfRule type="cellIs" dxfId="1849" priority="1654" stopIfTrue="1" operator="greaterThan">
      <formula>16</formula>
    </cfRule>
  </conditionalFormatting>
  <conditionalFormatting sqref="J178">
    <cfRule type="cellIs" dxfId="1848" priority="1649" stopIfTrue="1" operator="greaterThan">
      <formula>6.2</formula>
    </cfRule>
    <cfRule type="cellIs" dxfId="1847" priority="1650" stopIfTrue="1" operator="between">
      <formula>5.601</formula>
      <formula>6.2</formula>
    </cfRule>
    <cfRule type="cellIs" dxfId="1846" priority="1651" stopIfTrue="1" operator="lessThanOrEqual">
      <formula>5.6</formula>
    </cfRule>
  </conditionalFormatting>
  <conditionalFormatting sqref="K178">
    <cfRule type="cellIs" dxfId="1845" priority="1648" stopIfTrue="1" operator="lessThanOrEqual">
      <formula>0.02</formula>
    </cfRule>
  </conditionalFormatting>
  <conditionalFormatting sqref="G178">
    <cfRule type="cellIs" dxfId="1844" priority="1645" stopIfTrue="1" operator="lessThanOrEqual">
      <formula>0.12</formula>
    </cfRule>
    <cfRule type="cellIs" dxfId="1843" priority="1646" stopIfTrue="1" operator="between">
      <formula>0.1201</formula>
      <formula>0.2</formula>
    </cfRule>
    <cfRule type="cellIs" dxfId="1842" priority="1647" stopIfTrue="1" operator="greaterThan">
      <formula>0.2</formula>
    </cfRule>
  </conditionalFormatting>
  <conditionalFormatting sqref="N178">
    <cfRule type="cellIs" dxfId="1841" priority="1643" stopIfTrue="1" operator="between">
      <formula>50.1</formula>
      <formula>100</formula>
    </cfRule>
    <cfRule type="cellIs" dxfId="1840" priority="1644" stopIfTrue="1" operator="greaterThan">
      <formula>100</formula>
    </cfRule>
  </conditionalFormatting>
  <conditionalFormatting sqref="M178">
    <cfRule type="cellIs" dxfId="1839" priority="1641" stopIfTrue="1" operator="between">
      <formula>1250.1</formula>
      <formula>5000</formula>
    </cfRule>
    <cfRule type="cellIs" dxfId="1838" priority="1642" stopIfTrue="1" operator="greaterThan">
      <formula>5000</formula>
    </cfRule>
  </conditionalFormatting>
  <conditionalFormatting sqref="F190">
    <cfRule type="cellIs" dxfId="1837" priority="1628" stopIfTrue="1" operator="lessThanOrEqual">
      <formula>60</formula>
    </cfRule>
    <cfRule type="cellIs" dxfId="1836" priority="1629" stopIfTrue="1" operator="between">
      <formula>60</formula>
      <formula>100</formula>
    </cfRule>
    <cfRule type="cellIs" dxfId="1835" priority="1630" stopIfTrue="1" operator="greaterThan">
      <formula>100</formula>
    </cfRule>
  </conditionalFormatting>
  <conditionalFormatting sqref="E190">
    <cfRule type="cellIs" dxfId="1834" priority="1631" stopIfTrue="1" operator="lessThanOrEqual">
      <formula>2.5</formula>
    </cfRule>
    <cfRule type="cellIs" dxfId="1833" priority="1632" stopIfTrue="1" operator="between">
      <formula>2.5</formula>
      <formula>7</formula>
    </cfRule>
    <cfRule type="cellIs" dxfId="1832" priority="1633" stopIfTrue="1" operator="greaterThan">
      <formula>7</formula>
    </cfRule>
  </conditionalFormatting>
  <conditionalFormatting sqref="H190">
    <cfRule type="cellIs" dxfId="1831" priority="1634" stopIfTrue="1" operator="lessThanOrEqual">
      <formula>12</formula>
    </cfRule>
    <cfRule type="cellIs" dxfId="1830" priority="1635" stopIfTrue="1" operator="between">
      <formula>12</formula>
      <formula>16</formula>
    </cfRule>
    <cfRule type="cellIs" dxfId="1829" priority="1636" stopIfTrue="1" operator="greaterThan">
      <formula>16</formula>
    </cfRule>
  </conditionalFormatting>
  <conditionalFormatting sqref="J190">
    <cfRule type="cellIs" dxfId="1828" priority="1637" stopIfTrue="1" operator="greaterThan">
      <formula>6.2</formula>
    </cfRule>
    <cfRule type="cellIs" dxfId="1827" priority="1638" stopIfTrue="1" operator="between">
      <formula>5.601</formula>
      <formula>6.2</formula>
    </cfRule>
    <cfRule type="cellIs" dxfId="1826" priority="1639" stopIfTrue="1" operator="lessThanOrEqual">
      <formula>5.6</formula>
    </cfRule>
  </conditionalFormatting>
  <conditionalFormatting sqref="K190">
    <cfRule type="cellIs" dxfId="1825" priority="1640" stopIfTrue="1" operator="lessThanOrEqual">
      <formula>0.02</formula>
    </cfRule>
  </conditionalFormatting>
  <conditionalFormatting sqref="G190">
    <cfRule type="cellIs" dxfId="1824" priority="1625" stopIfTrue="1" operator="lessThanOrEqual">
      <formula>0.12</formula>
    </cfRule>
    <cfRule type="cellIs" dxfId="1823" priority="1626" stopIfTrue="1" operator="between">
      <formula>0.1201</formula>
      <formula>0.2</formula>
    </cfRule>
    <cfRule type="cellIs" dxfId="1822" priority="1627" stopIfTrue="1" operator="greaterThan">
      <formula>0.2</formula>
    </cfRule>
  </conditionalFormatting>
  <conditionalFormatting sqref="N190">
    <cfRule type="cellIs" dxfId="1821" priority="1622" stopIfTrue="1" operator="between">
      <formula>50.1</formula>
      <formula>100</formula>
    </cfRule>
    <cfRule type="cellIs" dxfId="1820" priority="1624" stopIfTrue="1" operator="greaterThan">
      <formula>100</formula>
    </cfRule>
  </conditionalFormatting>
  <conditionalFormatting sqref="M190">
    <cfRule type="cellIs" dxfId="1819" priority="1621" stopIfTrue="1" operator="between">
      <formula>1250.1</formula>
      <formula>5000</formula>
    </cfRule>
    <cfRule type="cellIs" dxfId="1818" priority="1623" stopIfTrue="1" operator="greaterThan">
      <formula>5000</formula>
    </cfRule>
  </conditionalFormatting>
  <conditionalFormatting sqref="F190">
    <cfRule type="cellIs" dxfId="1817" priority="1618" stopIfTrue="1" operator="lessThanOrEqual">
      <formula>60</formula>
    </cfRule>
    <cfRule type="cellIs" dxfId="1816" priority="1619" stopIfTrue="1" operator="between">
      <formula>60</formula>
      <formula>100</formula>
    </cfRule>
    <cfRule type="cellIs" dxfId="1815" priority="1620" stopIfTrue="1" operator="greaterThan">
      <formula>100</formula>
    </cfRule>
  </conditionalFormatting>
  <conditionalFormatting sqref="E190">
    <cfRule type="cellIs" dxfId="1814" priority="1615" stopIfTrue="1" operator="lessThanOrEqual">
      <formula>2.5</formula>
    </cfRule>
    <cfRule type="cellIs" dxfId="1813" priority="1616" stopIfTrue="1" operator="between">
      <formula>2.5</formula>
      <formula>7</formula>
    </cfRule>
    <cfRule type="cellIs" dxfId="1812" priority="1617" stopIfTrue="1" operator="greaterThan">
      <formula>7</formula>
    </cfRule>
  </conditionalFormatting>
  <conditionalFormatting sqref="H190">
    <cfRule type="cellIs" dxfId="1811" priority="1612" stopIfTrue="1" operator="lessThanOrEqual">
      <formula>12</formula>
    </cfRule>
    <cfRule type="cellIs" dxfId="1810" priority="1613" stopIfTrue="1" operator="between">
      <formula>12</formula>
      <formula>16</formula>
    </cfRule>
    <cfRule type="cellIs" dxfId="1809" priority="1614" stopIfTrue="1" operator="greaterThan">
      <formula>16</formula>
    </cfRule>
  </conditionalFormatting>
  <conditionalFormatting sqref="J190">
    <cfRule type="cellIs" dxfId="1808" priority="1609" stopIfTrue="1" operator="greaterThan">
      <formula>6.2</formula>
    </cfRule>
    <cfRule type="cellIs" dxfId="1807" priority="1610" stopIfTrue="1" operator="between">
      <formula>5.601</formula>
      <formula>6.2</formula>
    </cfRule>
    <cfRule type="cellIs" dxfId="1806" priority="1611" stopIfTrue="1" operator="lessThanOrEqual">
      <formula>5.6</formula>
    </cfRule>
  </conditionalFormatting>
  <conditionalFormatting sqref="K190">
    <cfRule type="cellIs" dxfId="1805" priority="1608" stopIfTrue="1" operator="lessThanOrEqual">
      <formula>0.02</formula>
    </cfRule>
  </conditionalFormatting>
  <conditionalFormatting sqref="G190">
    <cfRule type="cellIs" dxfId="1804" priority="1605" stopIfTrue="1" operator="lessThanOrEqual">
      <formula>0.12</formula>
    </cfRule>
    <cfRule type="cellIs" dxfId="1803" priority="1606" stopIfTrue="1" operator="between">
      <formula>0.1201</formula>
      <formula>0.2</formula>
    </cfRule>
    <cfRule type="cellIs" dxfId="1802" priority="1607" stopIfTrue="1" operator="greaterThan">
      <formula>0.2</formula>
    </cfRule>
  </conditionalFormatting>
  <conditionalFormatting sqref="N190">
    <cfRule type="cellIs" dxfId="1801" priority="1603" stopIfTrue="1" operator="between">
      <formula>50.1</formula>
      <formula>100</formula>
    </cfRule>
    <cfRule type="cellIs" dxfId="1800" priority="1604" stopIfTrue="1" operator="greaterThan">
      <formula>100</formula>
    </cfRule>
  </conditionalFormatting>
  <conditionalFormatting sqref="M190">
    <cfRule type="cellIs" dxfId="1799" priority="1601" stopIfTrue="1" operator="between">
      <formula>1250.1</formula>
      <formula>5000</formula>
    </cfRule>
    <cfRule type="cellIs" dxfId="1798" priority="1602" stopIfTrue="1" operator="greaterThan">
      <formula>5000</formula>
    </cfRule>
  </conditionalFormatting>
  <conditionalFormatting sqref="F202">
    <cfRule type="cellIs" dxfId="1797" priority="1588" stopIfTrue="1" operator="lessThanOrEqual">
      <formula>60</formula>
    </cfRule>
    <cfRule type="cellIs" dxfId="1796" priority="1589" stopIfTrue="1" operator="between">
      <formula>60</formula>
      <formula>100</formula>
    </cfRule>
    <cfRule type="cellIs" dxfId="1795" priority="1590" stopIfTrue="1" operator="greaterThan">
      <formula>100</formula>
    </cfRule>
  </conditionalFormatting>
  <conditionalFormatting sqref="E202">
    <cfRule type="cellIs" dxfId="1794" priority="1591" stopIfTrue="1" operator="lessThanOrEqual">
      <formula>2.5</formula>
    </cfRule>
    <cfRule type="cellIs" dxfId="1793" priority="1592" stopIfTrue="1" operator="between">
      <formula>2.5</formula>
      <formula>7</formula>
    </cfRule>
    <cfRule type="cellIs" dxfId="1792" priority="1593" stopIfTrue="1" operator="greaterThan">
      <formula>7</formula>
    </cfRule>
  </conditionalFormatting>
  <conditionalFormatting sqref="H202">
    <cfRule type="cellIs" dxfId="1791" priority="1594" stopIfTrue="1" operator="lessThanOrEqual">
      <formula>12</formula>
    </cfRule>
    <cfRule type="cellIs" dxfId="1790" priority="1595" stopIfTrue="1" operator="between">
      <formula>12</formula>
      <formula>16</formula>
    </cfRule>
    <cfRule type="cellIs" dxfId="1789" priority="1596" stopIfTrue="1" operator="greaterThan">
      <formula>16</formula>
    </cfRule>
  </conditionalFormatting>
  <conditionalFormatting sqref="J202">
    <cfRule type="cellIs" dxfId="1788" priority="1597" stopIfTrue="1" operator="greaterThan">
      <formula>6.2</formula>
    </cfRule>
    <cfRule type="cellIs" dxfId="1787" priority="1598" stopIfTrue="1" operator="between">
      <formula>5.601</formula>
      <formula>6.2</formula>
    </cfRule>
    <cfRule type="cellIs" dxfId="1786" priority="1599" stopIfTrue="1" operator="lessThanOrEqual">
      <formula>5.6</formula>
    </cfRule>
  </conditionalFormatting>
  <conditionalFormatting sqref="K202">
    <cfRule type="cellIs" dxfId="1785" priority="1600" stopIfTrue="1" operator="lessThanOrEqual">
      <formula>0.02</formula>
    </cfRule>
  </conditionalFormatting>
  <conditionalFormatting sqref="G202">
    <cfRule type="cellIs" dxfId="1784" priority="1585" stopIfTrue="1" operator="lessThanOrEqual">
      <formula>0.12</formula>
    </cfRule>
    <cfRule type="cellIs" dxfId="1783" priority="1586" stopIfTrue="1" operator="between">
      <formula>0.1201</formula>
      <formula>0.2</formula>
    </cfRule>
    <cfRule type="cellIs" dxfId="1782" priority="1587" stopIfTrue="1" operator="greaterThan">
      <formula>0.2</formula>
    </cfRule>
  </conditionalFormatting>
  <conditionalFormatting sqref="N202">
    <cfRule type="cellIs" dxfId="1781" priority="1582" stopIfTrue="1" operator="between">
      <formula>50.1</formula>
      <formula>100</formula>
    </cfRule>
    <cfRule type="cellIs" dxfId="1780" priority="1584" stopIfTrue="1" operator="greaterThan">
      <formula>100</formula>
    </cfRule>
  </conditionalFormatting>
  <conditionalFormatting sqref="M202">
    <cfRule type="cellIs" dxfId="1779" priority="1581" stopIfTrue="1" operator="between">
      <formula>1250.1</formula>
      <formula>5000</formula>
    </cfRule>
    <cfRule type="cellIs" dxfId="1778" priority="1583" stopIfTrue="1" operator="greaterThan">
      <formula>5000</formula>
    </cfRule>
  </conditionalFormatting>
  <conditionalFormatting sqref="F202">
    <cfRule type="cellIs" dxfId="1777" priority="1578" stopIfTrue="1" operator="lessThanOrEqual">
      <formula>60</formula>
    </cfRule>
    <cfRule type="cellIs" dxfId="1776" priority="1579" stopIfTrue="1" operator="between">
      <formula>60</formula>
      <formula>100</formula>
    </cfRule>
    <cfRule type="cellIs" dxfId="1775" priority="1580" stopIfTrue="1" operator="greaterThan">
      <formula>100</formula>
    </cfRule>
  </conditionalFormatting>
  <conditionalFormatting sqref="E202">
    <cfRule type="cellIs" dxfId="1774" priority="1575" stopIfTrue="1" operator="lessThanOrEqual">
      <formula>2.5</formula>
    </cfRule>
    <cfRule type="cellIs" dxfId="1773" priority="1576" stopIfTrue="1" operator="between">
      <formula>2.5</formula>
      <formula>7</formula>
    </cfRule>
    <cfRule type="cellIs" dxfId="1772" priority="1577" stopIfTrue="1" operator="greaterThan">
      <formula>7</formula>
    </cfRule>
  </conditionalFormatting>
  <conditionalFormatting sqref="H202">
    <cfRule type="cellIs" dxfId="1771" priority="1572" stopIfTrue="1" operator="lessThanOrEqual">
      <formula>12</formula>
    </cfRule>
    <cfRule type="cellIs" dxfId="1770" priority="1573" stopIfTrue="1" operator="between">
      <formula>12</formula>
      <formula>16</formula>
    </cfRule>
    <cfRule type="cellIs" dxfId="1769" priority="1574" stopIfTrue="1" operator="greaterThan">
      <formula>16</formula>
    </cfRule>
  </conditionalFormatting>
  <conditionalFormatting sqref="J202">
    <cfRule type="cellIs" dxfId="1768" priority="1569" stopIfTrue="1" operator="greaterThan">
      <formula>6.2</formula>
    </cfRule>
    <cfRule type="cellIs" dxfId="1767" priority="1570" stopIfTrue="1" operator="between">
      <formula>5.601</formula>
      <formula>6.2</formula>
    </cfRule>
    <cfRule type="cellIs" dxfId="1766" priority="1571" stopIfTrue="1" operator="lessThanOrEqual">
      <formula>5.6</formula>
    </cfRule>
  </conditionalFormatting>
  <conditionalFormatting sqref="K202">
    <cfRule type="cellIs" dxfId="1765" priority="1568" stopIfTrue="1" operator="lessThanOrEqual">
      <formula>0.02</formula>
    </cfRule>
  </conditionalFormatting>
  <conditionalFormatting sqref="G202">
    <cfRule type="cellIs" dxfId="1764" priority="1565" stopIfTrue="1" operator="lessThanOrEqual">
      <formula>0.12</formula>
    </cfRule>
    <cfRule type="cellIs" dxfId="1763" priority="1566" stopIfTrue="1" operator="between">
      <formula>0.1201</formula>
      <formula>0.2</formula>
    </cfRule>
    <cfRule type="cellIs" dxfId="1762" priority="1567" stopIfTrue="1" operator="greaterThan">
      <formula>0.2</formula>
    </cfRule>
  </conditionalFormatting>
  <conditionalFormatting sqref="N202">
    <cfRule type="cellIs" dxfId="1761" priority="1563" stopIfTrue="1" operator="between">
      <formula>50.1</formula>
      <formula>100</formula>
    </cfRule>
    <cfRule type="cellIs" dxfId="1760" priority="1564" stopIfTrue="1" operator="greaterThan">
      <formula>100</formula>
    </cfRule>
  </conditionalFormatting>
  <conditionalFormatting sqref="M202">
    <cfRule type="cellIs" dxfId="1759" priority="1561" stopIfTrue="1" operator="between">
      <formula>1250.1</formula>
      <formula>5000</formula>
    </cfRule>
    <cfRule type="cellIs" dxfId="1758" priority="1562" stopIfTrue="1" operator="greaterThan">
      <formula>5000</formula>
    </cfRule>
  </conditionalFormatting>
  <conditionalFormatting sqref="F220:G220">
    <cfRule type="cellIs" dxfId="1757" priority="1548" stopIfTrue="1" operator="lessThanOrEqual">
      <formula>60</formula>
    </cfRule>
    <cfRule type="cellIs" dxfId="1756" priority="1549" stopIfTrue="1" operator="between">
      <formula>60</formula>
      <formula>100</formula>
    </cfRule>
    <cfRule type="cellIs" dxfId="1755" priority="1550" stopIfTrue="1" operator="greaterThan">
      <formula>100</formula>
    </cfRule>
  </conditionalFormatting>
  <conditionalFormatting sqref="E220">
    <cfRule type="cellIs" dxfId="1754" priority="1551" stopIfTrue="1" operator="lessThanOrEqual">
      <formula>2.5</formula>
    </cfRule>
    <cfRule type="cellIs" dxfId="1753" priority="1552" stopIfTrue="1" operator="between">
      <formula>2.5</formula>
      <formula>7</formula>
    </cfRule>
    <cfRule type="cellIs" dxfId="1752" priority="1553" stopIfTrue="1" operator="greaterThan">
      <formula>7</formula>
    </cfRule>
  </conditionalFormatting>
  <conditionalFormatting sqref="H220">
    <cfRule type="cellIs" dxfId="1751" priority="1554" stopIfTrue="1" operator="lessThanOrEqual">
      <formula>12</formula>
    </cfRule>
    <cfRule type="cellIs" dxfId="1750" priority="1555" stopIfTrue="1" operator="between">
      <formula>12</formula>
      <formula>16</formula>
    </cfRule>
    <cfRule type="cellIs" dxfId="1749" priority="1556" stopIfTrue="1" operator="greaterThan">
      <formula>16</formula>
    </cfRule>
  </conditionalFormatting>
  <conditionalFormatting sqref="J220">
    <cfRule type="cellIs" dxfId="1748" priority="1557" stopIfTrue="1" operator="greaterThan">
      <formula>6.2</formula>
    </cfRule>
    <cfRule type="cellIs" dxfId="1747" priority="1558" stopIfTrue="1" operator="between">
      <formula>5.601</formula>
      <formula>6.2</formula>
    </cfRule>
    <cfRule type="cellIs" dxfId="1746" priority="1559" stopIfTrue="1" operator="lessThanOrEqual">
      <formula>5.6</formula>
    </cfRule>
  </conditionalFormatting>
  <conditionalFormatting sqref="K220">
    <cfRule type="cellIs" dxfId="1745" priority="1560" stopIfTrue="1" operator="lessThanOrEqual">
      <formula>0.02</formula>
    </cfRule>
  </conditionalFormatting>
  <conditionalFormatting sqref="G220">
    <cfRule type="cellIs" dxfId="1744" priority="1545" stopIfTrue="1" operator="lessThanOrEqual">
      <formula>0.12</formula>
    </cfRule>
    <cfRule type="cellIs" dxfId="1743" priority="1546" stopIfTrue="1" operator="between">
      <formula>0.1201</formula>
      <formula>0.2</formula>
    </cfRule>
    <cfRule type="cellIs" dxfId="1742" priority="1547" stopIfTrue="1" operator="greaterThan">
      <formula>0.2</formula>
    </cfRule>
  </conditionalFormatting>
  <conditionalFormatting sqref="N220">
    <cfRule type="cellIs" dxfId="1741" priority="1542" stopIfTrue="1" operator="between">
      <formula>50.1</formula>
      <formula>100</formula>
    </cfRule>
    <cfRule type="cellIs" dxfId="1740" priority="1544" stopIfTrue="1" operator="greaterThan">
      <formula>100</formula>
    </cfRule>
  </conditionalFormatting>
  <conditionalFormatting sqref="M220">
    <cfRule type="cellIs" dxfId="1739" priority="1541" stopIfTrue="1" operator="between">
      <formula>1250.1</formula>
      <formula>5000</formula>
    </cfRule>
    <cfRule type="cellIs" dxfId="1738" priority="1543" stopIfTrue="1" operator="greaterThan">
      <formula>5000</formula>
    </cfRule>
  </conditionalFormatting>
  <conditionalFormatting sqref="F220:G220">
    <cfRule type="cellIs" dxfId="1737" priority="1538" stopIfTrue="1" operator="lessThanOrEqual">
      <formula>60</formula>
    </cfRule>
    <cfRule type="cellIs" dxfId="1736" priority="1539" stopIfTrue="1" operator="between">
      <formula>60</formula>
      <formula>100</formula>
    </cfRule>
    <cfRule type="cellIs" dxfId="1735" priority="1540" stopIfTrue="1" operator="greaterThan">
      <formula>100</formula>
    </cfRule>
  </conditionalFormatting>
  <conditionalFormatting sqref="E220">
    <cfRule type="cellIs" dxfId="1734" priority="1535" stopIfTrue="1" operator="lessThanOrEqual">
      <formula>2.5</formula>
    </cfRule>
    <cfRule type="cellIs" dxfId="1733" priority="1536" stopIfTrue="1" operator="between">
      <formula>2.5</formula>
      <formula>7</formula>
    </cfRule>
    <cfRule type="cellIs" dxfId="1732" priority="1537" stopIfTrue="1" operator="greaterThan">
      <formula>7</formula>
    </cfRule>
  </conditionalFormatting>
  <conditionalFormatting sqref="H220">
    <cfRule type="cellIs" dxfId="1731" priority="1532" stopIfTrue="1" operator="lessThanOrEqual">
      <formula>12</formula>
    </cfRule>
    <cfRule type="cellIs" dxfId="1730" priority="1533" stopIfTrue="1" operator="between">
      <formula>12</formula>
      <formula>16</formula>
    </cfRule>
    <cfRule type="cellIs" dxfId="1729" priority="1534" stopIfTrue="1" operator="greaterThan">
      <formula>16</formula>
    </cfRule>
  </conditionalFormatting>
  <conditionalFormatting sqref="J220">
    <cfRule type="cellIs" dxfId="1728" priority="1529" stopIfTrue="1" operator="greaterThan">
      <formula>6.2</formula>
    </cfRule>
    <cfRule type="cellIs" dxfId="1727" priority="1530" stopIfTrue="1" operator="between">
      <formula>5.601</formula>
      <formula>6.2</formula>
    </cfRule>
    <cfRule type="cellIs" dxfId="1726" priority="1531" stopIfTrue="1" operator="lessThanOrEqual">
      <formula>5.6</formula>
    </cfRule>
  </conditionalFormatting>
  <conditionalFormatting sqref="K220">
    <cfRule type="cellIs" dxfId="1725" priority="1528" stopIfTrue="1" operator="lessThanOrEqual">
      <formula>0.02</formula>
    </cfRule>
  </conditionalFormatting>
  <conditionalFormatting sqref="G220">
    <cfRule type="cellIs" dxfId="1724" priority="1525" stopIfTrue="1" operator="lessThanOrEqual">
      <formula>0.12</formula>
    </cfRule>
    <cfRule type="cellIs" dxfId="1723" priority="1526" stopIfTrue="1" operator="between">
      <formula>0.1201</formula>
      <formula>0.2</formula>
    </cfRule>
    <cfRule type="cellIs" dxfId="1722" priority="1527" stopIfTrue="1" operator="greaterThan">
      <formula>0.2</formula>
    </cfRule>
  </conditionalFormatting>
  <conditionalFormatting sqref="N220">
    <cfRule type="cellIs" dxfId="1721" priority="1523" stopIfTrue="1" operator="between">
      <formula>50.1</formula>
      <formula>100</formula>
    </cfRule>
    <cfRule type="cellIs" dxfId="1720" priority="1524" stopIfTrue="1" operator="greaterThan">
      <formula>100</formula>
    </cfRule>
  </conditionalFormatting>
  <conditionalFormatting sqref="M220">
    <cfRule type="cellIs" dxfId="1719" priority="1521" stopIfTrue="1" operator="between">
      <formula>1250.1</formula>
      <formula>5000</formula>
    </cfRule>
    <cfRule type="cellIs" dxfId="1718" priority="1522" stopIfTrue="1" operator="greaterThan">
      <formula>5000</formula>
    </cfRule>
  </conditionalFormatting>
  <conditionalFormatting sqref="F238:G238">
    <cfRule type="cellIs" dxfId="1717" priority="1508" stopIfTrue="1" operator="lessThanOrEqual">
      <formula>60</formula>
    </cfRule>
    <cfRule type="cellIs" dxfId="1716" priority="1509" stopIfTrue="1" operator="between">
      <formula>60</formula>
      <formula>100</formula>
    </cfRule>
    <cfRule type="cellIs" dxfId="1715" priority="1510" stopIfTrue="1" operator="greaterThan">
      <formula>100</formula>
    </cfRule>
  </conditionalFormatting>
  <conditionalFormatting sqref="E238">
    <cfRule type="cellIs" dxfId="1714" priority="1511" stopIfTrue="1" operator="lessThanOrEqual">
      <formula>2.5</formula>
    </cfRule>
    <cfRule type="cellIs" dxfId="1713" priority="1512" stopIfTrue="1" operator="between">
      <formula>2.5</formula>
      <formula>7</formula>
    </cfRule>
    <cfRule type="cellIs" dxfId="1712" priority="1513" stopIfTrue="1" operator="greaterThan">
      <formula>7</formula>
    </cfRule>
  </conditionalFormatting>
  <conditionalFormatting sqref="H238">
    <cfRule type="cellIs" dxfId="1711" priority="1514" stopIfTrue="1" operator="lessThanOrEqual">
      <formula>12</formula>
    </cfRule>
    <cfRule type="cellIs" dxfId="1710" priority="1515" stopIfTrue="1" operator="between">
      <formula>12</formula>
      <formula>16</formula>
    </cfRule>
    <cfRule type="cellIs" dxfId="1709" priority="1516" stopIfTrue="1" operator="greaterThan">
      <formula>16</formula>
    </cfRule>
  </conditionalFormatting>
  <conditionalFormatting sqref="J238">
    <cfRule type="cellIs" dxfId="1708" priority="1517" stopIfTrue="1" operator="greaterThan">
      <formula>6.2</formula>
    </cfRule>
    <cfRule type="cellIs" dxfId="1707" priority="1518" stopIfTrue="1" operator="between">
      <formula>5.601</formula>
      <formula>6.2</formula>
    </cfRule>
    <cfRule type="cellIs" dxfId="1706" priority="1519" stopIfTrue="1" operator="lessThanOrEqual">
      <formula>5.6</formula>
    </cfRule>
  </conditionalFormatting>
  <conditionalFormatting sqref="K238">
    <cfRule type="cellIs" dxfId="1705" priority="1520" stopIfTrue="1" operator="lessThanOrEqual">
      <formula>0.02</formula>
    </cfRule>
  </conditionalFormatting>
  <conditionalFormatting sqref="G238">
    <cfRule type="cellIs" dxfId="1704" priority="1505" stopIfTrue="1" operator="lessThanOrEqual">
      <formula>0.12</formula>
    </cfRule>
    <cfRule type="cellIs" dxfId="1703" priority="1506" stopIfTrue="1" operator="between">
      <formula>0.1201</formula>
      <formula>0.2</formula>
    </cfRule>
    <cfRule type="cellIs" dxfId="1702" priority="1507" stopIfTrue="1" operator="greaterThan">
      <formula>0.2</formula>
    </cfRule>
  </conditionalFormatting>
  <conditionalFormatting sqref="N238">
    <cfRule type="cellIs" dxfId="1701" priority="1502" stopIfTrue="1" operator="between">
      <formula>50.1</formula>
      <formula>100</formula>
    </cfRule>
    <cfRule type="cellIs" dxfId="1700" priority="1504" stopIfTrue="1" operator="greaterThan">
      <formula>100</formula>
    </cfRule>
  </conditionalFormatting>
  <conditionalFormatting sqref="M238">
    <cfRule type="cellIs" dxfId="1699" priority="1501" stopIfTrue="1" operator="between">
      <formula>1250.1</formula>
      <formula>5000</formula>
    </cfRule>
    <cfRule type="cellIs" dxfId="1698" priority="1503" stopIfTrue="1" operator="greaterThan">
      <formula>5000</formula>
    </cfRule>
  </conditionalFormatting>
  <conditionalFormatting sqref="F238:G238">
    <cfRule type="cellIs" dxfId="1697" priority="1498" stopIfTrue="1" operator="lessThanOrEqual">
      <formula>60</formula>
    </cfRule>
    <cfRule type="cellIs" dxfId="1696" priority="1499" stopIfTrue="1" operator="between">
      <formula>60</formula>
      <formula>100</formula>
    </cfRule>
    <cfRule type="cellIs" dxfId="1695" priority="1500" stopIfTrue="1" operator="greaterThan">
      <formula>100</formula>
    </cfRule>
  </conditionalFormatting>
  <conditionalFormatting sqref="E238">
    <cfRule type="cellIs" dxfId="1694" priority="1495" stopIfTrue="1" operator="lessThanOrEqual">
      <formula>2.5</formula>
    </cfRule>
    <cfRule type="cellIs" dxfId="1693" priority="1496" stopIfTrue="1" operator="between">
      <formula>2.5</formula>
      <formula>7</formula>
    </cfRule>
    <cfRule type="cellIs" dxfId="1692" priority="1497" stopIfTrue="1" operator="greaterThan">
      <formula>7</formula>
    </cfRule>
  </conditionalFormatting>
  <conditionalFormatting sqref="H238">
    <cfRule type="cellIs" dxfId="1691" priority="1492" stopIfTrue="1" operator="lessThanOrEqual">
      <formula>12</formula>
    </cfRule>
    <cfRule type="cellIs" dxfId="1690" priority="1493" stopIfTrue="1" operator="between">
      <formula>12</formula>
      <formula>16</formula>
    </cfRule>
    <cfRule type="cellIs" dxfId="1689" priority="1494" stopIfTrue="1" operator="greaterThan">
      <formula>16</formula>
    </cfRule>
  </conditionalFormatting>
  <conditionalFormatting sqref="J238">
    <cfRule type="cellIs" dxfId="1688" priority="1489" stopIfTrue="1" operator="greaterThan">
      <formula>6.2</formula>
    </cfRule>
    <cfRule type="cellIs" dxfId="1687" priority="1490" stopIfTrue="1" operator="between">
      <formula>5.601</formula>
      <formula>6.2</formula>
    </cfRule>
    <cfRule type="cellIs" dxfId="1686" priority="1491" stopIfTrue="1" operator="lessThanOrEqual">
      <formula>5.6</formula>
    </cfRule>
  </conditionalFormatting>
  <conditionalFormatting sqref="K238">
    <cfRule type="cellIs" dxfId="1685" priority="1488" stopIfTrue="1" operator="lessThanOrEqual">
      <formula>0.02</formula>
    </cfRule>
  </conditionalFormatting>
  <conditionalFormatting sqref="G238">
    <cfRule type="cellIs" dxfId="1684" priority="1485" stopIfTrue="1" operator="lessThanOrEqual">
      <formula>0.12</formula>
    </cfRule>
    <cfRule type="cellIs" dxfId="1683" priority="1486" stopIfTrue="1" operator="between">
      <formula>0.1201</formula>
      <formula>0.2</formula>
    </cfRule>
    <cfRule type="cellIs" dxfId="1682" priority="1487" stopIfTrue="1" operator="greaterThan">
      <formula>0.2</formula>
    </cfRule>
  </conditionalFormatting>
  <conditionalFormatting sqref="N238">
    <cfRule type="cellIs" dxfId="1681" priority="1483" stopIfTrue="1" operator="between">
      <formula>50.1</formula>
      <formula>100</formula>
    </cfRule>
    <cfRule type="cellIs" dxfId="1680" priority="1484" stopIfTrue="1" operator="greaterThan">
      <formula>100</formula>
    </cfRule>
  </conditionalFormatting>
  <conditionalFormatting sqref="M238">
    <cfRule type="cellIs" dxfId="1679" priority="1481" stopIfTrue="1" operator="between">
      <formula>1250.1</formula>
      <formula>5000</formula>
    </cfRule>
    <cfRule type="cellIs" dxfId="1678" priority="1482" stopIfTrue="1" operator="greaterThan">
      <formula>5000</formula>
    </cfRule>
  </conditionalFormatting>
  <conditionalFormatting sqref="F250:G250">
    <cfRule type="cellIs" dxfId="1677" priority="1468" stopIfTrue="1" operator="lessThanOrEqual">
      <formula>60</formula>
    </cfRule>
    <cfRule type="cellIs" dxfId="1676" priority="1469" stopIfTrue="1" operator="between">
      <formula>60</formula>
      <formula>100</formula>
    </cfRule>
    <cfRule type="cellIs" dxfId="1675" priority="1470" stopIfTrue="1" operator="greaterThan">
      <formula>100</formula>
    </cfRule>
  </conditionalFormatting>
  <conditionalFormatting sqref="E250">
    <cfRule type="cellIs" dxfId="1674" priority="1471" stopIfTrue="1" operator="lessThanOrEqual">
      <formula>2.5</formula>
    </cfRule>
    <cfRule type="cellIs" dxfId="1673" priority="1472" stopIfTrue="1" operator="between">
      <formula>2.5</formula>
      <formula>7</formula>
    </cfRule>
    <cfRule type="cellIs" dxfId="1672" priority="1473" stopIfTrue="1" operator="greaterThan">
      <formula>7</formula>
    </cfRule>
  </conditionalFormatting>
  <conditionalFormatting sqref="H250">
    <cfRule type="cellIs" dxfId="1671" priority="1474" stopIfTrue="1" operator="lessThanOrEqual">
      <formula>12</formula>
    </cfRule>
    <cfRule type="cellIs" dxfId="1670" priority="1475" stopIfTrue="1" operator="between">
      <formula>12</formula>
      <formula>16</formula>
    </cfRule>
    <cfRule type="cellIs" dxfId="1669" priority="1476" stopIfTrue="1" operator="greaterThan">
      <formula>16</formula>
    </cfRule>
  </conditionalFormatting>
  <conditionalFormatting sqref="J250">
    <cfRule type="cellIs" dxfId="1668" priority="1477" stopIfTrue="1" operator="greaterThan">
      <formula>6.2</formula>
    </cfRule>
    <cfRule type="cellIs" dxfId="1667" priority="1478" stopIfTrue="1" operator="between">
      <formula>5.601</formula>
      <formula>6.2</formula>
    </cfRule>
    <cfRule type="cellIs" dxfId="1666" priority="1479" stopIfTrue="1" operator="lessThanOrEqual">
      <formula>5.6</formula>
    </cfRule>
  </conditionalFormatting>
  <conditionalFormatting sqref="K250">
    <cfRule type="cellIs" dxfId="1665" priority="1480" stopIfTrue="1" operator="lessThanOrEqual">
      <formula>0.02</formula>
    </cfRule>
  </conditionalFormatting>
  <conditionalFormatting sqref="G250">
    <cfRule type="cellIs" dxfId="1664" priority="1465" stopIfTrue="1" operator="lessThanOrEqual">
      <formula>0.12</formula>
    </cfRule>
    <cfRule type="cellIs" dxfId="1663" priority="1466" stopIfTrue="1" operator="between">
      <formula>0.1201</formula>
      <formula>0.2</formula>
    </cfRule>
    <cfRule type="cellIs" dxfId="1662" priority="1467" stopIfTrue="1" operator="greaterThan">
      <formula>0.2</formula>
    </cfRule>
  </conditionalFormatting>
  <conditionalFormatting sqref="N250">
    <cfRule type="cellIs" dxfId="1661" priority="1462" stopIfTrue="1" operator="between">
      <formula>50.1</formula>
      <formula>100</formula>
    </cfRule>
    <cfRule type="cellIs" dxfId="1660" priority="1464" stopIfTrue="1" operator="greaterThan">
      <formula>100</formula>
    </cfRule>
  </conditionalFormatting>
  <conditionalFormatting sqref="M250">
    <cfRule type="cellIs" dxfId="1659" priority="1461" stopIfTrue="1" operator="between">
      <formula>1250.1</formula>
      <formula>5000</formula>
    </cfRule>
    <cfRule type="cellIs" dxfId="1658" priority="1463" stopIfTrue="1" operator="greaterThan">
      <formula>5000</formula>
    </cfRule>
  </conditionalFormatting>
  <conditionalFormatting sqref="F250:G250">
    <cfRule type="cellIs" dxfId="1657" priority="1458" stopIfTrue="1" operator="lessThanOrEqual">
      <formula>60</formula>
    </cfRule>
    <cfRule type="cellIs" dxfId="1656" priority="1459" stopIfTrue="1" operator="between">
      <formula>60</formula>
      <formula>100</formula>
    </cfRule>
    <cfRule type="cellIs" dxfId="1655" priority="1460" stopIfTrue="1" operator="greaterThan">
      <formula>100</formula>
    </cfRule>
  </conditionalFormatting>
  <conditionalFormatting sqref="E250">
    <cfRule type="cellIs" dxfId="1654" priority="1455" stopIfTrue="1" operator="lessThanOrEqual">
      <formula>2.5</formula>
    </cfRule>
    <cfRule type="cellIs" dxfId="1653" priority="1456" stopIfTrue="1" operator="between">
      <formula>2.5</formula>
      <formula>7</formula>
    </cfRule>
    <cfRule type="cellIs" dxfId="1652" priority="1457" stopIfTrue="1" operator="greaterThan">
      <formula>7</formula>
    </cfRule>
  </conditionalFormatting>
  <conditionalFormatting sqref="H250">
    <cfRule type="cellIs" dxfId="1651" priority="1452" stopIfTrue="1" operator="lessThanOrEqual">
      <formula>12</formula>
    </cfRule>
    <cfRule type="cellIs" dxfId="1650" priority="1453" stopIfTrue="1" operator="between">
      <formula>12</formula>
      <formula>16</formula>
    </cfRule>
    <cfRule type="cellIs" dxfId="1649" priority="1454" stopIfTrue="1" operator="greaterThan">
      <formula>16</formula>
    </cfRule>
  </conditionalFormatting>
  <conditionalFormatting sqref="J250">
    <cfRule type="cellIs" dxfId="1648" priority="1449" stopIfTrue="1" operator="greaterThan">
      <formula>6.2</formula>
    </cfRule>
    <cfRule type="cellIs" dxfId="1647" priority="1450" stopIfTrue="1" operator="between">
      <formula>5.601</formula>
      <formula>6.2</formula>
    </cfRule>
    <cfRule type="cellIs" dxfId="1646" priority="1451" stopIfTrue="1" operator="lessThanOrEqual">
      <formula>5.6</formula>
    </cfRule>
  </conditionalFormatting>
  <conditionalFormatting sqref="K250">
    <cfRule type="cellIs" dxfId="1645" priority="1448" stopIfTrue="1" operator="lessThanOrEqual">
      <formula>0.02</formula>
    </cfRule>
  </conditionalFormatting>
  <conditionalFormatting sqref="G250">
    <cfRule type="cellIs" dxfId="1644" priority="1445" stopIfTrue="1" operator="lessThanOrEqual">
      <formula>0.12</formula>
    </cfRule>
    <cfRule type="cellIs" dxfId="1643" priority="1446" stopIfTrue="1" operator="between">
      <formula>0.1201</formula>
      <formula>0.2</formula>
    </cfRule>
    <cfRule type="cellIs" dxfId="1642" priority="1447" stopIfTrue="1" operator="greaterThan">
      <formula>0.2</formula>
    </cfRule>
  </conditionalFormatting>
  <conditionalFormatting sqref="N250">
    <cfRule type="cellIs" dxfId="1641" priority="1443" stopIfTrue="1" operator="between">
      <formula>50.1</formula>
      <formula>100</formula>
    </cfRule>
    <cfRule type="cellIs" dxfId="1640" priority="1444" stopIfTrue="1" operator="greaterThan">
      <formula>100</formula>
    </cfRule>
  </conditionalFormatting>
  <conditionalFormatting sqref="M250">
    <cfRule type="cellIs" dxfId="1639" priority="1441" stopIfTrue="1" operator="between">
      <formula>1250.1</formula>
      <formula>5000</formula>
    </cfRule>
    <cfRule type="cellIs" dxfId="1638" priority="1442" stopIfTrue="1" operator="greaterThan">
      <formula>5000</formula>
    </cfRule>
  </conditionalFormatting>
  <conditionalFormatting sqref="F262:G262">
    <cfRule type="cellIs" dxfId="1637" priority="1428" stopIfTrue="1" operator="lessThanOrEqual">
      <formula>60</formula>
    </cfRule>
    <cfRule type="cellIs" dxfId="1636" priority="1429" stopIfTrue="1" operator="between">
      <formula>60</formula>
      <formula>100</formula>
    </cfRule>
    <cfRule type="cellIs" dxfId="1635" priority="1430" stopIfTrue="1" operator="greaterThan">
      <formula>100</formula>
    </cfRule>
  </conditionalFormatting>
  <conditionalFormatting sqref="E262">
    <cfRule type="cellIs" dxfId="1634" priority="1431" stopIfTrue="1" operator="lessThanOrEqual">
      <formula>2.5</formula>
    </cfRule>
    <cfRule type="cellIs" dxfId="1633" priority="1432" stopIfTrue="1" operator="between">
      <formula>2.5</formula>
      <formula>7</formula>
    </cfRule>
    <cfRule type="cellIs" dxfId="1632" priority="1433" stopIfTrue="1" operator="greaterThan">
      <formula>7</formula>
    </cfRule>
  </conditionalFormatting>
  <conditionalFormatting sqref="H262">
    <cfRule type="cellIs" dxfId="1631" priority="1434" stopIfTrue="1" operator="lessThanOrEqual">
      <formula>12</formula>
    </cfRule>
    <cfRule type="cellIs" dxfId="1630" priority="1435" stopIfTrue="1" operator="between">
      <formula>12</formula>
      <formula>16</formula>
    </cfRule>
    <cfRule type="cellIs" dxfId="1629" priority="1436" stopIfTrue="1" operator="greaterThan">
      <formula>16</formula>
    </cfRule>
  </conditionalFormatting>
  <conditionalFormatting sqref="J262">
    <cfRule type="cellIs" dxfId="1628" priority="1437" stopIfTrue="1" operator="greaterThan">
      <formula>6.2</formula>
    </cfRule>
    <cfRule type="cellIs" dxfId="1627" priority="1438" stopIfTrue="1" operator="between">
      <formula>5.601</formula>
      <formula>6.2</formula>
    </cfRule>
    <cfRule type="cellIs" dxfId="1626" priority="1439" stopIfTrue="1" operator="lessThanOrEqual">
      <formula>5.6</formula>
    </cfRule>
  </conditionalFormatting>
  <conditionalFormatting sqref="K262">
    <cfRule type="cellIs" dxfId="1625" priority="1440" stopIfTrue="1" operator="lessThanOrEqual">
      <formula>0.02</formula>
    </cfRule>
  </conditionalFormatting>
  <conditionalFormatting sqref="G262">
    <cfRule type="cellIs" dxfId="1624" priority="1425" stopIfTrue="1" operator="lessThanOrEqual">
      <formula>0.12</formula>
    </cfRule>
    <cfRule type="cellIs" dxfId="1623" priority="1426" stopIfTrue="1" operator="between">
      <formula>0.1201</formula>
      <formula>0.2</formula>
    </cfRule>
    <cfRule type="cellIs" dxfId="1622" priority="1427" stopIfTrue="1" operator="greaterThan">
      <formula>0.2</formula>
    </cfRule>
  </conditionalFormatting>
  <conditionalFormatting sqref="N262">
    <cfRule type="cellIs" dxfId="1621" priority="1422" stopIfTrue="1" operator="between">
      <formula>50.1</formula>
      <formula>100</formula>
    </cfRule>
    <cfRule type="cellIs" dxfId="1620" priority="1424" stopIfTrue="1" operator="greaterThan">
      <formula>100</formula>
    </cfRule>
  </conditionalFormatting>
  <conditionalFormatting sqref="M262">
    <cfRule type="cellIs" dxfId="1619" priority="1421" stopIfTrue="1" operator="between">
      <formula>1250.1</formula>
      <formula>5000</formula>
    </cfRule>
    <cfRule type="cellIs" dxfId="1618" priority="1423" stopIfTrue="1" operator="greaterThan">
      <formula>5000</formula>
    </cfRule>
  </conditionalFormatting>
  <conditionalFormatting sqref="F262:G262">
    <cfRule type="cellIs" dxfId="1617" priority="1418" stopIfTrue="1" operator="lessThanOrEqual">
      <formula>60</formula>
    </cfRule>
    <cfRule type="cellIs" dxfId="1616" priority="1419" stopIfTrue="1" operator="between">
      <formula>60</formula>
      <formula>100</formula>
    </cfRule>
    <cfRule type="cellIs" dxfId="1615" priority="1420" stopIfTrue="1" operator="greaterThan">
      <formula>100</formula>
    </cfRule>
  </conditionalFormatting>
  <conditionalFormatting sqref="E262">
    <cfRule type="cellIs" dxfId="1614" priority="1415" stopIfTrue="1" operator="lessThanOrEqual">
      <formula>2.5</formula>
    </cfRule>
    <cfRule type="cellIs" dxfId="1613" priority="1416" stopIfTrue="1" operator="between">
      <formula>2.5</formula>
      <formula>7</formula>
    </cfRule>
    <cfRule type="cellIs" dxfId="1612" priority="1417" stopIfTrue="1" operator="greaterThan">
      <formula>7</formula>
    </cfRule>
  </conditionalFormatting>
  <conditionalFormatting sqref="H262">
    <cfRule type="cellIs" dxfId="1611" priority="1412" stopIfTrue="1" operator="lessThanOrEqual">
      <formula>12</formula>
    </cfRule>
    <cfRule type="cellIs" dxfId="1610" priority="1413" stopIfTrue="1" operator="between">
      <formula>12</formula>
      <formula>16</formula>
    </cfRule>
    <cfRule type="cellIs" dxfId="1609" priority="1414" stopIfTrue="1" operator="greaterThan">
      <formula>16</formula>
    </cfRule>
  </conditionalFormatting>
  <conditionalFormatting sqref="J262">
    <cfRule type="cellIs" dxfId="1608" priority="1409" stopIfTrue="1" operator="greaterThan">
      <formula>6.2</formula>
    </cfRule>
    <cfRule type="cellIs" dxfId="1607" priority="1410" stopIfTrue="1" operator="between">
      <formula>5.601</formula>
      <formula>6.2</formula>
    </cfRule>
    <cfRule type="cellIs" dxfId="1606" priority="1411" stopIfTrue="1" operator="lessThanOrEqual">
      <formula>5.6</formula>
    </cfRule>
  </conditionalFormatting>
  <conditionalFormatting sqref="K262">
    <cfRule type="cellIs" dxfId="1605" priority="1408" stopIfTrue="1" operator="lessThanOrEqual">
      <formula>0.02</formula>
    </cfRule>
  </conditionalFormatting>
  <conditionalFormatting sqref="G262">
    <cfRule type="cellIs" dxfId="1604" priority="1405" stopIfTrue="1" operator="lessThanOrEqual">
      <formula>0.12</formula>
    </cfRule>
    <cfRule type="cellIs" dxfId="1603" priority="1406" stopIfTrue="1" operator="between">
      <formula>0.1201</formula>
      <formula>0.2</formula>
    </cfRule>
    <cfRule type="cellIs" dxfId="1602" priority="1407" stopIfTrue="1" operator="greaterThan">
      <formula>0.2</formula>
    </cfRule>
  </conditionalFormatting>
  <conditionalFormatting sqref="N262">
    <cfRule type="cellIs" dxfId="1601" priority="1403" stopIfTrue="1" operator="between">
      <formula>50.1</formula>
      <formula>100</formula>
    </cfRule>
    <cfRule type="cellIs" dxfId="1600" priority="1404" stopIfTrue="1" operator="greaterThan">
      <formula>100</formula>
    </cfRule>
  </conditionalFormatting>
  <conditionalFormatting sqref="M262">
    <cfRule type="cellIs" dxfId="1599" priority="1401" stopIfTrue="1" operator="between">
      <formula>1250.1</formula>
      <formula>5000</formula>
    </cfRule>
    <cfRule type="cellIs" dxfId="1598" priority="1402" stopIfTrue="1" operator="greaterThan">
      <formula>5000</formula>
    </cfRule>
  </conditionalFormatting>
  <conditionalFormatting sqref="F274:G274">
    <cfRule type="cellIs" dxfId="1597" priority="1388" stopIfTrue="1" operator="lessThanOrEqual">
      <formula>60</formula>
    </cfRule>
    <cfRule type="cellIs" dxfId="1596" priority="1389" stopIfTrue="1" operator="between">
      <formula>60</formula>
      <formula>100</formula>
    </cfRule>
    <cfRule type="cellIs" dxfId="1595" priority="1390" stopIfTrue="1" operator="greaterThan">
      <formula>100</formula>
    </cfRule>
  </conditionalFormatting>
  <conditionalFormatting sqref="E274">
    <cfRule type="cellIs" dxfId="1594" priority="1391" stopIfTrue="1" operator="lessThanOrEqual">
      <formula>2.5</formula>
    </cfRule>
    <cfRule type="cellIs" dxfId="1593" priority="1392" stopIfTrue="1" operator="between">
      <formula>2.5</formula>
      <formula>7</formula>
    </cfRule>
    <cfRule type="cellIs" dxfId="1592" priority="1393" stopIfTrue="1" operator="greaterThan">
      <formula>7</formula>
    </cfRule>
  </conditionalFormatting>
  <conditionalFormatting sqref="H274">
    <cfRule type="cellIs" dxfId="1591" priority="1394" stopIfTrue="1" operator="lessThanOrEqual">
      <formula>12</formula>
    </cfRule>
    <cfRule type="cellIs" dxfId="1590" priority="1395" stopIfTrue="1" operator="between">
      <formula>12</formula>
      <formula>16</formula>
    </cfRule>
    <cfRule type="cellIs" dxfId="1589" priority="1396" stopIfTrue="1" operator="greaterThan">
      <formula>16</formula>
    </cfRule>
  </conditionalFormatting>
  <conditionalFormatting sqref="J274">
    <cfRule type="cellIs" dxfId="1588" priority="1397" stopIfTrue="1" operator="greaterThan">
      <formula>6.2</formula>
    </cfRule>
    <cfRule type="cellIs" dxfId="1587" priority="1398" stopIfTrue="1" operator="between">
      <formula>5.601</formula>
      <formula>6.2</formula>
    </cfRule>
    <cfRule type="cellIs" dxfId="1586" priority="1399" stopIfTrue="1" operator="lessThanOrEqual">
      <formula>5.6</formula>
    </cfRule>
  </conditionalFormatting>
  <conditionalFormatting sqref="K274">
    <cfRule type="cellIs" dxfId="1585" priority="1400" stopIfTrue="1" operator="lessThanOrEqual">
      <formula>0.02</formula>
    </cfRule>
  </conditionalFormatting>
  <conditionalFormatting sqref="G274">
    <cfRule type="cellIs" dxfId="1584" priority="1385" stopIfTrue="1" operator="lessThanOrEqual">
      <formula>0.12</formula>
    </cfRule>
    <cfRule type="cellIs" dxfId="1583" priority="1386" stopIfTrue="1" operator="between">
      <formula>0.1201</formula>
      <formula>0.2</formula>
    </cfRule>
    <cfRule type="cellIs" dxfId="1582" priority="1387" stopIfTrue="1" operator="greaterThan">
      <formula>0.2</formula>
    </cfRule>
  </conditionalFormatting>
  <conditionalFormatting sqref="N274">
    <cfRule type="cellIs" dxfId="1581" priority="1382" stopIfTrue="1" operator="between">
      <formula>50.1</formula>
      <formula>100</formula>
    </cfRule>
    <cfRule type="cellIs" dxfId="1580" priority="1384" stopIfTrue="1" operator="greaterThan">
      <formula>100</formula>
    </cfRule>
  </conditionalFormatting>
  <conditionalFormatting sqref="M274">
    <cfRule type="cellIs" dxfId="1579" priority="1381" stopIfTrue="1" operator="between">
      <formula>1250.1</formula>
      <formula>5000</formula>
    </cfRule>
    <cfRule type="cellIs" dxfId="1578" priority="1383" stopIfTrue="1" operator="greaterThan">
      <formula>5000</formula>
    </cfRule>
  </conditionalFormatting>
  <conditionalFormatting sqref="F274:G274">
    <cfRule type="cellIs" dxfId="1577" priority="1378" stopIfTrue="1" operator="lessThanOrEqual">
      <formula>60</formula>
    </cfRule>
    <cfRule type="cellIs" dxfId="1576" priority="1379" stopIfTrue="1" operator="between">
      <formula>60</formula>
      <formula>100</formula>
    </cfRule>
    <cfRule type="cellIs" dxfId="1575" priority="1380" stopIfTrue="1" operator="greaterThan">
      <formula>100</formula>
    </cfRule>
  </conditionalFormatting>
  <conditionalFormatting sqref="E274">
    <cfRule type="cellIs" dxfId="1574" priority="1375" stopIfTrue="1" operator="lessThanOrEqual">
      <formula>2.5</formula>
    </cfRule>
    <cfRule type="cellIs" dxfId="1573" priority="1376" stopIfTrue="1" operator="between">
      <formula>2.5</formula>
      <formula>7</formula>
    </cfRule>
    <cfRule type="cellIs" dxfId="1572" priority="1377" stopIfTrue="1" operator="greaterThan">
      <formula>7</formula>
    </cfRule>
  </conditionalFormatting>
  <conditionalFormatting sqref="H274">
    <cfRule type="cellIs" dxfId="1571" priority="1372" stopIfTrue="1" operator="lessThanOrEqual">
      <formula>12</formula>
    </cfRule>
    <cfRule type="cellIs" dxfId="1570" priority="1373" stopIfTrue="1" operator="between">
      <formula>12</formula>
      <formula>16</formula>
    </cfRule>
    <cfRule type="cellIs" dxfId="1569" priority="1374" stopIfTrue="1" operator="greaterThan">
      <formula>16</formula>
    </cfRule>
  </conditionalFormatting>
  <conditionalFormatting sqref="J274">
    <cfRule type="cellIs" dxfId="1568" priority="1369" stopIfTrue="1" operator="greaterThan">
      <formula>6.2</formula>
    </cfRule>
    <cfRule type="cellIs" dxfId="1567" priority="1370" stopIfTrue="1" operator="between">
      <formula>5.601</formula>
      <formula>6.2</formula>
    </cfRule>
    <cfRule type="cellIs" dxfId="1566" priority="1371" stopIfTrue="1" operator="lessThanOrEqual">
      <formula>5.6</formula>
    </cfRule>
  </conditionalFormatting>
  <conditionalFormatting sqref="K274">
    <cfRule type="cellIs" dxfId="1565" priority="1368" stopIfTrue="1" operator="lessThanOrEqual">
      <formula>0.02</formula>
    </cfRule>
  </conditionalFormatting>
  <conditionalFormatting sqref="G274">
    <cfRule type="cellIs" dxfId="1564" priority="1365" stopIfTrue="1" operator="lessThanOrEqual">
      <formula>0.12</formula>
    </cfRule>
    <cfRule type="cellIs" dxfId="1563" priority="1366" stopIfTrue="1" operator="between">
      <formula>0.1201</formula>
      <formula>0.2</formula>
    </cfRule>
    <cfRule type="cellIs" dxfId="1562" priority="1367" stopIfTrue="1" operator="greaterThan">
      <formula>0.2</formula>
    </cfRule>
  </conditionalFormatting>
  <conditionalFormatting sqref="N274">
    <cfRule type="cellIs" dxfId="1561" priority="1363" stopIfTrue="1" operator="between">
      <formula>50.1</formula>
      <formula>100</formula>
    </cfRule>
    <cfRule type="cellIs" dxfId="1560" priority="1364" stopIfTrue="1" operator="greaterThan">
      <formula>100</formula>
    </cfRule>
  </conditionalFormatting>
  <conditionalFormatting sqref="M274">
    <cfRule type="cellIs" dxfId="1559" priority="1361" stopIfTrue="1" operator="between">
      <formula>1250.1</formula>
      <formula>5000</formula>
    </cfRule>
    <cfRule type="cellIs" dxfId="1558" priority="1362" stopIfTrue="1" operator="greaterThan">
      <formula>5000</formula>
    </cfRule>
  </conditionalFormatting>
  <conditionalFormatting sqref="F286:G286">
    <cfRule type="cellIs" dxfId="1557" priority="1348" stopIfTrue="1" operator="lessThanOrEqual">
      <formula>60</formula>
    </cfRule>
    <cfRule type="cellIs" dxfId="1556" priority="1349" stopIfTrue="1" operator="between">
      <formula>60</formula>
      <formula>100</formula>
    </cfRule>
    <cfRule type="cellIs" dxfId="1555" priority="1350" stopIfTrue="1" operator="greaterThan">
      <formula>100</formula>
    </cfRule>
  </conditionalFormatting>
  <conditionalFormatting sqref="E286">
    <cfRule type="cellIs" dxfId="1554" priority="1351" stopIfTrue="1" operator="lessThanOrEqual">
      <formula>2.5</formula>
    </cfRule>
    <cfRule type="cellIs" dxfId="1553" priority="1352" stopIfTrue="1" operator="between">
      <formula>2.5</formula>
      <formula>7</formula>
    </cfRule>
    <cfRule type="cellIs" dxfId="1552" priority="1353" stopIfTrue="1" operator="greaterThan">
      <formula>7</formula>
    </cfRule>
  </conditionalFormatting>
  <conditionalFormatting sqref="H286">
    <cfRule type="cellIs" dxfId="1551" priority="1354" stopIfTrue="1" operator="lessThanOrEqual">
      <formula>12</formula>
    </cfRule>
    <cfRule type="cellIs" dxfId="1550" priority="1355" stopIfTrue="1" operator="between">
      <formula>12</formula>
      <formula>16</formula>
    </cfRule>
    <cfRule type="cellIs" dxfId="1549" priority="1356" stopIfTrue="1" operator="greaterThan">
      <formula>16</formula>
    </cfRule>
  </conditionalFormatting>
  <conditionalFormatting sqref="J286">
    <cfRule type="cellIs" dxfId="1548" priority="1357" stopIfTrue="1" operator="greaterThan">
      <formula>6.2</formula>
    </cfRule>
    <cfRule type="cellIs" dxfId="1547" priority="1358" stopIfTrue="1" operator="between">
      <formula>5.601</formula>
      <formula>6.2</formula>
    </cfRule>
    <cfRule type="cellIs" dxfId="1546" priority="1359" stopIfTrue="1" operator="lessThanOrEqual">
      <formula>5.6</formula>
    </cfRule>
  </conditionalFormatting>
  <conditionalFormatting sqref="K286">
    <cfRule type="cellIs" dxfId="1545" priority="1360" stopIfTrue="1" operator="lessThanOrEqual">
      <formula>0.02</formula>
    </cfRule>
  </conditionalFormatting>
  <conditionalFormatting sqref="G286">
    <cfRule type="cellIs" dxfId="1544" priority="1345" stopIfTrue="1" operator="lessThanOrEqual">
      <formula>0.12</formula>
    </cfRule>
    <cfRule type="cellIs" dxfId="1543" priority="1346" stopIfTrue="1" operator="between">
      <formula>0.1201</formula>
      <formula>0.2</formula>
    </cfRule>
    <cfRule type="cellIs" dxfId="1542" priority="1347" stopIfTrue="1" operator="greaterThan">
      <formula>0.2</formula>
    </cfRule>
  </conditionalFormatting>
  <conditionalFormatting sqref="N286">
    <cfRule type="cellIs" dxfId="1541" priority="1342" stopIfTrue="1" operator="between">
      <formula>50.1</formula>
      <formula>100</formula>
    </cfRule>
    <cfRule type="cellIs" dxfId="1540" priority="1344" stopIfTrue="1" operator="greaterThan">
      <formula>100</formula>
    </cfRule>
  </conditionalFormatting>
  <conditionalFormatting sqref="M286">
    <cfRule type="cellIs" dxfId="1539" priority="1341" stopIfTrue="1" operator="between">
      <formula>1250.1</formula>
      <formula>5000</formula>
    </cfRule>
    <cfRule type="cellIs" dxfId="1538" priority="1343" stopIfTrue="1" operator="greaterThan">
      <formula>5000</formula>
    </cfRule>
  </conditionalFormatting>
  <conditionalFormatting sqref="F286:G286">
    <cfRule type="cellIs" dxfId="1537" priority="1338" stopIfTrue="1" operator="lessThanOrEqual">
      <formula>60</formula>
    </cfRule>
    <cfRule type="cellIs" dxfId="1536" priority="1339" stopIfTrue="1" operator="between">
      <formula>60</formula>
      <formula>100</formula>
    </cfRule>
    <cfRule type="cellIs" dxfId="1535" priority="1340" stopIfTrue="1" operator="greaterThan">
      <formula>100</formula>
    </cfRule>
  </conditionalFormatting>
  <conditionalFormatting sqref="E286">
    <cfRule type="cellIs" dxfId="1534" priority="1335" stopIfTrue="1" operator="lessThanOrEqual">
      <formula>2.5</formula>
    </cfRule>
    <cfRule type="cellIs" dxfId="1533" priority="1336" stopIfTrue="1" operator="between">
      <formula>2.5</formula>
      <formula>7</formula>
    </cfRule>
    <cfRule type="cellIs" dxfId="1532" priority="1337" stopIfTrue="1" operator="greaterThan">
      <formula>7</formula>
    </cfRule>
  </conditionalFormatting>
  <conditionalFormatting sqref="H286">
    <cfRule type="cellIs" dxfId="1531" priority="1332" stopIfTrue="1" operator="lessThanOrEqual">
      <formula>12</formula>
    </cfRule>
    <cfRule type="cellIs" dxfId="1530" priority="1333" stopIfTrue="1" operator="between">
      <formula>12</formula>
      <formula>16</formula>
    </cfRule>
    <cfRule type="cellIs" dxfId="1529" priority="1334" stopIfTrue="1" operator="greaterThan">
      <formula>16</formula>
    </cfRule>
  </conditionalFormatting>
  <conditionalFormatting sqref="J286">
    <cfRule type="cellIs" dxfId="1528" priority="1329" stopIfTrue="1" operator="greaterThan">
      <formula>6.2</formula>
    </cfRule>
    <cfRule type="cellIs" dxfId="1527" priority="1330" stopIfTrue="1" operator="between">
      <formula>5.601</formula>
      <formula>6.2</formula>
    </cfRule>
    <cfRule type="cellIs" dxfId="1526" priority="1331" stopIfTrue="1" operator="lessThanOrEqual">
      <formula>5.6</formula>
    </cfRule>
  </conditionalFormatting>
  <conditionalFormatting sqref="K286">
    <cfRule type="cellIs" dxfId="1525" priority="1328" stopIfTrue="1" operator="lessThanOrEqual">
      <formula>0.02</formula>
    </cfRule>
  </conditionalFormatting>
  <conditionalFormatting sqref="G286">
    <cfRule type="cellIs" dxfId="1524" priority="1325" stopIfTrue="1" operator="lessThanOrEqual">
      <formula>0.12</formula>
    </cfRule>
    <cfRule type="cellIs" dxfId="1523" priority="1326" stopIfTrue="1" operator="between">
      <formula>0.1201</formula>
      <formula>0.2</formula>
    </cfRule>
    <cfRule type="cellIs" dxfId="1522" priority="1327" stopIfTrue="1" operator="greaterThan">
      <formula>0.2</formula>
    </cfRule>
  </conditionalFormatting>
  <conditionalFormatting sqref="N286">
    <cfRule type="cellIs" dxfId="1521" priority="1323" stopIfTrue="1" operator="between">
      <formula>50.1</formula>
      <formula>100</formula>
    </cfRule>
    <cfRule type="cellIs" dxfId="1520" priority="1324" stopIfTrue="1" operator="greaterThan">
      <formula>100</formula>
    </cfRule>
  </conditionalFormatting>
  <conditionalFormatting sqref="M286">
    <cfRule type="cellIs" dxfId="1519" priority="1321" stopIfTrue="1" operator="between">
      <formula>1250.1</formula>
      <formula>5000</formula>
    </cfRule>
    <cfRule type="cellIs" dxfId="1518" priority="1322" stopIfTrue="1" operator="greaterThan">
      <formula>5000</formula>
    </cfRule>
  </conditionalFormatting>
  <conditionalFormatting sqref="F298:G298">
    <cfRule type="cellIs" dxfId="1517" priority="1308" stopIfTrue="1" operator="lessThanOrEqual">
      <formula>60</formula>
    </cfRule>
    <cfRule type="cellIs" dxfId="1516" priority="1309" stopIfTrue="1" operator="between">
      <formula>60</formula>
      <formula>100</formula>
    </cfRule>
    <cfRule type="cellIs" dxfId="1515" priority="1310" stopIfTrue="1" operator="greaterThan">
      <formula>100</formula>
    </cfRule>
  </conditionalFormatting>
  <conditionalFormatting sqref="E298">
    <cfRule type="cellIs" dxfId="1514" priority="1311" stopIfTrue="1" operator="lessThanOrEqual">
      <formula>2.5</formula>
    </cfRule>
    <cfRule type="cellIs" dxfId="1513" priority="1312" stopIfTrue="1" operator="between">
      <formula>2.5</formula>
      <formula>7</formula>
    </cfRule>
    <cfRule type="cellIs" dxfId="1512" priority="1313" stopIfTrue="1" operator="greaterThan">
      <formula>7</formula>
    </cfRule>
  </conditionalFormatting>
  <conditionalFormatting sqref="H298">
    <cfRule type="cellIs" dxfId="1511" priority="1314" stopIfTrue="1" operator="lessThanOrEqual">
      <formula>12</formula>
    </cfRule>
    <cfRule type="cellIs" dxfId="1510" priority="1315" stopIfTrue="1" operator="between">
      <formula>12</formula>
      <formula>16</formula>
    </cfRule>
    <cfRule type="cellIs" dxfId="1509" priority="1316" stopIfTrue="1" operator="greaterThan">
      <formula>16</formula>
    </cfRule>
  </conditionalFormatting>
  <conditionalFormatting sqref="J298">
    <cfRule type="cellIs" dxfId="1508" priority="1317" stopIfTrue="1" operator="greaterThan">
      <formula>6.2</formula>
    </cfRule>
    <cfRule type="cellIs" dxfId="1507" priority="1318" stopIfTrue="1" operator="between">
      <formula>5.601</formula>
      <formula>6.2</formula>
    </cfRule>
    <cfRule type="cellIs" dxfId="1506" priority="1319" stopIfTrue="1" operator="lessThanOrEqual">
      <formula>5.6</formula>
    </cfRule>
  </conditionalFormatting>
  <conditionalFormatting sqref="K298">
    <cfRule type="cellIs" dxfId="1505" priority="1320" stopIfTrue="1" operator="lessThanOrEqual">
      <formula>0.02</formula>
    </cfRule>
  </conditionalFormatting>
  <conditionalFormatting sqref="G298">
    <cfRule type="cellIs" dxfId="1504" priority="1305" stopIfTrue="1" operator="lessThanOrEqual">
      <formula>0.12</formula>
    </cfRule>
    <cfRule type="cellIs" dxfId="1503" priority="1306" stopIfTrue="1" operator="between">
      <formula>0.1201</formula>
      <formula>0.2</formula>
    </cfRule>
    <cfRule type="cellIs" dxfId="1502" priority="1307" stopIfTrue="1" operator="greaterThan">
      <formula>0.2</formula>
    </cfRule>
  </conditionalFormatting>
  <conditionalFormatting sqref="N298">
    <cfRule type="cellIs" dxfId="1501" priority="1302" stopIfTrue="1" operator="between">
      <formula>50.1</formula>
      <formula>100</formula>
    </cfRule>
    <cfRule type="cellIs" dxfId="1500" priority="1304" stopIfTrue="1" operator="greaterThan">
      <formula>100</formula>
    </cfRule>
  </conditionalFormatting>
  <conditionalFormatting sqref="M298">
    <cfRule type="cellIs" dxfId="1499" priority="1301" stopIfTrue="1" operator="between">
      <formula>1250.1</formula>
      <formula>5000</formula>
    </cfRule>
    <cfRule type="cellIs" dxfId="1498" priority="1303" stopIfTrue="1" operator="greaterThan">
      <formula>5000</formula>
    </cfRule>
  </conditionalFormatting>
  <conditionalFormatting sqref="F298:G298">
    <cfRule type="cellIs" dxfId="1497" priority="1298" stopIfTrue="1" operator="lessThanOrEqual">
      <formula>60</formula>
    </cfRule>
    <cfRule type="cellIs" dxfId="1496" priority="1299" stopIfTrue="1" operator="between">
      <formula>60</formula>
      <formula>100</formula>
    </cfRule>
    <cfRule type="cellIs" dxfId="1495" priority="1300" stopIfTrue="1" operator="greaterThan">
      <formula>100</formula>
    </cfRule>
  </conditionalFormatting>
  <conditionalFormatting sqref="E298">
    <cfRule type="cellIs" dxfId="1494" priority="1295" stopIfTrue="1" operator="lessThanOrEqual">
      <formula>2.5</formula>
    </cfRule>
    <cfRule type="cellIs" dxfId="1493" priority="1296" stopIfTrue="1" operator="between">
      <formula>2.5</formula>
      <formula>7</formula>
    </cfRule>
    <cfRule type="cellIs" dxfId="1492" priority="1297" stopIfTrue="1" operator="greaterThan">
      <formula>7</formula>
    </cfRule>
  </conditionalFormatting>
  <conditionalFormatting sqref="H298">
    <cfRule type="cellIs" dxfId="1491" priority="1292" stopIfTrue="1" operator="lessThanOrEqual">
      <formula>12</formula>
    </cfRule>
    <cfRule type="cellIs" dxfId="1490" priority="1293" stopIfTrue="1" operator="between">
      <formula>12</formula>
      <formula>16</formula>
    </cfRule>
    <cfRule type="cellIs" dxfId="1489" priority="1294" stopIfTrue="1" operator="greaterThan">
      <formula>16</formula>
    </cfRule>
  </conditionalFormatting>
  <conditionalFormatting sqref="J298">
    <cfRule type="cellIs" dxfId="1488" priority="1289" stopIfTrue="1" operator="greaterThan">
      <formula>6.2</formula>
    </cfRule>
    <cfRule type="cellIs" dxfId="1487" priority="1290" stopIfTrue="1" operator="between">
      <formula>5.601</formula>
      <formula>6.2</formula>
    </cfRule>
    <cfRule type="cellIs" dxfId="1486" priority="1291" stopIfTrue="1" operator="lessThanOrEqual">
      <formula>5.6</formula>
    </cfRule>
  </conditionalFormatting>
  <conditionalFormatting sqref="K298">
    <cfRule type="cellIs" dxfId="1485" priority="1288" stopIfTrue="1" operator="lessThanOrEqual">
      <formula>0.02</formula>
    </cfRule>
  </conditionalFormatting>
  <conditionalFormatting sqref="G298">
    <cfRule type="cellIs" dxfId="1484" priority="1285" stopIfTrue="1" operator="lessThanOrEqual">
      <formula>0.12</formula>
    </cfRule>
    <cfRule type="cellIs" dxfId="1483" priority="1286" stopIfTrue="1" operator="between">
      <formula>0.1201</formula>
      <formula>0.2</formula>
    </cfRule>
    <cfRule type="cellIs" dxfId="1482" priority="1287" stopIfTrue="1" operator="greaterThan">
      <formula>0.2</formula>
    </cfRule>
  </conditionalFormatting>
  <conditionalFormatting sqref="N298">
    <cfRule type="cellIs" dxfId="1481" priority="1283" stopIfTrue="1" operator="between">
      <formula>50.1</formula>
      <formula>100</formula>
    </cfRule>
    <cfRule type="cellIs" dxfId="1480" priority="1284" stopIfTrue="1" operator="greaterThan">
      <formula>100</formula>
    </cfRule>
  </conditionalFormatting>
  <conditionalFormatting sqref="M298">
    <cfRule type="cellIs" dxfId="1479" priority="1281" stopIfTrue="1" operator="between">
      <formula>1250.1</formula>
      <formula>5000</formula>
    </cfRule>
    <cfRule type="cellIs" dxfId="1478" priority="1282" stopIfTrue="1" operator="greaterThan">
      <formula>5000</formula>
    </cfRule>
  </conditionalFormatting>
  <conditionalFormatting sqref="F310:G310">
    <cfRule type="cellIs" dxfId="1477" priority="1268" stopIfTrue="1" operator="lessThanOrEqual">
      <formula>60</formula>
    </cfRule>
    <cfRule type="cellIs" dxfId="1476" priority="1269" stopIfTrue="1" operator="between">
      <formula>60</formula>
      <formula>100</formula>
    </cfRule>
    <cfRule type="cellIs" dxfId="1475" priority="1270" stopIfTrue="1" operator="greaterThan">
      <formula>100</formula>
    </cfRule>
  </conditionalFormatting>
  <conditionalFormatting sqref="E310">
    <cfRule type="cellIs" dxfId="1474" priority="1271" stopIfTrue="1" operator="lessThanOrEqual">
      <formula>2.5</formula>
    </cfRule>
    <cfRule type="cellIs" dxfId="1473" priority="1272" stopIfTrue="1" operator="between">
      <formula>2.5</formula>
      <formula>7</formula>
    </cfRule>
    <cfRule type="cellIs" dxfId="1472" priority="1273" stopIfTrue="1" operator="greaterThan">
      <formula>7</formula>
    </cfRule>
  </conditionalFormatting>
  <conditionalFormatting sqref="H310">
    <cfRule type="cellIs" dxfId="1471" priority="1274" stopIfTrue="1" operator="lessThanOrEqual">
      <formula>12</formula>
    </cfRule>
    <cfRule type="cellIs" dxfId="1470" priority="1275" stopIfTrue="1" operator="between">
      <formula>12</formula>
      <formula>16</formula>
    </cfRule>
    <cfRule type="cellIs" dxfId="1469" priority="1276" stopIfTrue="1" operator="greaterThan">
      <formula>16</formula>
    </cfRule>
  </conditionalFormatting>
  <conditionalFormatting sqref="J310">
    <cfRule type="cellIs" dxfId="1468" priority="1277" stopIfTrue="1" operator="greaterThan">
      <formula>6.2</formula>
    </cfRule>
    <cfRule type="cellIs" dxfId="1467" priority="1278" stopIfTrue="1" operator="between">
      <formula>5.601</formula>
      <formula>6.2</formula>
    </cfRule>
    <cfRule type="cellIs" dxfId="1466" priority="1279" stopIfTrue="1" operator="lessThanOrEqual">
      <formula>5.6</formula>
    </cfRule>
  </conditionalFormatting>
  <conditionalFormatting sqref="K310">
    <cfRule type="cellIs" dxfId="1465" priority="1280" stopIfTrue="1" operator="lessThanOrEqual">
      <formula>0.02</formula>
    </cfRule>
  </conditionalFormatting>
  <conditionalFormatting sqref="G310">
    <cfRule type="cellIs" dxfId="1464" priority="1265" stopIfTrue="1" operator="lessThanOrEqual">
      <formula>0.12</formula>
    </cfRule>
    <cfRule type="cellIs" dxfId="1463" priority="1266" stopIfTrue="1" operator="between">
      <formula>0.1201</formula>
      <formula>0.2</formula>
    </cfRule>
    <cfRule type="cellIs" dxfId="1462" priority="1267" stopIfTrue="1" operator="greaterThan">
      <formula>0.2</formula>
    </cfRule>
  </conditionalFormatting>
  <conditionalFormatting sqref="N310">
    <cfRule type="cellIs" dxfId="1461" priority="1262" stopIfTrue="1" operator="between">
      <formula>50.1</formula>
      <formula>100</formula>
    </cfRule>
    <cfRule type="cellIs" dxfId="1460" priority="1264" stopIfTrue="1" operator="greaterThan">
      <formula>100</formula>
    </cfRule>
  </conditionalFormatting>
  <conditionalFormatting sqref="M310">
    <cfRule type="cellIs" dxfId="1459" priority="1261" stopIfTrue="1" operator="between">
      <formula>1250.1</formula>
      <formula>5000</formula>
    </cfRule>
    <cfRule type="cellIs" dxfId="1458" priority="1263" stopIfTrue="1" operator="greaterThan">
      <formula>5000</formula>
    </cfRule>
  </conditionalFormatting>
  <conditionalFormatting sqref="F310:G310">
    <cfRule type="cellIs" dxfId="1457" priority="1258" stopIfTrue="1" operator="lessThanOrEqual">
      <formula>60</formula>
    </cfRule>
    <cfRule type="cellIs" dxfId="1456" priority="1259" stopIfTrue="1" operator="between">
      <formula>60</formula>
      <formula>100</formula>
    </cfRule>
    <cfRule type="cellIs" dxfId="1455" priority="1260" stopIfTrue="1" operator="greaterThan">
      <formula>100</formula>
    </cfRule>
  </conditionalFormatting>
  <conditionalFormatting sqref="E310">
    <cfRule type="cellIs" dxfId="1454" priority="1255" stopIfTrue="1" operator="lessThanOrEqual">
      <formula>2.5</formula>
    </cfRule>
    <cfRule type="cellIs" dxfId="1453" priority="1256" stopIfTrue="1" operator="between">
      <formula>2.5</formula>
      <formula>7</formula>
    </cfRule>
    <cfRule type="cellIs" dxfId="1452" priority="1257" stopIfTrue="1" operator="greaterThan">
      <formula>7</formula>
    </cfRule>
  </conditionalFormatting>
  <conditionalFormatting sqref="H310">
    <cfRule type="cellIs" dxfId="1451" priority="1252" stopIfTrue="1" operator="lessThanOrEqual">
      <formula>12</formula>
    </cfRule>
    <cfRule type="cellIs" dxfId="1450" priority="1253" stopIfTrue="1" operator="between">
      <formula>12</formula>
      <formula>16</formula>
    </cfRule>
    <cfRule type="cellIs" dxfId="1449" priority="1254" stopIfTrue="1" operator="greaterThan">
      <formula>16</formula>
    </cfRule>
  </conditionalFormatting>
  <conditionalFormatting sqref="J310">
    <cfRule type="cellIs" dxfId="1448" priority="1249" stopIfTrue="1" operator="greaterThan">
      <formula>6.2</formula>
    </cfRule>
    <cfRule type="cellIs" dxfId="1447" priority="1250" stopIfTrue="1" operator="between">
      <formula>5.601</formula>
      <formula>6.2</formula>
    </cfRule>
    <cfRule type="cellIs" dxfId="1446" priority="1251" stopIfTrue="1" operator="lessThanOrEqual">
      <formula>5.6</formula>
    </cfRule>
  </conditionalFormatting>
  <conditionalFormatting sqref="K310">
    <cfRule type="cellIs" dxfId="1445" priority="1248" stopIfTrue="1" operator="lessThanOrEqual">
      <formula>0.02</formula>
    </cfRule>
  </conditionalFormatting>
  <conditionalFormatting sqref="G310">
    <cfRule type="cellIs" dxfId="1444" priority="1245" stopIfTrue="1" operator="lessThanOrEqual">
      <formula>0.12</formula>
    </cfRule>
    <cfRule type="cellIs" dxfId="1443" priority="1246" stopIfTrue="1" operator="between">
      <formula>0.1201</formula>
      <formula>0.2</formula>
    </cfRule>
    <cfRule type="cellIs" dxfId="1442" priority="1247" stopIfTrue="1" operator="greaterThan">
      <formula>0.2</formula>
    </cfRule>
  </conditionalFormatting>
  <conditionalFormatting sqref="N310">
    <cfRule type="cellIs" dxfId="1441" priority="1243" stopIfTrue="1" operator="between">
      <formula>50.1</formula>
      <formula>100</formula>
    </cfRule>
    <cfRule type="cellIs" dxfId="1440" priority="1244" stopIfTrue="1" operator="greaterThan">
      <formula>100</formula>
    </cfRule>
  </conditionalFormatting>
  <conditionalFormatting sqref="M310">
    <cfRule type="cellIs" dxfId="1439" priority="1241" stopIfTrue="1" operator="between">
      <formula>1250.1</formula>
      <formula>5000</formula>
    </cfRule>
    <cfRule type="cellIs" dxfId="1438" priority="1242" stopIfTrue="1" operator="greaterThan">
      <formula>5000</formula>
    </cfRule>
  </conditionalFormatting>
  <conditionalFormatting sqref="F328:G328">
    <cfRule type="cellIs" dxfId="1437" priority="1228" stopIfTrue="1" operator="lessThanOrEqual">
      <formula>60</formula>
    </cfRule>
    <cfRule type="cellIs" dxfId="1436" priority="1229" stopIfTrue="1" operator="between">
      <formula>60</formula>
      <formula>100</formula>
    </cfRule>
    <cfRule type="cellIs" dxfId="1435" priority="1230" stopIfTrue="1" operator="greaterThan">
      <formula>100</formula>
    </cfRule>
  </conditionalFormatting>
  <conditionalFormatting sqref="E328">
    <cfRule type="cellIs" dxfId="1434" priority="1231" stopIfTrue="1" operator="lessThanOrEqual">
      <formula>2.5</formula>
    </cfRule>
    <cfRule type="cellIs" dxfId="1433" priority="1232" stopIfTrue="1" operator="between">
      <formula>2.5</formula>
      <formula>7</formula>
    </cfRule>
    <cfRule type="cellIs" dxfId="1432" priority="1233" stopIfTrue="1" operator="greaterThan">
      <formula>7</formula>
    </cfRule>
  </conditionalFormatting>
  <conditionalFormatting sqref="H328">
    <cfRule type="cellIs" dxfId="1431" priority="1234" stopIfTrue="1" operator="lessThanOrEqual">
      <formula>12</formula>
    </cfRule>
    <cfRule type="cellIs" dxfId="1430" priority="1235" stopIfTrue="1" operator="between">
      <formula>12</formula>
      <formula>16</formula>
    </cfRule>
    <cfRule type="cellIs" dxfId="1429" priority="1236" stopIfTrue="1" operator="greaterThan">
      <formula>16</formula>
    </cfRule>
  </conditionalFormatting>
  <conditionalFormatting sqref="J328">
    <cfRule type="cellIs" dxfId="1428" priority="1237" stopIfTrue="1" operator="greaterThan">
      <formula>6.2</formula>
    </cfRule>
    <cfRule type="cellIs" dxfId="1427" priority="1238" stopIfTrue="1" operator="between">
      <formula>5.601</formula>
      <formula>6.2</formula>
    </cfRule>
    <cfRule type="cellIs" dxfId="1426" priority="1239" stopIfTrue="1" operator="lessThanOrEqual">
      <formula>5.6</formula>
    </cfRule>
  </conditionalFormatting>
  <conditionalFormatting sqref="K328">
    <cfRule type="cellIs" dxfId="1425" priority="1240" stopIfTrue="1" operator="lessThanOrEqual">
      <formula>0.02</formula>
    </cfRule>
  </conditionalFormatting>
  <conditionalFormatting sqref="G328">
    <cfRule type="cellIs" dxfId="1424" priority="1225" stopIfTrue="1" operator="lessThanOrEqual">
      <formula>0.12</formula>
    </cfRule>
    <cfRule type="cellIs" dxfId="1423" priority="1226" stopIfTrue="1" operator="between">
      <formula>0.1201</formula>
      <formula>0.2</formula>
    </cfRule>
    <cfRule type="cellIs" dxfId="1422" priority="1227" stopIfTrue="1" operator="greaterThan">
      <formula>0.2</formula>
    </cfRule>
  </conditionalFormatting>
  <conditionalFormatting sqref="N328">
    <cfRule type="cellIs" dxfId="1421" priority="1222" stopIfTrue="1" operator="between">
      <formula>50.1</formula>
      <formula>100</formula>
    </cfRule>
    <cfRule type="cellIs" dxfId="1420" priority="1224" stopIfTrue="1" operator="greaterThan">
      <formula>100</formula>
    </cfRule>
  </conditionalFormatting>
  <conditionalFormatting sqref="M328">
    <cfRule type="cellIs" dxfId="1419" priority="1221" stopIfTrue="1" operator="between">
      <formula>1250.1</formula>
      <formula>5000</formula>
    </cfRule>
    <cfRule type="cellIs" dxfId="1418" priority="1223" stopIfTrue="1" operator="greaterThan">
      <formula>5000</formula>
    </cfRule>
  </conditionalFormatting>
  <conditionalFormatting sqref="F328:G328">
    <cfRule type="cellIs" dxfId="1417" priority="1218" stopIfTrue="1" operator="lessThanOrEqual">
      <formula>60</formula>
    </cfRule>
    <cfRule type="cellIs" dxfId="1416" priority="1219" stopIfTrue="1" operator="between">
      <formula>60</formula>
      <formula>100</formula>
    </cfRule>
    <cfRule type="cellIs" dxfId="1415" priority="1220" stopIfTrue="1" operator="greaterThan">
      <formula>100</formula>
    </cfRule>
  </conditionalFormatting>
  <conditionalFormatting sqref="E328">
    <cfRule type="cellIs" dxfId="1414" priority="1215" stopIfTrue="1" operator="lessThanOrEqual">
      <formula>2.5</formula>
    </cfRule>
    <cfRule type="cellIs" dxfId="1413" priority="1216" stopIfTrue="1" operator="between">
      <formula>2.5</formula>
      <formula>7</formula>
    </cfRule>
    <cfRule type="cellIs" dxfId="1412" priority="1217" stopIfTrue="1" operator="greaterThan">
      <formula>7</formula>
    </cfRule>
  </conditionalFormatting>
  <conditionalFormatting sqref="H328">
    <cfRule type="cellIs" dxfId="1411" priority="1212" stopIfTrue="1" operator="lessThanOrEqual">
      <formula>12</formula>
    </cfRule>
    <cfRule type="cellIs" dxfId="1410" priority="1213" stopIfTrue="1" operator="between">
      <formula>12</formula>
      <formula>16</formula>
    </cfRule>
    <cfRule type="cellIs" dxfId="1409" priority="1214" stopIfTrue="1" operator="greaterThan">
      <formula>16</formula>
    </cfRule>
  </conditionalFormatting>
  <conditionalFormatting sqref="J328">
    <cfRule type="cellIs" dxfId="1408" priority="1209" stopIfTrue="1" operator="greaterThan">
      <formula>6.2</formula>
    </cfRule>
    <cfRule type="cellIs" dxfId="1407" priority="1210" stopIfTrue="1" operator="between">
      <formula>5.601</formula>
      <formula>6.2</formula>
    </cfRule>
    <cfRule type="cellIs" dxfId="1406" priority="1211" stopIfTrue="1" operator="lessThanOrEqual">
      <formula>5.6</formula>
    </cfRule>
  </conditionalFormatting>
  <conditionalFormatting sqref="K328">
    <cfRule type="cellIs" dxfId="1405" priority="1208" stopIfTrue="1" operator="lessThanOrEqual">
      <formula>0.02</formula>
    </cfRule>
  </conditionalFormatting>
  <conditionalFormatting sqref="G328">
    <cfRule type="cellIs" dxfId="1404" priority="1205" stopIfTrue="1" operator="lessThanOrEqual">
      <formula>0.12</formula>
    </cfRule>
    <cfRule type="cellIs" dxfId="1403" priority="1206" stopIfTrue="1" operator="between">
      <formula>0.1201</formula>
      <formula>0.2</formula>
    </cfRule>
    <cfRule type="cellIs" dxfId="1402" priority="1207" stopIfTrue="1" operator="greaterThan">
      <formula>0.2</formula>
    </cfRule>
  </conditionalFormatting>
  <conditionalFormatting sqref="N328">
    <cfRule type="cellIs" dxfId="1401" priority="1203" stopIfTrue="1" operator="between">
      <formula>50.1</formula>
      <formula>100</formula>
    </cfRule>
    <cfRule type="cellIs" dxfId="1400" priority="1204" stopIfTrue="1" operator="greaterThan">
      <formula>100</formula>
    </cfRule>
  </conditionalFormatting>
  <conditionalFormatting sqref="M328">
    <cfRule type="cellIs" dxfId="1399" priority="1201" stopIfTrue="1" operator="between">
      <formula>1250.1</formula>
      <formula>5000</formula>
    </cfRule>
    <cfRule type="cellIs" dxfId="1398" priority="1202" stopIfTrue="1" operator="greaterThan">
      <formula>5000</formula>
    </cfRule>
  </conditionalFormatting>
  <conditionalFormatting sqref="F340:G340">
    <cfRule type="cellIs" dxfId="1397" priority="1188" stopIfTrue="1" operator="lessThanOrEqual">
      <formula>60</formula>
    </cfRule>
    <cfRule type="cellIs" dxfId="1396" priority="1189" stopIfTrue="1" operator="between">
      <formula>60</formula>
      <formula>100</formula>
    </cfRule>
    <cfRule type="cellIs" dxfId="1395" priority="1190" stopIfTrue="1" operator="greaterThan">
      <formula>100</formula>
    </cfRule>
  </conditionalFormatting>
  <conditionalFormatting sqref="E340">
    <cfRule type="cellIs" dxfId="1394" priority="1191" stopIfTrue="1" operator="lessThanOrEqual">
      <formula>2.5</formula>
    </cfRule>
    <cfRule type="cellIs" dxfId="1393" priority="1192" stopIfTrue="1" operator="between">
      <formula>2.5</formula>
      <formula>7</formula>
    </cfRule>
    <cfRule type="cellIs" dxfId="1392" priority="1193" stopIfTrue="1" operator="greaterThan">
      <formula>7</formula>
    </cfRule>
  </conditionalFormatting>
  <conditionalFormatting sqref="H340">
    <cfRule type="cellIs" dxfId="1391" priority="1194" stopIfTrue="1" operator="lessThanOrEqual">
      <formula>12</formula>
    </cfRule>
    <cfRule type="cellIs" dxfId="1390" priority="1195" stopIfTrue="1" operator="between">
      <formula>12</formula>
      <formula>16</formula>
    </cfRule>
    <cfRule type="cellIs" dxfId="1389" priority="1196" stopIfTrue="1" operator="greaterThan">
      <formula>16</formula>
    </cfRule>
  </conditionalFormatting>
  <conditionalFormatting sqref="J340">
    <cfRule type="cellIs" dxfId="1388" priority="1197" stopIfTrue="1" operator="greaterThan">
      <formula>6.2</formula>
    </cfRule>
    <cfRule type="cellIs" dxfId="1387" priority="1198" stopIfTrue="1" operator="between">
      <formula>5.601</formula>
      <formula>6.2</formula>
    </cfRule>
    <cfRule type="cellIs" dxfId="1386" priority="1199" stopIfTrue="1" operator="lessThanOrEqual">
      <formula>5.6</formula>
    </cfRule>
  </conditionalFormatting>
  <conditionalFormatting sqref="K340">
    <cfRule type="cellIs" dxfId="1385" priority="1200" stopIfTrue="1" operator="lessThanOrEqual">
      <formula>0.02</formula>
    </cfRule>
  </conditionalFormatting>
  <conditionalFormatting sqref="G340">
    <cfRule type="cellIs" dxfId="1384" priority="1185" stopIfTrue="1" operator="lessThanOrEqual">
      <formula>0.12</formula>
    </cfRule>
    <cfRule type="cellIs" dxfId="1383" priority="1186" stopIfTrue="1" operator="between">
      <formula>0.1201</formula>
      <formula>0.2</formula>
    </cfRule>
    <cfRule type="cellIs" dxfId="1382" priority="1187" stopIfTrue="1" operator="greaterThan">
      <formula>0.2</formula>
    </cfRule>
  </conditionalFormatting>
  <conditionalFormatting sqref="N340">
    <cfRule type="cellIs" dxfId="1381" priority="1182" stopIfTrue="1" operator="between">
      <formula>50.1</formula>
      <formula>100</formula>
    </cfRule>
    <cfRule type="cellIs" dxfId="1380" priority="1184" stopIfTrue="1" operator="greaterThan">
      <formula>100</formula>
    </cfRule>
  </conditionalFormatting>
  <conditionalFormatting sqref="M340">
    <cfRule type="cellIs" dxfId="1379" priority="1181" stopIfTrue="1" operator="between">
      <formula>1250.1</formula>
      <formula>5000</formula>
    </cfRule>
    <cfRule type="cellIs" dxfId="1378" priority="1183" stopIfTrue="1" operator="greaterThan">
      <formula>5000</formula>
    </cfRule>
  </conditionalFormatting>
  <conditionalFormatting sqref="F340:G340">
    <cfRule type="cellIs" dxfId="1377" priority="1178" stopIfTrue="1" operator="lessThanOrEqual">
      <formula>60</formula>
    </cfRule>
    <cfRule type="cellIs" dxfId="1376" priority="1179" stopIfTrue="1" operator="between">
      <formula>60</formula>
      <formula>100</formula>
    </cfRule>
    <cfRule type="cellIs" dxfId="1375" priority="1180" stopIfTrue="1" operator="greaterThan">
      <formula>100</formula>
    </cfRule>
  </conditionalFormatting>
  <conditionalFormatting sqref="E340">
    <cfRule type="cellIs" dxfId="1374" priority="1175" stopIfTrue="1" operator="lessThanOrEqual">
      <formula>2.5</formula>
    </cfRule>
    <cfRule type="cellIs" dxfId="1373" priority="1176" stopIfTrue="1" operator="between">
      <formula>2.5</formula>
      <formula>7</formula>
    </cfRule>
    <cfRule type="cellIs" dxfId="1372" priority="1177" stopIfTrue="1" operator="greaterThan">
      <formula>7</formula>
    </cfRule>
  </conditionalFormatting>
  <conditionalFormatting sqref="H340">
    <cfRule type="cellIs" dxfId="1371" priority="1172" stopIfTrue="1" operator="lessThanOrEqual">
      <formula>12</formula>
    </cfRule>
    <cfRule type="cellIs" dxfId="1370" priority="1173" stopIfTrue="1" operator="between">
      <formula>12</formula>
      <formula>16</formula>
    </cfRule>
    <cfRule type="cellIs" dxfId="1369" priority="1174" stopIfTrue="1" operator="greaterThan">
      <formula>16</formula>
    </cfRule>
  </conditionalFormatting>
  <conditionalFormatting sqref="J340">
    <cfRule type="cellIs" dxfId="1368" priority="1169" stopIfTrue="1" operator="greaterThan">
      <formula>6.2</formula>
    </cfRule>
    <cfRule type="cellIs" dxfId="1367" priority="1170" stopIfTrue="1" operator="between">
      <formula>5.601</formula>
      <formula>6.2</formula>
    </cfRule>
    <cfRule type="cellIs" dxfId="1366" priority="1171" stopIfTrue="1" operator="lessThanOrEqual">
      <formula>5.6</formula>
    </cfRule>
  </conditionalFormatting>
  <conditionalFormatting sqref="K340">
    <cfRule type="cellIs" dxfId="1365" priority="1168" stopIfTrue="1" operator="lessThanOrEqual">
      <formula>0.02</formula>
    </cfRule>
  </conditionalFormatting>
  <conditionalFormatting sqref="G340">
    <cfRule type="cellIs" dxfId="1364" priority="1165" stopIfTrue="1" operator="lessThanOrEqual">
      <formula>0.12</formula>
    </cfRule>
    <cfRule type="cellIs" dxfId="1363" priority="1166" stopIfTrue="1" operator="between">
      <formula>0.1201</formula>
      <formula>0.2</formula>
    </cfRule>
    <cfRule type="cellIs" dxfId="1362" priority="1167" stopIfTrue="1" operator="greaterThan">
      <formula>0.2</formula>
    </cfRule>
  </conditionalFormatting>
  <conditionalFormatting sqref="N340">
    <cfRule type="cellIs" dxfId="1361" priority="1163" stopIfTrue="1" operator="between">
      <formula>50.1</formula>
      <formula>100</formula>
    </cfRule>
    <cfRule type="cellIs" dxfId="1360" priority="1164" stopIfTrue="1" operator="greaterThan">
      <formula>100</formula>
    </cfRule>
  </conditionalFormatting>
  <conditionalFormatting sqref="M340">
    <cfRule type="cellIs" dxfId="1359" priority="1161" stopIfTrue="1" operator="between">
      <formula>1250.1</formula>
      <formula>5000</formula>
    </cfRule>
    <cfRule type="cellIs" dxfId="1358" priority="1162" stopIfTrue="1" operator="greaterThan">
      <formula>5000</formula>
    </cfRule>
  </conditionalFormatting>
  <conditionalFormatting sqref="F352:G352">
    <cfRule type="cellIs" dxfId="1357" priority="1148" stopIfTrue="1" operator="lessThanOrEqual">
      <formula>60</formula>
    </cfRule>
    <cfRule type="cellIs" dxfId="1356" priority="1149" stopIfTrue="1" operator="between">
      <formula>60</formula>
      <formula>100</formula>
    </cfRule>
    <cfRule type="cellIs" dxfId="1355" priority="1150" stopIfTrue="1" operator="greaterThan">
      <formula>100</formula>
    </cfRule>
  </conditionalFormatting>
  <conditionalFormatting sqref="E352">
    <cfRule type="cellIs" dxfId="1354" priority="1151" stopIfTrue="1" operator="lessThanOrEqual">
      <formula>2.5</formula>
    </cfRule>
    <cfRule type="cellIs" dxfId="1353" priority="1152" stopIfTrue="1" operator="between">
      <formula>2.5</formula>
      <formula>7</formula>
    </cfRule>
    <cfRule type="cellIs" dxfId="1352" priority="1153" stopIfTrue="1" operator="greaterThan">
      <formula>7</formula>
    </cfRule>
  </conditionalFormatting>
  <conditionalFormatting sqref="H352">
    <cfRule type="cellIs" dxfId="1351" priority="1154" stopIfTrue="1" operator="lessThanOrEqual">
      <formula>12</formula>
    </cfRule>
    <cfRule type="cellIs" dxfId="1350" priority="1155" stopIfTrue="1" operator="between">
      <formula>12</formula>
      <formula>16</formula>
    </cfRule>
    <cfRule type="cellIs" dxfId="1349" priority="1156" stopIfTrue="1" operator="greaterThan">
      <formula>16</formula>
    </cfRule>
  </conditionalFormatting>
  <conditionalFormatting sqref="J352">
    <cfRule type="cellIs" dxfId="1348" priority="1157" stopIfTrue="1" operator="greaterThan">
      <formula>6.2</formula>
    </cfRule>
    <cfRule type="cellIs" dxfId="1347" priority="1158" stopIfTrue="1" operator="between">
      <formula>5.601</formula>
      <formula>6.2</formula>
    </cfRule>
    <cfRule type="cellIs" dxfId="1346" priority="1159" stopIfTrue="1" operator="lessThanOrEqual">
      <formula>5.6</formula>
    </cfRule>
  </conditionalFormatting>
  <conditionalFormatting sqref="K352">
    <cfRule type="cellIs" dxfId="1345" priority="1160" stopIfTrue="1" operator="lessThanOrEqual">
      <formula>0.02</formula>
    </cfRule>
  </conditionalFormatting>
  <conditionalFormatting sqref="G352">
    <cfRule type="cellIs" dxfId="1344" priority="1145" stopIfTrue="1" operator="lessThanOrEqual">
      <formula>0.12</formula>
    </cfRule>
    <cfRule type="cellIs" dxfId="1343" priority="1146" stopIfTrue="1" operator="between">
      <formula>0.1201</formula>
      <formula>0.2</formula>
    </cfRule>
    <cfRule type="cellIs" dxfId="1342" priority="1147" stopIfTrue="1" operator="greaterThan">
      <formula>0.2</formula>
    </cfRule>
  </conditionalFormatting>
  <conditionalFormatting sqref="N352">
    <cfRule type="cellIs" dxfId="1341" priority="1142" stopIfTrue="1" operator="between">
      <formula>50.1</formula>
      <formula>100</formula>
    </cfRule>
    <cfRule type="cellIs" dxfId="1340" priority="1144" stopIfTrue="1" operator="greaterThan">
      <formula>100</formula>
    </cfRule>
  </conditionalFormatting>
  <conditionalFormatting sqref="M352">
    <cfRule type="cellIs" dxfId="1339" priority="1141" stopIfTrue="1" operator="between">
      <formula>1250.1</formula>
      <formula>5000</formula>
    </cfRule>
    <cfRule type="cellIs" dxfId="1338" priority="1143" stopIfTrue="1" operator="greaterThan">
      <formula>5000</formula>
    </cfRule>
  </conditionalFormatting>
  <conditionalFormatting sqref="F352:G352">
    <cfRule type="cellIs" dxfId="1337" priority="1138" stopIfTrue="1" operator="lessThanOrEqual">
      <formula>60</formula>
    </cfRule>
    <cfRule type="cellIs" dxfId="1336" priority="1139" stopIfTrue="1" operator="between">
      <formula>60</formula>
      <formula>100</formula>
    </cfRule>
    <cfRule type="cellIs" dxfId="1335" priority="1140" stopIfTrue="1" operator="greaterThan">
      <formula>100</formula>
    </cfRule>
  </conditionalFormatting>
  <conditionalFormatting sqref="E352">
    <cfRule type="cellIs" dxfId="1334" priority="1135" stopIfTrue="1" operator="lessThanOrEqual">
      <formula>2.5</formula>
    </cfRule>
    <cfRule type="cellIs" dxfId="1333" priority="1136" stopIfTrue="1" operator="between">
      <formula>2.5</formula>
      <formula>7</formula>
    </cfRule>
    <cfRule type="cellIs" dxfId="1332" priority="1137" stopIfTrue="1" operator="greaterThan">
      <formula>7</formula>
    </cfRule>
  </conditionalFormatting>
  <conditionalFormatting sqref="H352">
    <cfRule type="cellIs" dxfId="1331" priority="1132" stopIfTrue="1" operator="lessThanOrEqual">
      <formula>12</formula>
    </cfRule>
    <cfRule type="cellIs" dxfId="1330" priority="1133" stopIfTrue="1" operator="between">
      <formula>12</formula>
      <formula>16</formula>
    </cfRule>
    <cfRule type="cellIs" dxfId="1329" priority="1134" stopIfTrue="1" operator="greaterThan">
      <formula>16</formula>
    </cfRule>
  </conditionalFormatting>
  <conditionalFormatting sqref="J352">
    <cfRule type="cellIs" dxfId="1328" priority="1129" stopIfTrue="1" operator="greaterThan">
      <formula>6.2</formula>
    </cfRule>
    <cfRule type="cellIs" dxfId="1327" priority="1130" stopIfTrue="1" operator="between">
      <formula>5.601</formula>
      <formula>6.2</formula>
    </cfRule>
    <cfRule type="cellIs" dxfId="1326" priority="1131" stopIfTrue="1" operator="lessThanOrEqual">
      <formula>5.6</formula>
    </cfRule>
  </conditionalFormatting>
  <conditionalFormatting sqref="K352">
    <cfRule type="cellIs" dxfId="1325" priority="1128" stopIfTrue="1" operator="lessThanOrEqual">
      <formula>0.02</formula>
    </cfRule>
  </conditionalFormatting>
  <conditionalFormatting sqref="G352">
    <cfRule type="cellIs" dxfId="1324" priority="1125" stopIfTrue="1" operator="lessThanOrEqual">
      <formula>0.12</formula>
    </cfRule>
    <cfRule type="cellIs" dxfId="1323" priority="1126" stopIfTrue="1" operator="between">
      <formula>0.1201</formula>
      <formula>0.2</formula>
    </cfRule>
    <cfRule type="cellIs" dxfId="1322" priority="1127" stopIfTrue="1" operator="greaterThan">
      <formula>0.2</formula>
    </cfRule>
  </conditionalFormatting>
  <conditionalFormatting sqref="N352">
    <cfRule type="cellIs" dxfId="1321" priority="1123" stopIfTrue="1" operator="between">
      <formula>50.1</formula>
      <formula>100</formula>
    </cfRule>
    <cfRule type="cellIs" dxfId="1320" priority="1124" stopIfTrue="1" operator="greaterThan">
      <formula>100</formula>
    </cfRule>
  </conditionalFormatting>
  <conditionalFormatting sqref="M352">
    <cfRule type="cellIs" dxfId="1319" priority="1121" stopIfTrue="1" operator="between">
      <formula>1250.1</formula>
      <formula>5000</formula>
    </cfRule>
    <cfRule type="cellIs" dxfId="1318" priority="1122" stopIfTrue="1" operator="greaterThan">
      <formula>5000</formula>
    </cfRule>
  </conditionalFormatting>
  <conditionalFormatting sqref="F370:G370">
    <cfRule type="cellIs" dxfId="1317" priority="1108" stopIfTrue="1" operator="lessThanOrEqual">
      <formula>60</formula>
    </cfRule>
    <cfRule type="cellIs" dxfId="1316" priority="1109" stopIfTrue="1" operator="between">
      <formula>60</formula>
      <formula>100</formula>
    </cfRule>
    <cfRule type="cellIs" dxfId="1315" priority="1110" stopIfTrue="1" operator="greaterThan">
      <formula>100</formula>
    </cfRule>
  </conditionalFormatting>
  <conditionalFormatting sqref="E370">
    <cfRule type="cellIs" dxfId="1314" priority="1111" stopIfTrue="1" operator="lessThanOrEqual">
      <formula>2.5</formula>
    </cfRule>
    <cfRule type="cellIs" dxfId="1313" priority="1112" stopIfTrue="1" operator="between">
      <formula>2.5</formula>
      <formula>7</formula>
    </cfRule>
    <cfRule type="cellIs" dxfId="1312" priority="1113" stopIfTrue="1" operator="greaterThan">
      <formula>7</formula>
    </cfRule>
  </conditionalFormatting>
  <conditionalFormatting sqref="H370">
    <cfRule type="cellIs" dxfId="1311" priority="1114" stopIfTrue="1" operator="lessThanOrEqual">
      <formula>12</formula>
    </cfRule>
    <cfRule type="cellIs" dxfId="1310" priority="1115" stopIfTrue="1" operator="between">
      <formula>12</formula>
      <formula>16</formula>
    </cfRule>
    <cfRule type="cellIs" dxfId="1309" priority="1116" stopIfTrue="1" operator="greaterThan">
      <formula>16</formula>
    </cfRule>
  </conditionalFormatting>
  <conditionalFormatting sqref="J370">
    <cfRule type="cellIs" dxfId="1308" priority="1117" stopIfTrue="1" operator="greaterThan">
      <formula>6.2</formula>
    </cfRule>
    <cfRule type="cellIs" dxfId="1307" priority="1118" stopIfTrue="1" operator="between">
      <formula>5.601</formula>
      <formula>6.2</formula>
    </cfRule>
    <cfRule type="cellIs" dxfId="1306" priority="1119" stopIfTrue="1" operator="lessThanOrEqual">
      <formula>5.6</formula>
    </cfRule>
  </conditionalFormatting>
  <conditionalFormatting sqref="K370">
    <cfRule type="cellIs" dxfId="1305" priority="1120" stopIfTrue="1" operator="lessThanOrEqual">
      <formula>0.02</formula>
    </cfRule>
  </conditionalFormatting>
  <conditionalFormatting sqref="G370">
    <cfRule type="cellIs" dxfId="1304" priority="1105" stopIfTrue="1" operator="lessThanOrEqual">
      <formula>0.12</formula>
    </cfRule>
    <cfRule type="cellIs" dxfId="1303" priority="1106" stopIfTrue="1" operator="between">
      <formula>0.1201</formula>
      <formula>0.2</formula>
    </cfRule>
    <cfRule type="cellIs" dxfId="1302" priority="1107" stopIfTrue="1" operator="greaterThan">
      <formula>0.2</formula>
    </cfRule>
  </conditionalFormatting>
  <conditionalFormatting sqref="N370">
    <cfRule type="cellIs" dxfId="1301" priority="1102" stopIfTrue="1" operator="between">
      <formula>50.1</formula>
      <formula>100</formula>
    </cfRule>
    <cfRule type="cellIs" dxfId="1300" priority="1104" stopIfTrue="1" operator="greaterThan">
      <formula>100</formula>
    </cfRule>
  </conditionalFormatting>
  <conditionalFormatting sqref="M370">
    <cfRule type="cellIs" dxfId="1299" priority="1101" stopIfTrue="1" operator="between">
      <formula>1250.1</formula>
      <formula>5000</formula>
    </cfRule>
    <cfRule type="cellIs" dxfId="1298" priority="1103" stopIfTrue="1" operator="greaterThan">
      <formula>5000</formula>
    </cfRule>
  </conditionalFormatting>
  <conditionalFormatting sqref="F370:G370">
    <cfRule type="cellIs" dxfId="1297" priority="1098" stopIfTrue="1" operator="lessThanOrEqual">
      <formula>60</formula>
    </cfRule>
    <cfRule type="cellIs" dxfId="1296" priority="1099" stopIfTrue="1" operator="between">
      <formula>60</formula>
      <formula>100</formula>
    </cfRule>
    <cfRule type="cellIs" dxfId="1295" priority="1100" stopIfTrue="1" operator="greaterThan">
      <formula>100</formula>
    </cfRule>
  </conditionalFormatting>
  <conditionalFormatting sqref="E370">
    <cfRule type="cellIs" dxfId="1294" priority="1095" stopIfTrue="1" operator="lessThanOrEqual">
      <formula>2.5</formula>
    </cfRule>
    <cfRule type="cellIs" dxfId="1293" priority="1096" stopIfTrue="1" operator="between">
      <formula>2.5</formula>
      <formula>7</formula>
    </cfRule>
    <cfRule type="cellIs" dxfId="1292" priority="1097" stopIfTrue="1" operator="greaterThan">
      <formula>7</formula>
    </cfRule>
  </conditionalFormatting>
  <conditionalFormatting sqref="H370">
    <cfRule type="cellIs" dxfId="1291" priority="1092" stopIfTrue="1" operator="lessThanOrEqual">
      <formula>12</formula>
    </cfRule>
    <cfRule type="cellIs" dxfId="1290" priority="1093" stopIfTrue="1" operator="between">
      <formula>12</formula>
      <formula>16</formula>
    </cfRule>
    <cfRule type="cellIs" dxfId="1289" priority="1094" stopIfTrue="1" operator="greaterThan">
      <formula>16</formula>
    </cfRule>
  </conditionalFormatting>
  <conditionalFormatting sqref="J370">
    <cfRule type="cellIs" dxfId="1288" priority="1089" stopIfTrue="1" operator="greaterThan">
      <formula>6.2</formula>
    </cfRule>
    <cfRule type="cellIs" dxfId="1287" priority="1090" stopIfTrue="1" operator="between">
      <formula>5.601</formula>
      <formula>6.2</formula>
    </cfRule>
    <cfRule type="cellIs" dxfId="1286" priority="1091" stopIfTrue="1" operator="lessThanOrEqual">
      <formula>5.6</formula>
    </cfRule>
  </conditionalFormatting>
  <conditionalFormatting sqref="K370">
    <cfRule type="cellIs" dxfId="1285" priority="1088" stopIfTrue="1" operator="lessThanOrEqual">
      <formula>0.02</formula>
    </cfRule>
  </conditionalFormatting>
  <conditionalFormatting sqref="G370">
    <cfRule type="cellIs" dxfId="1284" priority="1085" stopIfTrue="1" operator="lessThanOrEqual">
      <formula>0.12</formula>
    </cfRule>
    <cfRule type="cellIs" dxfId="1283" priority="1086" stopIfTrue="1" operator="between">
      <formula>0.1201</formula>
      <formula>0.2</formula>
    </cfRule>
    <cfRule type="cellIs" dxfId="1282" priority="1087" stopIfTrue="1" operator="greaterThan">
      <formula>0.2</formula>
    </cfRule>
  </conditionalFormatting>
  <conditionalFormatting sqref="N370">
    <cfRule type="cellIs" dxfId="1281" priority="1083" stopIfTrue="1" operator="between">
      <formula>50.1</formula>
      <formula>100</formula>
    </cfRule>
    <cfRule type="cellIs" dxfId="1280" priority="1084" stopIfTrue="1" operator="greaterThan">
      <formula>100</formula>
    </cfRule>
  </conditionalFormatting>
  <conditionalFormatting sqref="M370">
    <cfRule type="cellIs" dxfId="1279" priority="1081" stopIfTrue="1" operator="between">
      <formula>1250.1</formula>
      <formula>5000</formula>
    </cfRule>
    <cfRule type="cellIs" dxfId="1278" priority="1082" stopIfTrue="1" operator="greaterThan">
      <formula>5000</formula>
    </cfRule>
  </conditionalFormatting>
  <conditionalFormatting sqref="F382:G382">
    <cfRule type="cellIs" dxfId="1277" priority="1068" stopIfTrue="1" operator="lessThanOrEqual">
      <formula>60</formula>
    </cfRule>
    <cfRule type="cellIs" dxfId="1276" priority="1069" stopIfTrue="1" operator="between">
      <formula>60</formula>
      <formula>100</formula>
    </cfRule>
    <cfRule type="cellIs" dxfId="1275" priority="1070" stopIfTrue="1" operator="greaterThan">
      <formula>100</formula>
    </cfRule>
  </conditionalFormatting>
  <conditionalFormatting sqref="E382">
    <cfRule type="cellIs" dxfId="1274" priority="1071" stopIfTrue="1" operator="lessThanOrEqual">
      <formula>2.5</formula>
    </cfRule>
    <cfRule type="cellIs" dxfId="1273" priority="1072" stopIfTrue="1" operator="between">
      <formula>2.5</formula>
      <formula>7</formula>
    </cfRule>
    <cfRule type="cellIs" dxfId="1272" priority="1073" stopIfTrue="1" operator="greaterThan">
      <formula>7</formula>
    </cfRule>
  </conditionalFormatting>
  <conditionalFormatting sqref="H382">
    <cfRule type="cellIs" dxfId="1271" priority="1074" stopIfTrue="1" operator="lessThanOrEqual">
      <formula>12</formula>
    </cfRule>
    <cfRule type="cellIs" dxfId="1270" priority="1075" stopIfTrue="1" operator="between">
      <formula>12</formula>
      <formula>16</formula>
    </cfRule>
    <cfRule type="cellIs" dxfId="1269" priority="1076" stopIfTrue="1" operator="greaterThan">
      <formula>16</formula>
    </cfRule>
  </conditionalFormatting>
  <conditionalFormatting sqref="J382">
    <cfRule type="cellIs" dxfId="1268" priority="1077" stopIfTrue="1" operator="greaterThan">
      <formula>6.2</formula>
    </cfRule>
    <cfRule type="cellIs" dxfId="1267" priority="1078" stopIfTrue="1" operator="between">
      <formula>5.601</formula>
      <formula>6.2</formula>
    </cfRule>
    <cfRule type="cellIs" dxfId="1266" priority="1079" stopIfTrue="1" operator="lessThanOrEqual">
      <formula>5.6</formula>
    </cfRule>
  </conditionalFormatting>
  <conditionalFormatting sqref="K382">
    <cfRule type="cellIs" dxfId="1265" priority="1080" stopIfTrue="1" operator="lessThanOrEqual">
      <formula>0.02</formula>
    </cfRule>
  </conditionalFormatting>
  <conditionalFormatting sqref="G382">
    <cfRule type="cellIs" dxfId="1264" priority="1065" stopIfTrue="1" operator="lessThanOrEqual">
      <formula>0.12</formula>
    </cfRule>
    <cfRule type="cellIs" dxfId="1263" priority="1066" stopIfTrue="1" operator="between">
      <formula>0.1201</formula>
      <formula>0.2</formula>
    </cfRule>
    <cfRule type="cellIs" dxfId="1262" priority="1067" stopIfTrue="1" operator="greaterThan">
      <formula>0.2</formula>
    </cfRule>
  </conditionalFormatting>
  <conditionalFormatting sqref="N382">
    <cfRule type="cellIs" dxfId="1261" priority="1062" stopIfTrue="1" operator="between">
      <formula>50.1</formula>
      <formula>100</formula>
    </cfRule>
    <cfRule type="cellIs" dxfId="1260" priority="1064" stopIfTrue="1" operator="greaterThan">
      <formula>100</formula>
    </cfRule>
  </conditionalFormatting>
  <conditionalFormatting sqref="M382">
    <cfRule type="cellIs" dxfId="1259" priority="1061" stopIfTrue="1" operator="between">
      <formula>1250.1</formula>
      <formula>5000</formula>
    </cfRule>
    <cfRule type="cellIs" dxfId="1258" priority="1063" stopIfTrue="1" operator="greaterThan">
      <formula>5000</formula>
    </cfRule>
  </conditionalFormatting>
  <conditionalFormatting sqref="F382:G382">
    <cfRule type="cellIs" dxfId="1257" priority="1058" stopIfTrue="1" operator="lessThanOrEqual">
      <formula>60</formula>
    </cfRule>
    <cfRule type="cellIs" dxfId="1256" priority="1059" stopIfTrue="1" operator="between">
      <formula>60</formula>
      <formula>100</formula>
    </cfRule>
    <cfRule type="cellIs" dxfId="1255" priority="1060" stopIfTrue="1" operator="greaterThan">
      <formula>100</formula>
    </cfRule>
  </conditionalFormatting>
  <conditionalFormatting sqref="E382">
    <cfRule type="cellIs" dxfId="1254" priority="1055" stopIfTrue="1" operator="lessThanOrEqual">
      <formula>2.5</formula>
    </cfRule>
    <cfRule type="cellIs" dxfId="1253" priority="1056" stopIfTrue="1" operator="between">
      <formula>2.5</formula>
      <formula>7</formula>
    </cfRule>
    <cfRule type="cellIs" dxfId="1252" priority="1057" stopIfTrue="1" operator="greaterThan">
      <formula>7</formula>
    </cfRule>
  </conditionalFormatting>
  <conditionalFormatting sqref="H382">
    <cfRule type="cellIs" dxfId="1251" priority="1052" stopIfTrue="1" operator="lessThanOrEqual">
      <formula>12</formula>
    </cfRule>
    <cfRule type="cellIs" dxfId="1250" priority="1053" stopIfTrue="1" operator="between">
      <formula>12</formula>
      <formula>16</formula>
    </cfRule>
    <cfRule type="cellIs" dxfId="1249" priority="1054" stopIfTrue="1" operator="greaterThan">
      <formula>16</formula>
    </cfRule>
  </conditionalFormatting>
  <conditionalFormatting sqref="J382">
    <cfRule type="cellIs" dxfId="1248" priority="1049" stopIfTrue="1" operator="greaterThan">
      <formula>6.2</formula>
    </cfRule>
    <cfRule type="cellIs" dxfId="1247" priority="1050" stopIfTrue="1" operator="between">
      <formula>5.601</formula>
      <formula>6.2</formula>
    </cfRule>
    <cfRule type="cellIs" dxfId="1246" priority="1051" stopIfTrue="1" operator="lessThanOrEqual">
      <formula>5.6</formula>
    </cfRule>
  </conditionalFormatting>
  <conditionalFormatting sqref="K382">
    <cfRule type="cellIs" dxfId="1245" priority="1048" stopIfTrue="1" operator="lessThanOrEqual">
      <formula>0.02</formula>
    </cfRule>
  </conditionalFormatting>
  <conditionalFormatting sqref="G382">
    <cfRule type="cellIs" dxfId="1244" priority="1045" stopIfTrue="1" operator="lessThanOrEqual">
      <formula>0.12</formula>
    </cfRule>
    <cfRule type="cellIs" dxfId="1243" priority="1046" stopIfTrue="1" operator="between">
      <formula>0.1201</formula>
      <formula>0.2</formula>
    </cfRule>
    <cfRule type="cellIs" dxfId="1242" priority="1047" stopIfTrue="1" operator="greaterThan">
      <formula>0.2</formula>
    </cfRule>
  </conditionalFormatting>
  <conditionalFormatting sqref="N382">
    <cfRule type="cellIs" dxfId="1241" priority="1043" stopIfTrue="1" operator="between">
      <formula>50.1</formula>
      <formula>100</formula>
    </cfRule>
    <cfRule type="cellIs" dxfId="1240" priority="1044" stopIfTrue="1" operator="greaterThan">
      <formula>100</formula>
    </cfRule>
  </conditionalFormatting>
  <conditionalFormatting sqref="M382">
    <cfRule type="cellIs" dxfId="1239" priority="1041" stopIfTrue="1" operator="between">
      <formula>1250.1</formula>
      <formula>5000</formula>
    </cfRule>
    <cfRule type="cellIs" dxfId="1238" priority="1042" stopIfTrue="1" operator="greaterThan">
      <formula>5000</formula>
    </cfRule>
  </conditionalFormatting>
  <conditionalFormatting sqref="F394:G394">
    <cfRule type="cellIs" dxfId="1237" priority="1028" stopIfTrue="1" operator="lessThanOrEqual">
      <formula>60</formula>
    </cfRule>
    <cfRule type="cellIs" dxfId="1236" priority="1029" stopIfTrue="1" operator="between">
      <formula>60</formula>
      <formula>100</formula>
    </cfRule>
    <cfRule type="cellIs" dxfId="1235" priority="1030" stopIfTrue="1" operator="greaterThan">
      <formula>100</formula>
    </cfRule>
  </conditionalFormatting>
  <conditionalFormatting sqref="E394">
    <cfRule type="cellIs" dxfId="1234" priority="1031" stopIfTrue="1" operator="lessThanOrEqual">
      <formula>2.5</formula>
    </cfRule>
    <cfRule type="cellIs" dxfId="1233" priority="1032" stopIfTrue="1" operator="between">
      <formula>2.5</formula>
      <formula>7</formula>
    </cfRule>
    <cfRule type="cellIs" dxfId="1232" priority="1033" stopIfTrue="1" operator="greaterThan">
      <formula>7</formula>
    </cfRule>
  </conditionalFormatting>
  <conditionalFormatting sqref="H394">
    <cfRule type="cellIs" dxfId="1231" priority="1034" stopIfTrue="1" operator="lessThanOrEqual">
      <formula>12</formula>
    </cfRule>
    <cfRule type="cellIs" dxfId="1230" priority="1035" stopIfTrue="1" operator="between">
      <formula>12</formula>
      <formula>16</formula>
    </cfRule>
    <cfRule type="cellIs" dxfId="1229" priority="1036" stopIfTrue="1" operator="greaterThan">
      <formula>16</formula>
    </cfRule>
  </conditionalFormatting>
  <conditionalFormatting sqref="J394">
    <cfRule type="cellIs" dxfId="1228" priority="1037" stopIfTrue="1" operator="greaterThan">
      <formula>6.2</formula>
    </cfRule>
    <cfRule type="cellIs" dxfId="1227" priority="1038" stopIfTrue="1" operator="between">
      <formula>5.601</formula>
      <formula>6.2</formula>
    </cfRule>
    <cfRule type="cellIs" dxfId="1226" priority="1039" stopIfTrue="1" operator="lessThanOrEqual">
      <formula>5.6</formula>
    </cfRule>
  </conditionalFormatting>
  <conditionalFormatting sqref="K394">
    <cfRule type="cellIs" dxfId="1225" priority="1040" stopIfTrue="1" operator="lessThanOrEqual">
      <formula>0.02</formula>
    </cfRule>
  </conditionalFormatting>
  <conditionalFormatting sqref="G394">
    <cfRule type="cellIs" dxfId="1224" priority="1025" stopIfTrue="1" operator="lessThanOrEqual">
      <formula>0.12</formula>
    </cfRule>
    <cfRule type="cellIs" dxfId="1223" priority="1026" stopIfTrue="1" operator="between">
      <formula>0.1201</formula>
      <formula>0.2</formula>
    </cfRule>
    <cfRule type="cellIs" dxfId="1222" priority="1027" stopIfTrue="1" operator="greaterThan">
      <formula>0.2</formula>
    </cfRule>
  </conditionalFormatting>
  <conditionalFormatting sqref="N394">
    <cfRule type="cellIs" dxfId="1221" priority="1022" stopIfTrue="1" operator="between">
      <formula>50.1</formula>
      <formula>100</formula>
    </cfRule>
    <cfRule type="cellIs" dxfId="1220" priority="1024" stopIfTrue="1" operator="greaterThan">
      <formula>100</formula>
    </cfRule>
  </conditionalFormatting>
  <conditionalFormatting sqref="M394">
    <cfRule type="cellIs" dxfId="1219" priority="1021" stopIfTrue="1" operator="between">
      <formula>1250.1</formula>
      <formula>5000</formula>
    </cfRule>
    <cfRule type="cellIs" dxfId="1218" priority="1023" stopIfTrue="1" operator="greaterThan">
      <formula>5000</formula>
    </cfRule>
  </conditionalFormatting>
  <conditionalFormatting sqref="F394:G394">
    <cfRule type="cellIs" dxfId="1217" priority="1018" stopIfTrue="1" operator="lessThanOrEqual">
      <formula>60</formula>
    </cfRule>
    <cfRule type="cellIs" dxfId="1216" priority="1019" stopIfTrue="1" operator="between">
      <formula>60</formula>
      <formula>100</formula>
    </cfRule>
    <cfRule type="cellIs" dxfId="1215" priority="1020" stopIfTrue="1" operator="greaterThan">
      <formula>100</formula>
    </cfRule>
  </conditionalFormatting>
  <conditionalFormatting sqref="E394">
    <cfRule type="cellIs" dxfId="1214" priority="1015" stopIfTrue="1" operator="lessThanOrEqual">
      <formula>2.5</formula>
    </cfRule>
    <cfRule type="cellIs" dxfId="1213" priority="1016" stopIfTrue="1" operator="between">
      <formula>2.5</formula>
      <formula>7</formula>
    </cfRule>
    <cfRule type="cellIs" dxfId="1212" priority="1017" stopIfTrue="1" operator="greaterThan">
      <formula>7</formula>
    </cfRule>
  </conditionalFormatting>
  <conditionalFormatting sqref="H394">
    <cfRule type="cellIs" dxfId="1211" priority="1012" stopIfTrue="1" operator="lessThanOrEqual">
      <formula>12</formula>
    </cfRule>
    <cfRule type="cellIs" dxfId="1210" priority="1013" stopIfTrue="1" operator="between">
      <formula>12</formula>
      <formula>16</formula>
    </cfRule>
    <cfRule type="cellIs" dxfId="1209" priority="1014" stopIfTrue="1" operator="greaterThan">
      <formula>16</formula>
    </cfRule>
  </conditionalFormatting>
  <conditionalFormatting sqref="J394">
    <cfRule type="cellIs" dxfId="1208" priority="1009" stopIfTrue="1" operator="greaterThan">
      <formula>6.2</formula>
    </cfRule>
    <cfRule type="cellIs" dxfId="1207" priority="1010" stopIfTrue="1" operator="between">
      <formula>5.601</formula>
      <formula>6.2</formula>
    </cfRule>
    <cfRule type="cellIs" dxfId="1206" priority="1011" stopIfTrue="1" operator="lessThanOrEqual">
      <formula>5.6</formula>
    </cfRule>
  </conditionalFormatting>
  <conditionalFormatting sqref="K394">
    <cfRule type="cellIs" dxfId="1205" priority="1008" stopIfTrue="1" operator="lessThanOrEqual">
      <formula>0.02</formula>
    </cfRule>
  </conditionalFormatting>
  <conditionalFormatting sqref="G394">
    <cfRule type="cellIs" dxfId="1204" priority="1005" stopIfTrue="1" operator="lessThanOrEqual">
      <formula>0.12</formula>
    </cfRule>
    <cfRule type="cellIs" dxfId="1203" priority="1006" stopIfTrue="1" operator="between">
      <formula>0.1201</formula>
      <formula>0.2</formula>
    </cfRule>
    <cfRule type="cellIs" dxfId="1202" priority="1007" stopIfTrue="1" operator="greaterThan">
      <formula>0.2</formula>
    </cfRule>
  </conditionalFormatting>
  <conditionalFormatting sqref="N394">
    <cfRule type="cellIs" dxfId="1201" priority="1003" stopIfTrue="1" operator="between">
      <formula>50.1</formula>
      <formula>100</formula>
    </cfRule>
    <cfRule type="cellIs" dxfId="1200" priority="1004" stopIfTrue="1" operator="greaterThan">
      <formula>100</formula>
    </cfRule>
  </conditionalFormatting>
  <conditionalFormatting sqref="M394">
    <cfRule type="cellIs" dxfId="1199" priority="1001" stopIfTrue="1" operator="between">
      <formula>1250.1</formula>
      <formula>5000</formula>
    </cfRule>
    <cfRule type="cellIs" dxfId="1198" priority="1002" stopIfTrue="1" operator="greaterThan">
      <formula>5000</formula>
    </cfRule>
  </conditionalFormatting>
  <conditionalFormatting sqref="F406:G406">
    <cfRule type="cellIs" dxfId="1197" priority="988" stopIfTrue="1" operator="lessThanOrEqual">
      <formula>60</formula>
    </cfRule>
    <cfRule type="cellIs" dxfId="1196" priority="989" stopIfTrue="1" operator="between">
      <formula>60</formula>
      <formula>100</formula>
    </cfRule>
    <cfRule type="cellIs" dxfId="1195" priority="990" stopIfTrue="1" operator="greaterThan">
      <formula>100</formula>
    </cfRule>
  </conditionalFormatting>
  <conditionalFormatting sqref="E406">
    <cfRule type="cellIs" dxfId="1194" priority="991" stopIfTrue="1" operator="lessThanOrEqual">
      <formula>2.5</formula>
    </cfRule>
    <cfRule type="cellIs" dxfId="1193" priority="992" stopIfTrue="1" operator="between">
      <formula>2.5</formula>
      <formula>7</formula>
    </cfRule>
    <cfRule type="cellIs" dxfId="1192" priority="993" stopIfTrue="1" operator="greaterThan">
      <formula>7</formula>
    </cfRule>
  </conditionalFormatting>
  <conditionalFormatting sqref="H406">
    <cfRule type="cellIs" dxfId="1191" priority="994" stopIfTrue="1" operator="lessThanOrEqual">
      <formula>12</formula>
    </cfRule>
    <cfRule type="cellIs" dxfId="1190" priority="995" stopIfTrue="1" operator="between">
      <formula>12</formula>
      <formula>16</formula>
    </cfRule>
    <cfRule type="cellIs" dxfId="1189" priority="996" stopIfTrue="1" operator="greaterThan">
      <formula>16</formula>
    </cfRule>
  </conditionalFormatting>
  <conditionalFormatting sqref="J406">
    <cfRule type="cellIs" dxfId="1188" priority="997" stopIfTrue="1" operator="greaterThan">
      <formula>6.2</formula>
    </cfRule>
    <cfRule type="cellIs" dxfId="1187" priority="998" stopIfTrue="1" operator="between">
      <formula>5.601</formula>
      <formula>6.2</formula>
    </cfRule>
    <cfRule type="cellIs" dxfId="1186" priority="999" stopIfTrue="1" operator="lessThanOrEqual">
      <formula>5.6</formula>
    </cfRule>
  </conditionalFormatting>
  <conditionalFormatting sqref="K406">
    <cfRule type="cellIs" dxfId="1185" priority="1000" stopIfTrue="1" operator="lessThanOrEqual">
      <formula>0.02</formula>
    </cfRule>
  </conditionalFormatting>
  <conditionalFormatting sqref="G406">
    <cfRule type="cellIs" dxfId="1184" priority="985" stopIfTrue="1" operator="lessThanOrEqual">
      <formula>0.12</formula>
    </cfRule>
    <cfRule type="cellIs" dxfId="1183" priority="986" stopIfTrue="1" operator="between">
      <formula>0.1201</formula>
      <formula>0.2</formula>
    </cfRule>
    <cfRule type="cellIs" dxfId="1182" priority="987" stopIfTrue="1" operator="greaterThan">
      <formula>0.2</formula>
    </cfRule>
  </conditionalFormatting>
  <conditionalFormatting sqref="N406">
    <cfRule type="cellIs" dxfId="1181" priority="982" stopIfTrue="1" operator="between">
      <formula>50.1</formula>
      <formula>100</formula>
    </cfRule>
    <cfRule type="cellIs" dxfId="1180" priority="984" stopIfTrue="1" operator="greaterThan">
      <formula>100</formula>
    </cfRule>
  </conditionalFormatting>
  <conditionalFormatting sqref="M406">
    <cfRule type="cellIs" dxfId="1179" priority="981" stopIfTrue="1" operator="between">
      <formula>1250.1</formula>
      <formula>5000</formula>
    </cfRule>
    <cfRule type="cellIs" dxfId="1178" priority="983" stopIfTrue="1" operator="greaterThan">
      <formula>5000</formula>
    </cfRule>
  </conditionalFormatting>
  <conditionalFormatting sqref="F406:G406">
    <cfRule type="cellIs" dxfId="1177" priority="978" stopIfTrue="1" operator="lessThanOrEqual">
      <formula>60</formula>
    </cfRule>
    <cfRule type="cellIs" dxfId="1176" priority="979" stopIfTrue="1" operator="between">
      <formula>60</formula>
      <formula>100</formula>
    </cfRule>
    <cfRule type="cellIs" dxfId="1175" priority="980" stopIfTrue="1" operator="greaterThan">
      <formula>100</formula>
    </cfRule>
  </conditionalFormatting>
  <conditionalFormatting sqref="E406">
    <cfRule type="cellIs" dxfId="1174" priority="975" stopIfTrue="1" operator="lessThanOrEqual">
      <formula>2.5</formula>
    </cfRule>
    <cfRule type="cellIs" dxfId="1173" priority="976" stopIfTrue="1" operator="between">
      <formula>2.5</formula>
      <formula>7</formula>
    </cfRule>
    <cfRule type="cellIs" dxfId="1172" priority="977" stopIfTrue="1" operator="greaterThan">
      <formula>7</formula>
    </cfRule>
  </conditionalFormatting>
  <conditionalFormatting sqref="H406">
    <cfRule type="cellIs" dxfId="1171" priority="972" stopIfTrue="1" operator="lessThanOrEqual">
      <formula>12</formula>
    </cfRule>
    <cfRule type="cellIs" dxfId="1170" priority="973" stopIfTrue="1" operator="between">
      <formula>12</formula>
      <formula>16</formula>
    </cfRule>
    <cfRule type="cellIs" dxfId="1169" priority="974" stopIfTrue="1" operator="greaterThan">
      <formula>16</formula>
    </cfRule>
  </conditionalFormatting>
  <conditionalFormatting sqref="J406">
    <cfRule type="cellIs" dxfId="1168" priority="969" stopIfTrue="1" operator="greaterThan">
      <formula>6.2</formula>
    </cfRule>
    <cfRule type="cellIs" dxfId="1167" priority="970" stopIfTrue="1" operator="between">
      <formula>5.601</formula>
      <formula>6.2</formula>
    </cfRule>
    <cfRule type="cellIs" dxfId="1166" priority="971" stopIfTrue="1" operator="lessThanOrEqual">
      <formula>5.6</formula>
    </cfRule>
  </conditionalFormatting>
  <conditionalFormatting sqref="K406">
    <cfRule type="cellIs" dxfId="1165" priority="968" stopIfTrue="1" operator="lessThanOrEqual">
      <formula>0.02</formula>
    </cfRule>
  </conditionalFormatting>
  <conditionalFormatting sqref="G406">
    <cfRule type="cellIs" dxfId="1164" priority="965" stopIfTrue="1" operator="lessThanOrEqual">
      <formula>0.12</formula>
    </cfRule>
    <cfRule type="cellIs" dxfId="1163" priority="966" stopIfTrue="1" operator="between">
      <formula>0.1201</formula>
      <formula>0.2</formula>
    </cfRule>
    <cfRule type="cellIs" dxfId="1162" priority="967" stopIfTrue="1" operator="greaterThan">
      <formula>0.2</formula>
    </cfRule>
  </conditionalFormatting>
  <conditionalFormatting sqref="N406">
    <cfRule type="cellIs" dxfId="1161" priority="963" stopIfTrue="1" operator="between">
      <formula>50.1</formula>
      <formula>100</formula>
    </cfRule>
    <cfRule type="cellIs" dxfId="1160" priority="964" stopIfTrue="1" operator="greaterThan">
      <formula>100</formula>
    </cfRule>
  </conditionalFormatting>
  <conditionalFormatting sqref="M406">
    <cfRule type="cellIs" dxfId="1159" priority="961" stopIfTrue="1" operator="between">
      <formula>1250.1</formula>
      <formula>5000</formula>
    </cfRule>
    <cfRule type="cellIs" dxfId="1158" priority="962" stopIfTrue="1" operator="greaterThan">
      <formula>5000</formula>
    </cfRule>
  </conditionalFormatting>
  <conditionalFormatting sqref="F418:G418">
    <cfRule type="cellIs" dxfId="1157" priority="948" stopIfTrue="1" operator="lessThanOrEqual">
      <formula>60</formula>
    </cfRule>
    <cfRule type="cellIs" dxfId="1156" priority="949" stopIfTrue="1" operator="between">
      <formula>60</formula>
      <formula>100</formula>
    </cfRule>
    <cfRule type="cellIs" dxfId="1155" priority="950" stopIfTrue="1" operator="greaterThan">
      <formula>100</formula>
    </cfRule>
  </conditionalFormatting>
  <conditionalFormatting sqref="E418">
    <cfRule type="cellIs" dxfId="1154" priority="951" stopIfTrue="1" operator="lessThanOrEqual">
      <formula>2.5</formula>
    </cfRule>
    <cfRule type="cellIs" dxfId="1153" priority="952" stopIfTrue="1" operator="between">
      <formula>2.5</formula>
      <formula>7</formula>
    </cfRule>
    <cfRule type="cellIs" dxfId="1152" priority="953" stopIfTrue="1" operator="greaterThan">
      <formula>7</formula>
    </cfRule>
  </conditionalFormatting>
  <conditionalFormatting sqref="H418">
    <cfRule type="cellIs" dxfId="1151" priority="954" stopIfTrue="1" operator="lessThanOrEqual">
      <formula>12</formula>
    </cfRule>
    <cfRule type="cellIs" dxfId="1150" priority="955" stopIfTrue="1" operator="between">
      <formula>12</formula>
      <formula>16</formula>
    </cfRule>
    <cfRule type="cellIs" dxfId="1149" priority="956" stopIfTrue="1" operator="greaterThan">
      <formula>16</formula>
    </cfRule>
  </conditionalFormatting>
  <conditionalFormatting sqref="J418">
    <cfRule type="cellIs" dxfId="1148" priority="957" stopIfTrue="1" operator="greaterThan">
      <formula>6.2</formula>
    </cfRule>
    <cfRule type="cellIs" dxfId="1147" priority="958" stopIfTrue="1" operator="between">
      <formula>5.601</formula>
      <formula>6.2</formula>
    </cfRule>
    <cfRule type="cellIs" dxfId="1146" priority="959" stopIfTrue="1" operator="lessThanOrEqual">
      <formula>5.6</formula>
    </cfRule>
  </conditionalFormatting>
  <conditionalFormatting sqref="K418">
    <cfRule type="cellIs" dxfId="1145" priority="960" stopIfTrue="1" operator="lessThanOrEqual">
      <formula>0.02</formula>
    </cfRule>
  </conditionalFormatting>
  <conditionalFormatting sqref="G418">
    <cfRule type="cellIs" dxfId="1144" priority="945" stopIfTrue="1" operator="lessThanOrEqual">
      <formula>0.12</formula>
    </cfRule>
    <cfRule type="cellIs" dxfId="1143" priority="946" stopIfTrue="1" operator="between">
      <formula>0.1201</formula>
      <formula>0.2</formula>
    </cfRule>
    <cfRule type="cellIs" dxfId="1142" priority="947" stopIfTrue="1" operator="greaterThan">
      <formula>0.2</formula>
    </cfRule>
  </conditionalFormatting>
  <conditionalFormatting sqref="N418">
    <cfRule type="cellIs" dxfId="1141" priority="942" stopIfTrue="1" operator="between">
      <formula>50.1</formula>
      <formula>100</formula>
    </cfRule>
    <cfRule type="cellIs" dxfId="1140" priority="944" stopIfTrue="1" operator="greaterThan">
      <formula>100</formula>
    </cfRule>
  </conditionalFormatting>
  <conditionalFormatting sqref="M418">
    <cfRule type="cellIs" dxfId="1139" priority="941" stopIfTrue="1" operator="between">
      <formula>1250.1</formula>
      <formula>5000</formula>
    </cfRule>
    <cfRule type="cellIs" dxfId="1138" priority="943" stopIfTrue="1" operator="greaterThan">
      <formula>5000</formula>
    </cfRule>
  </conditionalFormatting>
  <conditionalFormatting sqref="F418:G418">
    <cfRule type="cellIs" dxfId="1137" priority="938" stopIfTrue="1" operator="lessThanOrEqual">
      <formula>60</formula>
    </cfRule>
    <cfRule type="cellIs" dxfId="1136" priority="939" stopIfTrue="1" operator="between">
      <formula>60</formula>
      <formula>100</formula>
    </cfRule>
    <cfRule type="cellIs" dxfId="1135" priority="940" stopIfTrue="1" operator="greaterThan">
      <formula>100</formula>
    </cfRule>
  </conditionalFormatting>
  <conditionalFormatting sqref="E418">
    <cfRule type="cellIs" dxfId="1134" priority="935" stopIfTrue="1" operator="lessThanOrEqual">
      <formula>2.5</formula>
    </cfRule>
    <cfRule type="cellIs" dxfId="1133" priority="936" stopIfTrue="1" operator="between">
      <formula>2.5</formula>
      <formula>7</formula>
    </cfRule>
    <cfRule type="cellIs" dxfId="1132" priority="937" stopIfTrue="1" operator="greaterThan">
      <formula>7</formula>
    </cfRule>
  </conditionalFormatting>
  <conditionalFormatting sqref="H418">
    <cfRule type="cellIs" dxfId="1131" priority="932" stopIfTrue="1" operator="lessThanOrEqual">
      <formula>12</formula>
    </cfRule>
    <cfRule type="cellIs" dxfId="1130" priority="933" stopIfTrue="1" operator="between">
      <formula>12</formula>
      <formula>16</formula>
    </cfRule>
    <cfRule type="cellIs" dxfId="1129" priority="934" stopIfTrue="1" operator="greaterThan">
      <formula>16</formula>
    </cfRule>
  </conditionalFormatting>
  <conditionalFormatting sqref="J418">
    <cfRule type="cellIs" dxfId="1128" priority="929" stopIfTrue="1" operator="greaterThan">
      <formula>6.2</formula>
    </cfRule>
    <cfRule type="cellIs" dxfId="1127" priority="930" stopIfTrue="1" operator="between">
      <formula>5.601</formula>
      <formula>6.2</formula>
    </cfRule>
    <cfRule type="cellIs" dxfId="1126" priority="931" stopIfTrue="1" operator="lessThanOrEqual">
      <formula>5.6</formula>
    </cfRule>
  </conditionalFormatting>
  <conditionalFormatting sqref="K418">
    <cfRule type="cellIs" dxfId="1125" priority="928" stopIfTrue="1" operator="lessThanOrEqual">
      <formula>0.02</formula>
    </cfRule>
  </conditionalFormatting>
  <conditionalFormatting sqref="G418">
    <cfRule type="cellIs" dxfId="1124" priority="925" stopIfTrue="1" operator="lessThanOrEqual">
      <formula>0.12</formula>
    </cfRule>
    <cfRule type="cellIs" dxfId="1123" priority="926" stopIfTrue="1" operator="between">
      <formula>0.1201</formula>
      <formula>0.2</formula>
    </cfRule>
    <cfRule type="cellIs" dxfId="1122" priority="927" stopIfTrue="1" operator="greaterThan">
      <formula>0.2</formula>
    </cfRule>
  </conditionalFormatting>
  <conditionalFormatting sqref="N418">
    <cfRule type="cellIs" dxfId="1121" priority="923" stopIfTrue="1" operator="between">
      <formula>50.1</formula>
      <formula>100</formula>
    </cfRule>
    <cfRule type="cellIs" dxfId="1120" priority="924" stopIfTrue="1" operator="greaterThan">
      <formula>100</formula>
    </cfRule>
  </conditionalFormatting>
  <conditionalFormatting sqref="M418">
    <cfRule type="cellIs" dxfId="1119" priority="921" stopIfTrue="1" operator="between">
      <formula>1250.1</formula>
      <formula>5000</formula>
    </cfRule>
    <cfRule type="cellIs" dxfId="1118" priority="922" stopIfTrue="1" operator="greaterThan">
      <formula>5000</formula>
    </cfRule>
  </conditionalFormatting>
  <conditionalFormatting sqref="F430:G430">
    <cfRule type="cellIs" dxfId="1117" priority="908" stopIfTrue="1" operator="lessThanOrEqual">
      <formula>60</formula>
    </cfRule>
    <cfRule type="cellIs" dxfId="1116" priority="909" stopIfTrue="1" operator="between">
      <formula>60</formula>
      <formula>100</formula>
    </cfRule>
    <cfRule type="cellIs" dxfId="1115" priority="910" stopIfTrue="1" operator="greaterThan">
      <formula>100</formula>
    </cfRule>
  </conditionalFormatting>
  <conditionalFormatting sqref="E430">
    <cfRule type="cellIs" dxfId="1114" priority="911" stopIfTrue="1" operator="lessThanOrEqual">
      <formula>2.5</formula>
    </cfRule>
    <cfRule type="cellIs" dxfId="1113" priority="912" stopIfTrue="1" operator="between">
      <formula>2.5</formula>
      <formula>7</formula>
    </cfRule>
    <cfRule type="cellIs" dxfId="1112" priority="913" stopIfTrue="1" operator="greaterThan">
      <formula>7</formula>
    </cfRule>
  </conditionalFormatting>
  <conditionalFormatting sqref="H430">
    <cfRule type="cellIs" dxfId="1111" priority="914" stopIfTrue="1" operator="lessThanOrEqual">
      <formula>12</formula>
    </cfRule>
    <cfRule type="cellIs" dxfId="1110" priority="915" stopIfTrue="1" operator="between">
      <formula>12</formula>
      <formula>16</formula>
    </cfRule>
    <cfRule type="cellIs" dxfId="1109" priority="916" stopIfTrue="1" operator="greaterThan">
      <formula>16</formula>
    </cfRule>
  </conditionalFormatting>
  <conditionalFormatting sqref="J430">
    <cfRule type="cellIs" dxfId="1108" priority="917" stopIfTrue="1" operator="greaterThan">
      <formula>6.2</formula>
    </cfRule>
    <cfRule type="cellIs" dxfId="1107" priority="918" stopIfTrue="1" operator="between">
      <formula>5.601</formula>
      <formula>6.2</formula>
    </cfRule>
    <cfRule type="cellIs" dxfId="1106" priority="919" stopIfTrue="1" operator="lessThanOrEqual">
      <formula>5.6</formula>
    </cfRule>
  </conditionalFormatting>
  <conditionalFormatting sqref="K430">
    <cfRule type="cellIs" dxfId="1105" priority="920" stopIfTrue="1" operator="lessThanOrEqual">
      <formula>0.02</formula>
    </cfRule>
  </conditionalFormatting>
  <conditionalFormatting sqref="G430">
    <cfRule type="cellIs" dxfId="1104" priority="905" stopIfTrue="1" operator="lessThanOrEqual">
      <formula>0.12</formula>
    </cfRule>
    <cfRule type="cellIs" dxfId="1103" priority="906" stopIfTrue="1" operator="between">
      <formula>0.1201</formula>
      <formula>0.2</formula>
    </cfRule>
    <cfRule type="cellIs" dxfId="1102" priority="907" stopIfTrue="1" operator="greaterThan">
      <formula>0.2</formula>
    </cfRule>
  </conditionalFormatting>
  <conditionalFormatting sqref="N430">
    <cfRule type="cellIs" dxfId="1101" priority="902" stopIfTrue="1" operator="between">
      <formula>50.1</formula>
      <formula>100</formula>
    </cfRule>
    <cfRule type="cellIs" dxfId="1100" priority="904" stopIfTrue="1" operator="greaterThan">
      <formula>100</formula>
    </cfRule>
  </conditionalFormatting>
  <conditionalFormatting sqref="M430">
    <cfRule type="cellIs" dxfId="1099" priority="901" stopIfTrue="1" operator="between">
      <formula>1250.1</formula>
      <formula>5000</formula>
    </cfRule>
    <cfRule type="cellIs" dxfId="1098" priority="903" stopIfTrue="1" operator="greaterThan">
      <formula>5000</formula>
    </cfRule>
  </conditionalFormatting>
  <conditionalFormatting sqref="F430:G430">
    <cfRule type="cellIs" dxfId="1097" priority="898" stopIfTrue="1" operator="lessThanOrEqual">
      <formula>60</formula>
    </cfRule>
    <cfRule type="cellIs" dxfId="1096" priority="899" stopIfTrue="1" operator="between">
      <formula>60</formula>
      <formula>100</formula>
    </cfRule>
    <cfRule type="cellIs" dxfId="1095" priority="900" stopIfTrue="1" operator="greaterThan">
      <formula>100</formula>
    </cfRule>
  </conditionalFormatting>
  <conditionalFormatting sqref="E430">
    <cfRule type="cellIs" dxfId="1094" priority="895" stopIfTrue="1" operator="lessThanOrEqual">
      <formula>2.5</formula>
    </cfRule>
    <cfRule type="cellIs" dxfId="1093" priority="896" stopIfTrue="1" operator="between">
      <formula>2.5</formula>
      <formula>7</formula>
    </cfRule>
    <cfRule type="cellIs" dxfId="1092" priority="897" stopIfTrue="1" operator="greaterThan">
      <formula>7</formula>
    </cfRule>
  </conditionalFormatting>
  <conditionalFormatting sqref="H430">
    <cfRule type="cellIs" dxfId="1091" priority="892" stopIfTrue="1" operator="lessThanOrEqual">
      <formula>12</formula>
    </cfRule>
    <cfRule type="cellIs" dxfId="1090" priority="893" stopIfTrue="1" operator="between">
      <formula>12</formula>
      <formula>16</formula>
    </cfRule>
    <cfRule type="cellIs" dxfId="1089" priority="894" stopIfTrue="1" operator="greaterThan">
      <formula>16</formula>
    </cfRule>
  </conditionalFormatting>
  <conditionalFormatting sqref="J430">
    <cfRule type="cellIs" dxfId="1088" priority="889" stopIfTrue="1" operator="greaterThan">
      <formula>6.2</formula>
    </cfRule>
    <cfRule type="cellIs" dxfId="1087" priority="890" stopIfTrue="1" operator="between">
      <formula>5.601</formula>
      <formula>6.2</formula>
    </cfRule>
    <cfRule type="cellIs" dxfId="1086" priority="891" stopIfTrue="1" operator="lessThanOrEqual">
      <formula>5.6</formula>
    </cfRule>
  </conditionalFormatting>
  <conditionalFormatting sqref="K430">
    <cfRule type="cellIs" dxfId="1085" priority="888" stopIfTrue="1" operator="lessThanOrEqual">
      <formula>0.02</formula>
    </cfRule>
  </conditionalFormatting>
  <conditionalFormatting sqref="G430">
    <cfRule type="cellIs" dxfId="1084" priority="885" stopIfTrue="1" operator="lessThanOrEqual">
      <formula>0.12</formula>
    </cfRule>
    <cfRule type="cellIs" dxfId="1083" priority="886" stopIfTrue="1" operator="between">
      <formula>0.1201</formula>
      <formula>0.2</formula>
    </cfRule>
    <cfRule type="cellIs" dxfId="1082" priority="887" stopIfTrue="1" operator="greaterThan">
      <formula>0.2</formula>
    </cfRule>
  </conditionalFormatting>
  <conditionalFormatting sqref="N430">
    <cfRule type="cellIs" dxfId="1081" priority="883" stopIfTrue="1" operator="between">
      <formula>50.1</formula>
      <formula>100</formula>
    </cfRule>
    <cfRule type="cellIs" dxfId="1080" priority="884" stopIfTrue="1" operator="greaterThan">
      <formula>100</formula>
    </cfRule>
  </conditionalFormatting>
  <conditionalFormatting sqref="M430">
    <cfRule type="cellIs" dxfId="1079" priority="881" stopIfTrue="1" operator="between">
      <formula>1250.1</formula>
      <formula>5000</formula>
    </cfRule>
    <cfRule type="cellIs" dxfId="1078" priority="882" stopIfTrue="1" operator="greaterThan">
      <formula>5000</formula>
    </cfRule>
  </conditionalFormatting>
  <conditionalFormatting sqref="F442:G442">
    <cfRule type="cellIs" dxfId="1077" priority="868" stopIfTrue="1" operator="lessThanOrEqual">
      <formula>60</formula>
    </cfRule>
    <cfRule type="cellIs" dxfId="1076" priority="869" stopIfTrue="1" operator="between">
      <formula>60</formula>
      <formula>100</formula>
    </cfRule>
    <cfRule type="cellIs" dxfId="1075" priority="870" stopIfTrue="1" operator="greaterThan">
      <formula>100</formula>
    </cfRule>
  </conditionalFormatting>
  <conditionalFormatting sqref="E442">
    <cfRule type="cellIs" dxfId="1074" priority="871" stopIfTrue="1" operator="lessThanOrEqual">
      <formula>2.5</formula>
    </cfRule>
    <cfRule type="cellIs" dxfId="1073" priority="872" stopIfTrue="1" operator="between">
      <formula>2.5</formula>
      <formula>7</formula>
    </cfRule>
    <cfRule type="cellIs" dxfId="1072" priority="873" stopIfTrue="1" operator="greaterThan">
      <formula>7</formula>
    </cfRule>
  </conditionalFormatting>
  <conditionalFormatting sqref="H442">
    <cfRule type="cellIs" dxfId="1071" priority="874" stopIfTrue="1" operator="lessThanOrEqual">
      <formula>12</formula>
    </cfRule>
    <cfRule type="cellIs" dxfId="1070" priority="875" stopIfTrue="1" operator="between">
      <formula>12</formula>
      <formula>16</formula>
    </cfRule>
    <cfRule type="cellIs" dxfId="1069" priority="876" stopIfTrue="1" operator="greaterThan">
      <formula>16</formula>
    </cfRule>
  </conditionalFormatting>
  <conditionalFormatting sqref="J442">
    <cfRule type="cellIs" dxfId="1068" priority="877" stopIfTrue="1" operator="greaterThan">
      <formula>6.2</formula>
    </cfRule>
    <cfRule type="cellIs" dxfId="1067" priority="878" stopIfTrue="1" operator="between">
      <formula>5.601</formula>
      <formula>6.2</formula>
    </cfRule>
    <cfRule type="cellIs" dxfId="1066" priority="879" stopIfTrue="1" operator="lessThanOrEqual">
      <formula>5.6</formula>
    </cfRule>
  </conditionalFormatting>
  <conditionalFormatting sqref="K442">
    <cfRule type="cellIs" dxfId="1065" priority="880" stopIfTrue="1" operator="lessThanOrEqual">
      <formula>0.02</formula>
    </cfRule>
  </conditionalFormatting>
  <conditionalFormatting sqref="G442">
    <cfRule type="cellIs" dxfId="1064" priority="865" stopIfTrue="1" operator="lessThanOrEqual">
      <formula>0.12</formula>
    </cfRule>
    <cfRule type="cellIs" dxfId="1063" priority="866" stopIfTrue="1" operator="between">
      <formula>0.1201</formula>
      <formula>0.2</formula>
    </cfRule>
    <cfRule type="cellIs" dxfId="1062" priority="867" stopIfTrue="1" operator="greaterThan">
      <formula>0.2</formula>
    </cfRule>
  </conditionalFormatting>
  <conditionalFormatting sqref="N442">
    <cfRule type="cellIs" dxfId="1061" priority="862" stopIfTrue="1" operator="between">
      <formula>50.1</formula>
      <formula>100</formula>
    </cfRule>
    <cfRule type="cellIs" dxfId="1060" priority="864" stopIfTrue="1" operator="greaterThan">
      <formula>100</formula>
    </cfRule>
  </conditionalFormatting>
  <conditionalFormatting sqref="M442">
    <cfRule type="cellIs" dxfId="1059" priority="861" stopIfTrue="1" operator="between">
      <formula>1250.1</formula>
      <formula>5000</formula>
    </cfRule>
    <cfRule type="cellIs" dxfId="1058" priority="863" stopIfTrue="1" operator="greaterThan">
      <formula>5000</formula>
    </cfRule>
  </conditionalFormatting>
  <conditionalFormatting sqref="F442:G442">
    <cfRule type="cellIs" dxfId="1057" priority="858" stopIfTrue="1" operator="lessThanOrEqual">
      <formula>60</formula>
    </cfRule>
    <cfRule type="cellIs" dxfId="1056" priority="859" stopIfTrue="1" operator="between">
      <formula>60</formula>
      <formula>100</formula>
    </cfRule>
    <cfRule type="cellIs" dxfId="1055" priority="860" stopIfTrue="1" operator="greaterThan">
      <formula>100</formula>
    </cfRule>
  </conditionalFormatting>
  <conditionalFormatting sqref="E442">
    <cfRule type="cellIs" dxfId="1054" priority="855" stopIfTrue="1" operator="lessThanOrEqual">
      <formula>2.5</formula>
    </cfRule>
    <cfRule type="cellIs" dxfId="1053" priority="856" stopIfTrue="1" operator="between">
      <formula>2.5</formula>
      <formula>7</formula>
    </cfRule>
    <cfRule type="cellIs" dxfId="1052" priority="857" stopIfTrue="1" operator="greaterThan">
      <formula>7</formula>
    </cfRule>
  </conditionalFormatting>
  <conditionalFormatting sqref="H442">
    <cfRule type="cellIs" dxfId="1051" priority="852" stopIfTrue="1" operator="lessThanOrEqual">
      <formula>12</formula>
    </cfRule>
    <cfRule type="cellIs" dxfId="1050" priority="853" stopIfTrue="1" operator="between">
      <formula>12</formula>
      <formula>16</formula>
    </cfRule>
    <cfRule type="cellIs" dxfId="1049" priority="854" stopIfTrue="1" operator="greaterThan">
      <formula>16</formula>
    </cfRule>
  </conditionalFormatting>
  <conditionalFormatting sqref="J442">
    <cfRule type="cellIs" dxfId="1048" priority="849" stopIfTrue="1" operator="greaterThan">
      <formula>6.2</formula>
    </cfRule>
    <cfRule type="cellIs" dxfId="1047" priority="850" stopIfTrue="1" operator="between">
      <formula>5.601</formula>
      <formula>6.2</formula>
    </cfRule>
    <cfRule type="cellIs" dxfId="1046" priority="851" stopIfTrue="1" operator="lessThanOrEqual">
      <formula>5.6</formula>
    </cfRule>
  </conditionalFormatting>
  <conditionalFormatting sqref="K442">
    <cfRule type="cellIs" dxfId="1045" priority="848" stopIfTrue="1" operator="lessThanOrEqual">
      <formula>0.02</formula>
    </cfRule>
  </conditionalFormatting>
  <conditionalFormatting sqref="G442">
    <cfRule type="cellIs" dxfId="1044" priority="845" stopIfTrue="1" operator="lessThanOrEqual">
      <formula>0.12</formula>
    </cfRule>
    <cfRule type="cellIs" dxfId="1043" priority="846" stopIfTrue="1" operator="between">
      <formula>0.1201</formula>
      <formula>0.2</formula>
    </cfRule>
    <cfRule type="cellIs" dxfId="1042" priority="847" stopIfTrue="1" operator="greaterThan">
      <formula>0.2</formula>
    </cfRule>
  </conditionalFormatting>
  <conditionalFormatting sqref="N442">
    <cfRule type="cellIs" dxfId="1041" priority="843" stopIfTrue="1" operator="between">
      <formula>50.1</formula>
      <formula>100</formula>
    </cfRule>
    <cfRule type="cellIs" dxfId="1040" priority="844" stopIfTrue="1" operator="greaterThan">
      <formula>100</formula>
    </cfRule>
  </conditionalFormatting>
  <conditionalFormatting sqref="M442">
    <cfRule type="cellIs" dxfId="1039" priority="841" stopIfTrue="1" operator="between">
      <formula>1250.1</formula>
      <formula>5000</formula>
    </cfRule>
    <cfRule type="cellIs" dxfId="1038" priority="842" stopIfTrue="1" operator="greaterThan">
      <formula>5000</formula>
    </cfRule>
  </conditionalFormatting>
  <conditionalFormatting sqref="F454:G454">
    <cfRule type="cellIs" dxfId="1037" priority="828" stopIfTrue="1" operator="lessThanOrEqual">
      <formula>60</formula>
    </cfRule>
    <cfRule type="cellIs" dxfId="1036" priority="829" stopIfTrue="1" operator="between">
      <formula>60</formula>
      <formula>100</formula>
    </cfRule>
    <cfRule type="cellIs" dxfId="1035" priority="830" stopIfTrue="1" operator="greaterThan">
      <formula>100</formula>
    </cfRule>
  </conditionalFormatting>
  <conditionalFormatting sqref="E454">
    <cfRule type="cellIs" dxfId="1034" priority="831" stopIfTrue="1" operator="lessThanOrEqual">
      <formula>2.5</formula>
    </cfRule>
    <cfRule type="cellIs" dxfId="1033" priority="832" stopIfTrue="1" operator="between">
      <formula>2.5</formula>
      <formula>7</formula>
    </cfRule>
    <cfRule type="cellIs" dxfId="1032" priority="833" stopIfTrue="1" operator="greaterThan">
      <formula>7</formula>
    </cfRule>
  </conditionalFormatting>
  <conditionalFormatting sqref="H454">
    <cfRule type="cellIs" dxfId="1031" priority="834" stopIfTrue="1" operator="lessThanOrEqual">
      <formula>12</formula>
    </cfRule>
    <cfRule type="cellIs" dxfId="1030" priority="835" stopIfTrue="1" operator="between">
      <formula>12</formula>
      <formula>16</formula>
    </cfRule>
    <cfRule type="cellIs" dxfId="1029" priority="836" stopIfTrue="1" operator="greaterThan">
      <formula>16</formula>
    </cfRule>
  </conditionalFormatting>
  <conditionalFormatting sqref="J454">
    <cfRule type="cellIs" dxfId="1028" priority="837" stopIfTrue="1" operator="greaterThan">
      <formula>6.2</formula>
    </cfRule>
    <cfRule type="cellIs" dxfId="1027" priority="838" stopIfTrue="1" operator="between">
      <formula>5.601</formula>
      <formula>6.2</formula>
    </cfRule>
    <cfRule type="cellIs" dxfId="1026" priority="839" stopIfTrue="1" operator="lessThanOrEqual">
      <formula>5.6</formula>
    </cfRule>
  </conditionalFormatting>
  <conditionalFormatting sqref="K454">
    <cfRule type="cellIs" dxfId="1025" priority="840" stopIfTrue="1" operator="lessThanOrEqual">
      <formula>0.02</formula>
    </cfRule>
  </conditionalFormatting>
  <conditionalFormatting sqref="G454">
    <cfRule type="cellIs" dxfId="1024" priority="825" stopIfTrue="1" operator="lessThanOrEqual">
      <formula>0.12</formula>
    </cfRule>
    <cfRule type="cellIs" dxfId="1023" priority="826" stopIfTrue="1" operator="between">
      <formula>0.1201</formula>
      <formula>0.2</formula>
    </cfRule>
    <cfRule type="cellIs" dxfId="1022" priority="827" stopIfTrue="1" operator="greaterThan">
      <formula>0.2</formula>
    </cfRule>
  </conditionalFormatting>
  <conditionalFormatting sqref="N454">
    <cfRule type="cellIs" dxfId="1021" priority="822" stopIfTrue="1" operator="between">
      <formula>50.1</formula>
      <formula>100</formula>
    </cfRule>
    <cfRule type="cellIs" dxfId="1020" priority="824" stopIfTrue="1" operator="greaterThan">
      <formula>100</formula>
    </cfRule>
  </conditionalFormatting>
  <conditionalFormatting sqref="M454">
    <cfRule type="cellIs" dxfId="1019" priority="821" stopIfTrue="1" operator="between">
      <formula>1250.1</formula>
      <formula>5000</formula>
    </cfRule>
    <cfRule type="cellIs" dxfId="1018" priority="823" stopIfTrue="1" operator="greaterThan">
      <formula>5000</formula>
    </cfRule>
  </conditionalFormatting>
  <conditionalFormatting sqref="F454:G454">
    <cfRule type="cellIs" dxfId="1017" priority="818" stopIfTrue="1" operator="lessThanOrEqual">
      <formula>60</formula>
    </cfRule>
    <cfRule type="cellIs" dxfId="1016" priority="819" stopIfTrue="1" operator="between">
      <formula>60</formula>
      <formula>100</formula>
    </cfRule>
    <cfRule type="cellIs" dxfId="1015" priority="820" stopIfTrue="1" operator="greaterThan">
      <formula>100</formula>
    </cfRule>
  </conditionalFormatting>
  <conditionalFormatting sqref="E454">
    <cfRule type="cellIs" dxfId="1014" priority="815" stopIfTrue="1" operator="lessThanOrEqual">
      <formula>2.5</formula>
    </cfRule>
    <cfRule type="cellIs" dxfId="1013" priority="816" stopIfTrue="1" operator="between">
      <formula>2.5</formula>
      <formula>7</formula>
    </cfRule>
    <cfRule type="cellIs" dxfId="1012" priority="817" stopIfTrue="1" operator="greaterThan">
      <formula>7</formula>
    </cfRule>
  </conditionalFormatting>
  <conditionalFormatting sqref="H454">
    <cfRule type="cellIs" dxfId="1011" priority="812" stopIfTrue="1" operator="lessThanOrEqual">
      <formula>12</formula>
    </cfRule>
    <cfRule type="cellIs" dxfId="1010" priority="813" stopIfTrue="1" operator="between">
      <formula>12</formula>
      <formula>16</formula>
    </cfRule>
    <cfRule type="cellIs" dxfId="1009" priority="814" stopIfTrue="1" operator="greaterThan">
      <formula>16</formula>
    </cfRule>
  </conditionalFormatting>
  <conditionalFormatting sqref="J454">
    <cfRule type="cellIs" dxfId="1008" priority="809" stopIfTrue="1" operator="greaterThan">
      <formula>6.2</formula>
    </cfRule>
    <cfRule type="cellIs" dxfId="1007" priority="810" stopIfTrue="1" operator="between">
      <formula>5.601</formula>
      <formula>6.2</formula>
    </cfRule>
    <cfRule type="cellIs" dxfId="1006" priority="811" stopIfTrue="1" operator="lessThanOrEqual">
      <formula>5.6</formula>
    </cfRule>
  </conditionalFormatting>
  <conditionalFormatting sqref="K454">
    <cfRule type="cellIs" dxfId="1005" priority="808" stopIfTrue="1" operator="lessThanOrEqual">
      <formula>0.02</formula>
    </cfRule>
  </conditionalFormatting>
  <conditionalFormatting sqref="G454">
    <cfRule type="cellIs" dxfId="1004" priority="805" stopIfTrue="1" operator="lessThanOrEqual">
      <formula>0.12</formula>
    </cfRule>
    <cfRule type="cellIs" dxfId="1003" priority="806" stopIfTrue="1" operator="between">
      <formula>0.1201</formula>
      <formula>0.2</formula>
    </cfRule>
    <cfRule type="cellIs" dxfId="1002" priority="807" stopIfTrue="1" operator="greaterThan">
      <formula>0.2</formula>
    </cfRule>
  </conditionalFormatting>
  <conditionalFormatting sqref="N454">
    <cfRule type="cellIs" dxfId="1001" priority="803" stopIfTrue="1" operator="between">
      <formula>50.1</formula>
      <formula>100</formula>
    </cfRule>
    <cfRule type="cellIs" dxfId="1000" priority="804" stopIfTrue="1" operator="greaterThan">
      <formula>100</formula>
    </cfRule>
  </conditionalFormatting>
  <conditionalFormatting sqref="M454">
    <cfRule type="cellIs" dxfId="999" priority="801" stopIfTrue="1" operator="between">
      <formula>1250.1</formula>
      <formula>5000</formula>
    </cfRule>
    <cfRule type="cellIs" dxfId="998" priority="802" stopIfTrue="1" operator="greaterThan">
      <formula>5000</formula>
    </cfRule>
  </conditionalFormatting>
  <conditionalFormatting sqref="F466:G466">
    <cfRule type="cellIs" dxfId="997" priority="788" stopIfTrue="1" operator="lessThanOrEqual">
      <formula>60</formula>
    </cfRule>
    <cfRule type="cellIs" dxfId="996" priority="789" stopIfTrue="1" operator="between">
      <formula>60</formula>
      <formula>100</formula>
    </cfRule>
    <cfRule type="cellIs" dxfId="995" priority="790" stopIfTrue="1" operator="greaterThan">
      <formula>100</formula>
    </cfRule>
  </conditionalFormatting>
  <conditionalFormatting sqref="E466">
    <cfRule type="cellIs" dxfId="994" priority="791" stopIfTrue="1" operator="lessThanOrEqual">
      <formula>2.5</formula>
    </cfRule>
    <cfRule type="cellIs" dxfId="993" priority="792" stopIfTrue="1" operator="between">
      <formula>2.5</formula>
      <formula>7</formula>
    </cfRule>
    <cfRule type="cellIs" dxfId="992" priority="793" stopIfTrue="1" operator="greaterThan">
      <formula>7</formula>
    </cfRule>
  </conditionalFormatting>
  <conditionalFormatting sqref="H466">
    <cfRule type="cellIs" dxfId="991" priority="794" stopIfTrue="1" operator="lessThanOrEqual">
      <formula>12</formula>
    </cfRule>
    <cfRule type="cellIs" dxfId="990" priority="795" stopIfTrue="1" operator="between">
      <formula>12</formula>
      <formula>16</formula>
    </cfRule>
    <cfRule type="cellIs" dxfId="989" priority="796" stopIfTrue="1" operator="greaterThan">
      <formula>16</formula>
    </cfRule>
  </conditionalFormatting>
  <conditionalFormatting sqref="J466">
    <cfRule type="cellIs" dxfId="988" priority="797" stopIfTrue="1" operator="greaterThan">
      <formula>6.2</formula>
    </cfRule>
    <cfRule type="cellIs" dxfId="987" priority="798" stopIfTrue="1" operator="between">
      <formula>5.601</formula>
      <formula>6.2</formula>
    </cfRule>
    <cfRule type="cellIs" dxfId="986" priority="799" stopIfTrue="1" operator="lessThanOrEqual">
      <formula>5.6</formula>
    </cfRule>
  </conditionalFormatting>
  <conditionalFormatting sqref="K466">
    <cfRule type="cellIs" dxfId="985" priority="800" stopIfTrue="1" operator="lessThanOrEqual">
      <formula>0.02</formula>
    </cfRule>
  </conditionalFormatting>
  <conditionalFormatting sqref="G466">
    <cfRule type="cellIs" dxfId="984" priority="785" stopIfTrue="1" operator="lessThanOrEqual">
      <formula>0.12</formula>
    </cfRule>
    <cfRule type="cellIs" dxfId="983" priority="786" stopIfTrue="1" operator="between">
      <formula>0.1201</formula>
      <formula>0.2</formula>
    </cfRule>
    <cfRule type="cellIs" dxfId="982" priority="787" stopIfTrue="1" operator="greaterThan">
      <formula>0.2</formula>
    </cfRule>
  </conditionalFormatting>
  <conditionalFormatting sqref="N466">
    <cfRule type="cellIs" dxfId="981" priority="782" stopIfTrue="1" operator="between">
      <formula>50.1</formula>
      <formula>100</formula>
    </cfRule>
    <cfRule type="cellIs" dxfId="980" priority="784" stopIfTrue="1" operator="greaterThan">
      <formula>100</formula>
    </cfRule>
  </conditionalFormatting>
  <conditionalFormatting sqref="M466">
    <cfRule type="cellIs" dxfId="979" priority="781" stopIfTrue="1" operator="between">
      <formula>1250.1</formula>
      <formula>5000</formula>
    </cfRule>
    <cfRule type="cellIs" dxfId="978" priority="783" stopIfTrue="1" operator="greaterThan">
      <formula>5000</formula>
    </cfRule>
  </conditionalFormatting>
  <conditionalFormatting sqref="F466:G466">
    <cfRule type="cellIs" dxfId="977" priority="778" stopIfTrue="1" operator="lessThanOrEqual">
      <formula>60</formula>
    </cfRule>
    <cfRule type="cellIs" dxfId="976" priority="779" stopIfTrue="1" operator="between">
      <formula>60</formula>
      <formula>100</formula>
    </cfRule>
    <cfRule type="cellIs" dxfId="975" priority="780" stopIfTrue="1" operator="greaterThan">
      <formula>100</formula>
    </cfRule>
  </conditionalFormatting>
  <conditionalFormatting sqref="E466">
    <cfRule type="cellIs" dxfId="974" priority="775" stopIfTrue="1" operator="lessThanOrEqual">
      <formula>2.5</formula>
    </cfRule>
    <cfRule type="cellIs" dxfId="973" priority="776" stopIfTrue="1" operator="between">
      <formula>2.5</formula>
      <formula>7</formula>
    </cfRule>
    <cfRule type="cellIs" dxfId="972" priority="777" stopIfTrue="1" operator="greaterThan">
      <formula>7</formula>
    </cfRule>
  </conditionalFormatting>
  <conditionalFormatting sqref="H466">
    <cfRule type="cellIs" dxfId="971" priority="772" stopIfTrue="1" operator="lessThanOrEqual">
      <formula>12</formula>
    </cfRule>
    <cfRule type="cellIs" dxfId="970" priority="773" stopIfTrue="1" operator="between">
      <formula>12</formula>
      <formula>16</formula>
    </cfRule>
    <cfRule type="cellIs" dxfId="969" priority="774" stopIfTrue="1" operator="greaterThan">
      <formula>16</formula>
    </cfRule>
  </conditionalFormatting>
  <conditionalFormatting sqref="J466">
    <cfRule type="cellIs" dxfId="968" priority="769" stopIfTrue="1" operator="greaterThan">
      <formula>6.2</formula>
    </cfRule>
    <cfRule type="cellIs" dxfId="967" priority="770" stopIfTrue="1" operator="between">
      <formula>5.601</formula>
      <formula>6.2</formula>
    </cfRule>
    <cfRule type="cellIs" dxfId="966" priority="771" stopIfTrue="1" operator="lessThanOrEqual">
      <formula>5.6</formula>
    </cfRule>
  </conditionalFormatting>
  <conditionalFormatting sqref="K466">
    <cfRule type="cellIs" dxfId="965" priority="768" stopIfTrue="1" operator="lessThanOrEqual">
      <formula>0.02</formula>
    </cfRule>
  </conditionalFormatting>
  <conditionalFormatting sqref="G466">
    <cfRule type="cellIs" dxfId="964" priority="765" stopIfTrue="1" operator="lessThanOrEqual">
      <formula>0.12</formula>
    </cfRule>
    <cfRule type="cellIs" dxfId="963" priority="766" stopIfTrue="1" operator="between">
      <formula>0.1201</formula>
      <formula>0.2</formula>
    </cfRule>
    <cfRule type="cellIs" dxfId="962" priority="767" stopIfTrue="1" operator="greaterThan">
      <formula>0.2</formula>
    </cfRule>
  </conditionalFormatting>
  <conditionalFormatting sqref="N466">
    <cfRule type="cellIs" dxfId="961" priority="763" stopIfTrue="1" operator="between">
      <formula>50.1</formula>
      <formula>100</formula>
    </cfRule>
    <cfRule type="cellIs" dxfId="960" priority="764" stopIfTrue="1" operator="greaterThan">
      <formula>100</formula>
    </cfRule>
  </conditionalFormatting>
  <conditionalFormatting sqref="M466">
    <cfRule type="cellIs" dxfId="959" priority="761" stopIfTrue="1" operator="between">
      <formula>1250.1</formula>
      <formula>5000</formula>
    </cfRule>
    <cfRule type="cellIs" dxfId="958" priority="762" stopIfTrue="1" operator="greaterThan">
      <formula>5000</formula>
    </cfRule>
  </conditionalFormatting>
  <conditionalFormatting sqref="F478:G478">
    <cfRule type="cellIs" dxfId="957" priority="748" stopIfTrue="1" operator="lessThanOrEqual">
      <formula>60</formula>
    </cfRule>
    <cfRule type="cellIs" dxfId="956" priority="749" stopIfTrue="1" operator="between">
      <formula>60</formula>
      <formula>100</formula>
    </cfRule>
    <cfRule type="cellIs" dxfId="955" priority="750" stopIfTrue="1" operator="greaterThan">
      <formula>100</formula>
    </cfRule>
  </conditionalFormatting>
  <conditionalFormatting sqref="E478">
    <cfRule type="cellIs" dxfId="954" priority="751" stopIfTrue="1" operator="lessThanOrEqual">
      <formula>2.5</formula>
    </cfRule>
    <cfRule type="cellIs" dxfId="953" priority="752" stopIfTrue="1" operator="between">
      <formula>2.5</formula>
      <formula>7</formula>
    </cfRule>
    <cfRule type="cellIs" dxfId="952" priority="753" stopIfTrue="1" operator="greaterThan">
      <formula>7</formula>
    </cfRule>
  </conditionalFormatting>
  <conditionalFormatting sqref="H478">
    <cfRule type="cellIs" dxfId="951" priority="754" stopIfTrue="1" operator="lessThanOrEqual">
      <formula>12</formula>
    </cfRule>
    <cfRule type="cellIs" dxfId="950" priority="755" stopIfTrue="1" operator="between">
      <formula>12</formula>
      <formula>16</formula>
    </cfRule>
    <cfRule type="cellIs" dxfId="949" priority="756" stopIfTrue="1" operator="greaterThan">
      <formula>16</formula>
    </cfRule>
  </conditionalFormatting>
  <conditionalFormatting sqref="J478">
    <cfRule type="cellIs" dxfId="948" priority="757" stopIfTrue="1" operator="greaterThan">
      <formula>6.2</formula>
    </cfRule>
    <cfRule type="cellIs" dxfId="947" priority="758" stopIfTrue="1" operator="between">
      <formula>5.601</formula>
      <formula>6.2</formula>
    </cfRule>
    <cfRule type="cellIs" dxfId="946" priority="759" stopIfTrue="1" operator="lessThanOrEqual">
      <formula>5.6</formula>
    </cfRule>
  </conditionalFormatting>
  <conditionalFormatting sqref="K478">
    <cfRule type="cellIs" dxfId="945" priority="760" stopIfTrue="1" operator="lessThanOrEqual">
      <formula>0.02</formula>
    </cfRule>
  </conditionalFormatting>
  <conditionalFormatting sqref="G478">
    <cfRule type="cellIs" dxfId="944" priority="745" stopIfTrue="1" operator="lessThanOrEqual">
      <formula>0.12</formula>
    </cfRule>
    <cfRule type="cellIs" dxfId="943" priority="746" stopIfTrue="1" operator="between">
      <formula>0.1201</formula>
      <formula>0.2</formula>
    </cfRule>
    <cfRule type="cellIs" dxfId="942" priority="747" stopIfTrue="1" operator="greaterThan">
      <formula>0.2</formula>
    </cfRule>
  </conditionalFormatting>
  <conditionalFormatting sqref="N478">
    <cfRule type="cellIs" dxfId="941" priority="742" stopIfTrue="1" operator="between">
      <formula>50.1</formula>
      <formula>100</formula>
    </cfRule>
    <cfRule type="cellIs" dxfId="940" priority="744" stopIfTrue="1" operator="greaterThan">
      <formula>100</formula>
    </cfRule>
  </conditionalFormatting>
  <conditionalFormatting sqref="M478">
    <cfRule type="cellIs" dxfId="939" priority="741" stopIfTrue="1" operator="between">
      <formula>1250.1</formula>
      <formula>5000</formula>
    </cfRule>
    <cfRule type="cellIs" dxfId="938" priority="743" stopIfTrue="1" operator="greaterThan">
      <formula>5000</formula>
    </cfRule>
  </conditionalFormatting>
  <conditionalFormatting sqref="F478:G478">
    <cfRule type="cellIs" dxfId="937" priority="738" stopIfTrue="1" operator="lessThanOrEqual">
      <formula>60</formula>
    </cfRule>
    <cfRule type="cellIs" dxfId="936" priority="739" stopIfTrue="1" operator="between">
      <formula>60</formula>
      <formula>100</formula>
    </cfRule>
    <cfRule type="cellIs" dxfId="935" priority="740" stopIfTrue="1" operator="greaterThan">
      <formula>100</formula>
    </cfRule>
  </conditionalFormatting>
  <conditionalFormatting sqref="E478">
    <cfRule type="cellIs" dxfId="934" priority="735" stopIfTrue="1" operator="lessThanOrEqual">
      <formula>2.5</formula>
    </cfRule>
    <cfRule type="cellIs" dxfId="933" priority="736" stopIfTrue="1" operator="between">
      <formula>2.5</formula>
      <formula>7</formula>
    </cfRule>
    <cfRule type="cellIs" dxfId="932" priority="737" stopIfTrue="1" operator="greaterThan">
      <formula>7</formula>
    </cfRule>
  </conditionalFormatting>
  <conditionalFormatting sqref="H478">
    <cfRule type="cellIs" dxfId="931" priority="732" stopIfTrue="1" operator="lessThanOrEqual">
      <formula>12</formula>
    </cfRule>
    <cfRule type="cellIs" dxfId="930" priority="733" stopIfTrue="1" operator="between">
      <formula>12</formula>
      <formula>16</formula>
    </cfRule>
    <cfRule type="cellIs" dxfId="929" priority="734" stopIfTrue="1" operator="greaterThan">
      <formula>16</formula>
    </cfRule>
  </conditionalFormatting>
  <conditionalFormatting sqref="J478">
    <cfRule type="cellIs" dxfId="928" priority="729" stopIfTrue="1" operator="greaterThan">
      <formula>6.2</formula>
    </cfRule>
    <cfRule type="cellIs" dxfId="927" priority="730" stopIfTrue="1" operator="between">
      <formula>5.601</formula>
      <formula>6.2</formula>
    </cfRule>
    <cfRule type="cellIs" dxfId="926" priority="731" stopIfTrue="1" operator="lessThanOrEqual">
      <formula>5.6</formula>
    </cfRule>
  </conditionalFormatting>
  <conditionalFormatting sqref="K478">
    <cfRule type="cellIs" dxfId="925" priority="728" stopIfTrue="1" operator="lessThanOrEqual">
      <formula>0.02</formula>
    </cfRule>
  </conditionalFormatting>
  <conditionalFormatting sqref="G478">
    <cfRule type="cellIs" dxfId="924" priority="725" stopIfTrue="1" operator="lessThanOrEqual">
      <formula>0.12</formula>
    </cfRule>
    <cfRule type="cellIs" dxfId="923" priority="726" stopIfTrue="1" operator="between">
      <formula>0.1201</formula>
      <formula>0.2</formula>
    </cfRule>
    <cfRule type="cellIs" dxfId="922" priority="727" stopIfTrue="1" operator="greaterThan">
      <formula>0.2</formula>
    </cfRule>
  </conditionalFormatting>
  <conditionalFormatting sqref="N478">
    <cfRule type="cellIs" dxfId="921" priority="723" stopIfTrue="1" operator="between">
      <formula>50.1</formula>
      <formula>100</formula>
    </cfRule>
    <cfRule type="cellIs" dxfId="920" priority="724" stopIfTrue="1" operator="greaterThan">
      <formula>100</formula>
    </cfRule>
  </conditionalFormatting>
  <conditionalFormatting sqref="M478">
    <cfRule type="cellIs" dxfId="919" priority="721" stopIfTrue="1" operator="between">
      <formula>1250.1</formula>
      <formula>5000</formula>
    </cfRule>
    <cfRule type="cellIs" dxfId="918" priority="722" stopIfTrue="1" operator="greaterThan">
      <formula>5000</formula>
    </cfRule>
  </conditionalFormatting>
  <conditionalFormatting sqref="F490:G490">
    <cfRule type="cellIs" dxfId="917" priority="708" stopIfTrue="1" operator="lessThanOrEqual">
      <formula>60</formula>
    </cfRule>
    <cfRule type="cellIs" dxfId="916" priority="709" stopIfTrue="1" operator="between">
      <formula>60</formula>
      <formula>100</formula>
    </cfRule>
    <cfRule type="cellIs" dxfId="915" priority="710" stopIfTrue="1" operator="greaterThan">
      <formula>100</formula>
    </cfRule>
  </conditionalFormatting>
  <conditionalFormatting sqref="E490">
    <cfRule type="cellIs" dxfId="914" priority="711" stopIfTrue="1" operator="lessThanOrEqual">
      <formula>2.5</formula>
    </cfRule>
    <cfRule type="cellIs" dxfId="913" priority="712" stopIfTrue="1" operator="between">
      <formula>2.5</formula>
      <formula>7</formula>
    </cfRule>
    <cfRule type="cellIs" dxfId="912" priority="713" stopIfTrue="1" operator="greaterThan">
      <formula>7</formula>
    </cfRule>
  </conditionalFormatting>
  <conditionalFormatting sqref="H490">
    <cfRule type="cellIs" dxfId="911" priority="714" stopIfTrue="1" operator="lessThanOrEqual">
      <formula>12</formula>
    </cfRule>
    <cfRule type="cellIs" dxfId="910" priority="715" stopIfTrue="1" operator="between">
      <formula>12</formula>
      <formula>16</formula>
    </cfRule>
    <cfRule type="cellIs" dxfId="909" priority="716" stopIfTrue="1" operator="greaterThan">
      <formula>16</formula>
    </cfRule>
  </conditionalFormatting>
  <conditionalFormatting sqref="J490">
    <cfRule type="cellIs" dxfId="908" priority="717" stopIfTrue="1" operator="greaterThan">
      <formula>6.2</formula>
    </cfRule>
    <cfRule type="cellIs" dxfId="907" priority="718" stopIfTrue="1" operator="between">
      <formula>5.601</formula>
      <formula>6.2</formula>
    </cfRule>
    <cfRule type="cellIs" dxfId="906" priority="719" stopIfTrue="1" operator="lessThanOrEqual">
      <formula>5.6</formula>
    </cfRule>
  </conditionalFormatting>
  <conditionalFormatting sqref="K490">
    <cfRule type="cellIs" dxfId="905" priority="720" stopIfTrue="1" operator="lessThanOrEqual">
      <formula>0.02</formula>
    </cfRule>
  </conditionalFormatting>
  <conditionalFormatting sqref="G490">
    <cfRule type="cellIs" dxfId="904" priority="705" stopIfTrue="1" operator="lessThanOrEqual">
      <formula>0.12</formula>
    </cfRule>
    <cfRule type="cellIs" dxfId="903" priority="706" stopIfTrue="1" operator="between">
      <formula>0.1201</formula>
      <formula>0.2</formula>
    </cfRule>
    <cfRule type="cellIs" dxfId="902" priority="707" stopIfTrue="1" operator="greaterThan">
      <formula>0.2</formula>
    </cfRule>
  </conditionalFormatting>
  <conditionalFormatting sqref="N490">
    <cfRule type="cellIs" dxfId="901" priority="702" stopIfTrue="1" operator="between">
      <formula>50.1</formula>
      <formula>100</formula>
    </cfRule>
    <cfRule type="cellIs" dxfId="900" priority="704" stopIfTrue="1" operator="greaterThan">
      <formula>100</formula>
    </cfRule>
  </conditionalFormatting>
  <conditionalFormatting sqref="M490">
    <cfRule type="cellIs" dxfId="899" priority="701" stopIfTrue="1" operator="between">
      <formula>1250.1</formula>
      <formula>5000</formula>
    </cfRule>
    <cfRule type="cellIs" dxfId="898" priority="703" stopIfTrue="1" operator="greaterThan">
      <formula>5000</formula>
    </cfRule>
  </conditionalFormatting>
  <conditionalFormatting sqref="F490:G490">
    <cfRule type="cellIs" dxfId="897" priority="698" stopIfTrue="1" operator="lessThanOrEqual">
      <formula>60</formula>
    </cfRule>
    <cfRule type="cellIs" dxfId="896" priority="699" stopIfTrue="1" operator="between">
      <formula>60</formula>
      <formula>100</formula>
    </cfRule>
    <cfRule type="cellIs" dxfId="895" priority="700" stopIfTrue="1" operator="greaterThan">
      <formula>100</formula>
    </cfRule>
  </conditionalFormatting>
  <conditionalFormatting sqref="E490">
    <cfRule type="cellIs" dxfId="894" priority="695" stopIfTrue="1" operator="lessThanOrEqual">
      <formula>2.5</formula>
    </cfRule>
    <cfRule type="cellIs" dxfId="893" priority="696" stopIfTrue="1" operator="between">
      <formula>2.5</formula>
      <formula>7</formula>
    </cfRule>
    <cfRule type="cellIs" dxfId="892" priority="697" stopIfTrue="1" operator="greaterThan">
      <formula>7</formula>
    </cfRule>
  </conditionalFormatting>
  <conditionalFormatting sqref="H490">
    <cfRule type="cellIs" dxfId="891" priority="692" stopIfTrue="1" operator="lessThanOrEqual">
      <formula>12</formula>
    </cfRule>
    <cfRule type="cellIs" dxfId="890" priority="693" stopIfTrue="1" operator="between">
      <formula>12</formula>
      <formula>16</formula>
    </cfRule>
    <cfRule type="cellIs" dxfId="889" priority="694" stopIfTrue="1" operator="greaterThan">
      <formula>16</formula>
    </cfRule>
  </conditionalFormatting>
  <conditionalFormatting sqref="J490">
    <cfRule type="cellIs" dxfId="888" priority="689" stopIfTrue="1" operator="greaterThan">
      <formula>6.2</formula>
    </cfRule>
    <cfRule type="cellIs" dxfId="887" priority="690" stopIfTrue="1" operator="between">
      <formula>5.601</formula>
      <formula>6.2</formula>
    </cfRule>
    <cfRule type="cellIs" dxfId="886" priority="691" stopIfTrue="1" operator="lessThanOrEqual">
      <formula>5.6</formula>
    </cfRule>
  </conditionalFormatting>
  <conditionalFormatting sqref="K490">
    <cfRule type="cellIs" dxfId="885" priority="688" stopIfTrue="1" operator="lessThanOrEqual">
      <formula>0.02</formula>
    </cfRule>
  </conditionalFormatting>
  <conditionalFormatting sqref="G490">
    <cfRule type="cellIs" dxfId="884" priority="685" stopIfTrue="1" operator="lessThanOrEqual">
      <formula>0.12</formula>
    </cfRule>
    <cfRule type="cellIs" dxfId="883" priority="686" stopIfTrue="1" operator="between">
      <formula>0.1201</formula>
      <formula>0.2</formula>
    </cfRule>
    <cfRule type="cellIs" dxfId="882" priority="687" stopIfTrue="1" operator="greaterThan">
      <formula>0.2</formula>
    </cfRule>
  </conditionalFormatting>
  <conditionalFormatting sqref="N490">
    <cfRule type="cellIs" dxfId="881" priority="683" stopIfTrue="1" operator="between">
      <formula>50.1</formula>
      <formula>100</formula>
    </cfRule>
    <cfRule type="cellIs" dxfId="880" priority="684" stopIfTrue="1" operator="greaterThan">
      <formula>100</formula>
    </cfRule>
  </conditionalFormatting>
  <conditionalFormatting sqref="M490">
    <cfRule type="cellIs" dxfId="879" priority="681" stopIfTrue="1" operator="between">
      <formula>1250.1</formula>
      <formula>5000</formula>
    </cfRule>
    <cfRule type="cellIs" dxfId="878" priority="682" stopIfTrue="1" operator="greaterThan">
      <formula>5000</formula>
    </cfRule>
  </conditionalFormatting>
  <conditionalFormatting sqref="F502:G502">
    <cfRule type="cellIs" dxfId="877" priority="668" stopIfTrue="1" operator="lessThanOrEqual">
      <formula>60</formula>
    </cfRule>
    <cfRule type="cellIs" dxfId="876" priority="669" stopIfTrue="1" operator="between">
      <formula>60</formula>
      <formula>100</formula>
    </cfRule>
    <cfRule type="cellIs" dxfId="875" priority="670" stopIfTrue="1" operator="greaterThan">
      <formula>100</formula>
    </cfRule>
  </conditionalFormatting>
  <conditionalFormatting sqref="E502">
    <cfRule type="cellIs" dxfId="874" priority="671" stopIfTrue="1" operator="lessThanOrEqual">
      <formula>2.5</formula>
    </cfRule>
    <cfRule type="cellIs" dxfId="873" priority="672" stopIfTrue="1" operator="between">
      <formula>2.5</formula>
      <formula>7</formula>
    </cfRule>
    <cfRule type="cellIs" dxfId="872" priority="673" stopIfTrue="1" operator="greaterThan">
      <formula>7</formula>
    </cfRule>
  </conditionalFormatting>
  <conditionalFormatting sqref="H502">
    <cfRule type="cellIs" dxfId="871" priority="674" stopIfTrue="1" operator="lessThanOrEqual">
      <formula>12</formula>
    </cfRule>
    <cfRule type="cellIs" dxfId="870" priority="675" stopIfTrue="1" operator="between">
      <formula>12</formula>
      <formula>16</formula>
    </cfRule>
    <cfRule type="cellIs" dxfId="869" priority="676" stopIfTrue="1" operator="greaterThan">
      <formula>16</formula>
    </cfRule>
  </conditionalFormatting>
  <conditionalFormatting sqref="J502">
    <cfRule type="cellIs" dxfId="868" priority="677" stopIfTrue="1" operator="greaterThan">
      <formula>6.2</formula>
    </cfRule>
    <cfRule type="cellIs" dxfId="867" priority="678" stopIfTrue="1" operator="between">
      <formula>5.601</formula>
      <formula>6.2</formula>
    </cfRule>
    <cfRule type="cellIs" dxfId="866" priority="679" stopIfTrue="1" operator="lessThanOrEqual">
      <formula>5.6</formula>
    </cfRule>
  </conditionalFormatting>
  <conditionalFormatting sqref="K502">
    <cfRule type="cellIs" dxfId="865" priority="680" stopIfTrue="1" operator="lessThanOrEqual">
      <formula>0.02</formula>
    </cfRule>
  </conditionalFormatting>
  <conditionalFormatting sqref="G502">
    <cfRule type="cellIs" dxfId="864" priority="665" stopIfTrue="1" operator="lessThanOrEqual">
      <formula>0.12</formula>
    </cfRule>
    <cfRule type="cellIs" dxfId="863" priority="666" stopIfTrue="1" operator="between">
      <formula>0.1201</formula>
      <formula>0.2</formula>
    </cfRule>
    <cfRule type="cellIs" dxfId="862" priority="667" stopIfTrue="1" operator="greaterThan">
      <formula>0.2</formula>
    </cfRule>
  </conditionalFormatting>
  <conditionalFormatting sqref="N502">
    <cfRule type="cellIs" dxfId="861" priority="662" stopIfTrue="1" operator="between">
      <formula>50.1</formula>
      <formula>100</formula>
    </cfRule>
    <cfRule type="cellIs" dxfId="860" priority="664" stopIfTrue="1" operator="greaterThan">
      <formula>100</formula>
    </cfRule>
  </conditionalFormatting>
  <conditionalFormatting sqref="M502">
    <cfRule type="cellIs" dxfId="859" priority="661" stopIfTrue="1" operator="between">
      <formula>1250.1</formula>
      <formula>5000</formula>
    </cfRule>
    <cfRule type="cellIs" dxfId="858" priority="663" stopIfTrue="1" operator="greaterThan">
      <formula>5000</formula>
    </cfRule>
  </conditionalFormatting>
  <conditionalFormatting sqref="F502:G502">
    <cfRule type="cellIs" dxfId="857" priority="658" stopIfTrue="1" operator="lessThanOrEqual">
      <formula>60</formula>
    </cfRule>
    <cfRule type="cellIs" dxfId="856" priority="659" stopIfTrue="1" operator="between">
      <formula>60</formula>
      <formula>100</formula>
    </cfRule>
    <cfRule type="cellIs" dxfId="855" priority="660" stopIfTrue="1" operator="greaterThan">
      <formula>100</formula>
    </cfRule>
  </conditionalFormatting>
  <conditionalFormatting sqref="E502">
    <cfRule type="cellIs" dxfId="854" priority="655" stopIfTrue="1" operator="lessThanOrEqual">
      <formula>2.5</formula>
    </cfRule>
    <cfRule type="cellIs" dxfId="853" priority="656" stopIfTrue="1" operator="between">
      <formula>2.5</formula>
      <formula>7</formula>
    </cfRule>
    <cfRule type="cellIs" dxfId="852" priority="657" stopIfTrue="1" operator="greaterThan">
      <formula>7</formula>
    </cfRule>
  </conditionalFormatting>
  <conditionalFormatting sqref="H502">
    <cfRule type="cellIs" dxfId="851" priority="652" stopIfTrue="1" operator="lessThanOrEqual">
      <formula>12</formula>
    </cfRule>
    <cfRule type="cellIs" dxfId="850" priority="653" stopIfTrue="1" operator="between">
      <formula>12</formula>
      <formula>16</formula>
    </cfRule>
    <cfRule type="cellIs" dxfId="849" priority="654" stopIfTrue="1" operator="greaterThan">
      <formula>16</formula>
    </cfRule>
  </conditionalFormatting>
  <conditionalFormatting sqref="J502">
    <cfRule type="cellIs" dxfId="848" priority="649" stopIfTrue="1" operator="greaterThan">
      <formula>6.2</formula>
    </cfRule>
    <cfRule type="cellIs" dxfId="847" priority="650" stopIfTrue="1" operator="between">
      <formula>5.601</formula>
      <formula>6.2</formula>
    </cfRule>
    <cfRule type="cellIs" dxfId="846" priority="651" stopIfTrue="1" operator="lessThanOrEqual">
      <formula>5.6</formula>
    </cfRule>
  </conditionalFormatting>
  <conditionalFormatting sqref="K502">
    <cfRule type="cellIs" dxfId="845" priority="648" stopIfTrue="1" operator="lessThanOrEqual">
      <formula>0.02</formula>
    </cfRule>
  </conditionalFormatting>
  <conditionalFormatting sqref="G502">
    <cfRule type="cellIs" dxfId="844" priority="645" stopIfTrue="1" operator="lessThanOrEqual">
      <formula>0.12</formula>
    </cfRule>
    <cfRule type="cellIs" dxfId="843" priority="646" stopIfTrue="1" operator="between">
      <formula>0.1201</formula>
      <formula>0.2</formula>
    </cfRule>
    <cfRule type="cellIs" dxfId="842" priority="647" stopIfTrue="1" operator="greaterThan">
      <formula>0.2</formula>
    </cfRule>
  </conditionalFormatting>
  <conditionalFormatting sqref="N502">
    <cfRule type="cellIs" dxfId="841" priority="643" stopIfTrue="1" operator="between">
      <formula>50.1</formula>
      <formula>100</formula>
    </cfRule>
    <cfRule type="cellIs" dxfId="840" priority="644" stopIfTrue="1" operator="greaterThan">
      <formula>100</formula>
    </cfRule>
  </conditionalFormatting>
  <conditionalFormatting sqref="M502">
    <cfRule type="cellIs" dxfId="839" priority="641" stopIfTrue="1" operator="between">
      <formula>1250.1</formula>
      <formula>5000</formula>
    </cfRule>
    <cfRule type="cellIs" dxfId="838" priority="642" stopIfTrue="1" operator="greaterThan">
      <formula>5000</formula>
    </cfRule>
  </conditionalFormatting>
  <conditionalFormatting sqref="F514:G514">
    <cfRule type="cellIs" dxfId="837" priority="628" stopIfTrue="1" operator="lessThanOrEqual">
      <formula>60</formula>
    </cfRule>
    <cfRule type="cellIs" dxfId="836" priority="629" stopIfTrue="1" operator="between">
      <formula>60</formula>
      <formula>100</formula>
    </cfRule>
    <cfRule type="cellIs" dxfId="835" priority="630" stopIfTrue="1" operator="greaterThan">
      <formula>100</formula>
    </cfRule>
  </conditionalFormatting>
  <conditionalFormatting sqref="E514">
    <cfRule type="cellIs" dxfId="834" priority="631" stopIfTrue="1" operator="lessThanOrEqual">
      <formula>2.5</formula>
    </cfRule>
    <cfRule type="cellIs" dxfId="833" priority="632" stopIfTrue="1" operator="between">
      <formula>2.5</formula>
      <formula>7</formula>
    </cfRule>
    <cfRule type="cellIs" dxfId="832" priority="633" stopIfTrue="1" operator="greaterThan">
      <formula>7</formula>
    </cfRule>
  </conditionalFormatting>
  <conditionalFormatting sqref="H514">
    <cfRule type="cellIs" dxfId="831" priority="634" stopIfTrue="1" operator="lessThanOrEqual">
      <formula>12</formula>
    </cfRule>
    <cfRule type="cellIs" dxfId="830" priority="635" stopIfTrue="1" operator="between">
      <formula>12</formula>
      <formula>16</formula>
    </cfRule>
    <cfRule type="cellIs" dxfId="829" priority="636" stopIfTrue="1" operator="greaterThan">
      <formula>16</formula>
    </cfRule>
  </conditionalFormatting>
  <conditionalFormatting sqref="J514">
    <cfRule type="cellIs" dxfId="828" priority="637" stopIfTrue="1" operator="greaterThan">
      <formula>6.2</formula>
    </cfRule>
    <cfRule type="cellIs" dxfId="827" priority="638" stopIfTrue="1" operator="between">
      <formula>5.601</formula>
      <formula>6.2</formula>
    </cfRule>
    <cfRule type="cellIs" dxfId="826" priority="639" stopIfTrue="1" operator="lessThanOrEqual">
      <formula>5.6</formula>
    </cfRule>
  </conditionalFormatting>
  <conditionalFormatting sqref="K514">
    <cfRule type="cellIs" dxfId="825" priority="640" stopIfTrue="1" operator="lessThanOrEqual">
      <formula>0.02</formula>
    </cfRule>
  </conditionalFormatting>
  <conditionalFormatting sqref="G514">
    <cfRule type="cellIs" dxfId="824" priority="625" stopIfTrue="1" operator="lessThanOrEqual">
      <formula>0.12</formula>
    </cfRule>
    <cfRule type="cellIs" dxfId="823" priority="626" stopIfTrue="1" operator="between">
      <formula>0.1201</formula>
      <formula>0.2</formula>
    </cfRule>
    <cfRule type="cellIs" dxfId="822" priority="627" stopIfTrue="1" operator="greaterThan">
      <formula>0.2</formula>
    </cfRule>
  </conditionalFormatting>
  <conditionalFormatting sqref="N514">
    <cfRule type="cellIs" dxfId="821" priority="622" stopIfTrue="1" operator="between">
      <formula>50.1</formula>
      <formula>100</formula>
    </cfRule>
    <cfRule type="cellIs" dxfId="820" priority="624" stopIfTrue="1" operator="greaterThan">
      <formula>100</formula>
    </cfRule>
  </conditionalFormatting>
  <conditionalFormatting sqref="M514">
    <cfRule type="cellIs" dxfId="819" priority="621" stopIfTrue="1" operator="between">
      <formula>1250.1</formula>
      <formula>5000</formula>
    </cfRule>
    <cfRule type="cellIs" dxfId="818" priority="623" stopIfTrue="1" operator="greaterThan">
      <formula>5000</formula>
    </cfRule>
  </conditionalFormatting>
  <conditionalFormatting sqref="F514:G514">
    <cfRule type="cellIs" dxfId="817" priority="618" stopIfTrue="1" operator="lessThanOrEqual">
      <formula>60</formula>
    </cfRule>
    <cfRule type="cellIs" dxfId="816" priority="619" stopIfTrue="1" operator="between">
      <formula>60</formula>
      <formula>100</formula>
    </cfRule>
    <cfRule type="cellIs" dxfId="815" priority="620" stopIfTrue="1" operator="greaterThan">
      <formula>100</formula>
    </cfRule>
  </conditionalFormatting>
  <conditionalFormatting sqref="E514">
    <cfRule type="cellIs" dxfId="814" priority="615" stopIfTrue="1" operator="lessThanOrEqual">
      <formula>2.5</formula>
    </cfRule>
    <cfRule type="cellIs" dxfId="813" priority="616" stopIfTrue="1" operator="between">
      <formula>2.5</formula>
      <formula>7</formula>
    </cfRule>
    <cfRule type="cellIs" dxfId="812" priority="617" stopIfTrue="1" operator="greaterThan">
      <formula>7</formula>
    </cfRule>
  </conditionalFormatting>
  <conditionalFormatting sqref="H514">
    <cfRule type="cellIs" dxfId="811" priority="612" stopIfTrue="1" operator="lessThanOrEqual">
      <formula>12</formula>
    </cfRule>
    <cfRule type="cellIs" dxfId="810" priority="613" stopIfTrue="1" operator="between">
      <formula>12</formula>
      <formula>16</formula>
    </cfRule>
    <cfRule type="cellIs" dxfId="809" priority="614" stopIfTrue="1" operator="greaterThan">
      <formula>16</formula>
    </cfRule>
  </conditionalFormatting>
  <conditionalFormatting sqref="J514">
    <cfRule type="cellIs" dxfId="808" priority="609" stopIfTrue="1" operator="greaterThan">
      <formula>6.2</formula>
    </cfRule>
    <cfRule type="cellIs" dxfId="807" priority="610" stopIfTrue="1" operator="between">
      <formula>5.601</formula>
      <formula>6.2</formula>
    </cfRule>
    <cfRule type="cellIs" dxfId="806" priority="611" stopIfTrue="1" operator="lessThanOrEqual">
      <formula>5.6</formula>
    </cfRule>
  </conditionalFormatting>
  <conditionalFormatting sqref="K514">
    <cfRule type="cellIs" dxfId="805" priority="608" stopIfTrue="1" operator="lessThanOrEqual">
      <formula>0.02</formula>
    </cfRule>
  </conditionalFormatting>
  <conditionalFormatting sqref="G514">
    <cfRule type="cellIs" dxfId="804" priority="605" stopIfTrue="1" operator="lessThanOrEqual">
      <formula>0.12</formula>
    </cfRule>
    <cfRule type="cellIs" dxfId="803" priority="606" stopIfTrue="1" operator="between">
      <formula>0.1201</formula>
      <formula>0.2</formula>
    </cfRule>
    <cfRule type="cellIs" dxfId="802" priority="607" stopIfTrue="1" operator="greaterThan">
      <formula>0.2</formula>
    </cfRule>
  </conditionalFormatting>
  <conditionalFormatting sqref="N514">
    <cfRule type="cellIs" dxfId="801" priority="603" stopIfTrue="1" operator="between">
      <formula>50.1</formula>
      <formula>100</formula>
    </cfRule>
    <cfRule type="cellIs" dxfId="800" priority="604" stopIfTrue="1" operator="greaterThan">
      <formula>100</formula>
    </cfRule>
  </conditionalFormatting>
  <conditionalFormatting sqref="M514">
    <cfRule type="cellIs" dxfId="799" priority="601" stopIfTrue="1" operator="between">
      <formula>1250.1</formula>
      <formula>5000</formula>
    </cfRule>
    <cfRule type="cellIs" dxfId="798" priority="602" stopIfTrue="1" operator="greaterThan">
      <formula>5000</formula>
    </cfRule>
  </conditionalFormatting>
  <conditionalFormatting sqref="F526:G526">
    <cfRule type="cellIs" dxfId="797" priority="588" stopIfTrue="1" operator="lessThanOrEqual">
      <formula>60</formula>
    </cfRule>
    <cfRule type="cellIs" dxfId="796" priority="589" stopIfTrue="1" operator="between">
      <formula>60</formula>
      <formula>100</formula>
    </cfRule>
    <cfRule type="cellIs" dxfId="795" priority="590" stopIfTrue="1" operator="greaterThan">
      <formula>100</formula>
    </cfRule>
  </conditionalFormatting>
  <conditionalFormatting sqref="E526">
    <cfRule type="cellIs" dxfId="794" priority="591" stopIfTrue="1" operator="lessThanOrEqual">
      <formula>2.5</formula>
    </cfRule>
    <cfRule type="cellIs" dxfId="793" priority="592" stopIfTrue="1" operator="between">
      <formula>2.5</formula>
      <formula>7</formula>
    </cfRule>
    <cfRule type="cellIs" dxfId="792" priority="593" stopIfTrue="1" operator="greaterThan">
      <formula>7</formula>
    </cfRule>
  </conditionalFormatting>
  <conditionalFormatting sqref="H526">
    <cfRule type="cellIs" dxfId="791" priority="594" stopIfTrue="1" operator="lessThanOrEqual">
      <formula>12</formula>
    </cfRule>
    <cfRule type="cellIs" dxfId="790" priority="595" stopIfTrue="1" operator="between">
      <formula>12</formula>
      <formula>16</formula>
    </cfRule>
    <cfRule type="cellIs" dxfId="789" priority="596" stopIfTrue="1" operator="greaterThan">
      <formula>16</formula>
    </cfRule>
  </conditionalFormatting>
  <conditionalFormatting sqref="J526">
    <cfRule type="cellIs" dxfId="788" priority="597" stopIfTrue="1" operator="greaterThan">
      <formula>6.2</formula>
    </cfRule>
    <cfRule type="cellIs" dxfId="787" priority="598" stopIfTrue="1" operator="between">
      <formula>5.601</formula>
      <formula>6.2</formula>
    </cfRule>
    <cfRule type="cellIs" dxfId="786" priority="599" stopIfTrue="1" operator="lessThanOrEqual">
      <formula>5.6</formula>
    </cfRule>
  </conditionalFormatting>
  <conditionalFormatting sqref="K526">
    <cfRule type="cellIs" dxfId="785" priority="600" stopIfTrue="1" operator="lessThanOrEqual">
      <formula>0.02</formula>
    </cfRule>
  </conditionalFormatting>
  <conditionalFormatting sqref="G526">
    <cfRule type="cellIs" dxfId="784" priority="585" stopIfTrue="1" operator="lessThanOrEqual">
      <formula>0.12</formula>
    </cfRule>
    <cfRule type="cellIs" dxfId="783" priority="586" stopIfTrue="1" operator="between">
      <formula>0.1201</formula>
      <formula>0.2</formula>
    </cfRule>
    <cfRule type="cellIs" dxfId="782" priority="587" stopIfTrue="1" operator="greaterThan">
      <formula>0.2</formula>
    </cfRule>
  </conditionalFormatting>
  <conditionalFormatting sqref="N526">
    <cfRule type="cellIs" dxfId="781" priority="582" stopIfTrue="1" operator="between">
      <formula>50.1</formula>
      <formula>100</formula>
    </cfRule>
    <cfRule type="cellIs" dxfId="780" priority="584" stopIfTrue="1" operator="greaterThan">
      <formula>100</formula>
    </cfRule>
  </conditionalFormatting>
  <conditionalFormatting sqref="M526">
    <cfRule type="cellIs" dxfId="779" priority="581" stopIfTrue="1" operator="between">
      <formula>1250.1</formula>
      <formula>5000</formula>
    </cfRule>
    <cfRule type="cellIs" dxfId="778" priority="583" stopIfTrue="1" operator="greaterThan">
      <formula>5000</formula>
    </cfRule>
  </conditionalFormatting>
  <conditionalFormatting sqref="F526:G526">
    <cfRule type="cellIs" dxfId="777" priority="578" stopIfTrue="1" operator="lessThanOrEqual">
      <formula>60</formula>
    </cfRule>
    <cfRule type="cellIs" dxfId="776" priority="579" stopIfTrue="1" operator="between">
      <formula>60</formula>
      <formula>100</formula>
    </cfRule>
    <cfRule type="cellIs" dxfId="775" priority="580" stopIfTrue="1" operator="greaterThan">
      <formula>100</formula>
    </cfRule>
  </conditionalFormatting>
  <conditionalFormatting sqref="E526">
    <cfRule type="cellIs" dxfId="774" priority="575" stopIfTrue="1" operator="lessThanOrEqual">
      <formula>2.5</formula>
    </cfRule>
    <cfRule type="cellIs" dxfId="773" priority="576" stopIfTrue="1" operator="between">
      <formula>2.5</formula>
      <formula>7</formula>
    </cfRule>
    <cfRule type="cellIs" dxfId="772" priority="577" stopIfTrue="1" operator="greaterThan">
      <formula>7</formula>
    </cfRule>
  </conditionalFormatting>
  <conditionalFormatting sqref="H526">
    <cfRule type="cellIs" dxfId="771" priority="572" stopIfTrue="1" operator="lessThanOrEqual">
      <formula>12</formula>
    </cfRule>
    <cfRule type="cellIs" dxfId="770" priority="573" stopIfTrue="1" operator="between">
      <formula>12</formula>
      <formula>16</formula>
    </cfRule>
    <cfRule type="cellIs" dxfId="769" priority="574" stopIfTrue="1" operator="greaterThan">
      <formula>16</formula>
    </cfRule>
  </conditionalFormatting>
  <conditionalFormatting sqref="J526">
    <cfRule type="cellIs" dxfId="768" priority="569" stopIfTrue="1" operator="greaterThan">
      <formula>6.2</formula>
    </cfRule>
    <cfRule type="cellIs" dxfId="767" priority="570" stopIfTrue="1" operator="between">
      <formula>5.601</formula>
      <formula>6.2</formula>
    </cfRule>
    <cfRule type="cellIs" dxfId="766" priority="571" stopIfTrue="1" operator="lessThanOrEqual">
      <formula>5.6</formula>
    </cfRule>
  </conditionalFormatting>
  <conditionalFormatting sqref="K526">
    <cfRule type="cellIs" dxfId="765" priority="568" stopIfTrue="1" operator="lessThanOrEqual">
      <formula>0.02</formula>
    </cfRule>
  </conditionalFormatting>
  <conditionalFormatting sqref="G526">
    <cfRule type="cellIs" dxfId="764" priority="565" stopIfTrue="1" operator="lessThanOrEqual">
      <formula>0.12</formula>
    </cfRule>
    <cfRule type="cellIs" dxfId="763" priority="566" stopIfTrue="1" operator="between">
      <formula>0.1201</formula>
      <formula>0.2</formula>
    </cfRule>
    <cfRule type="cellIs" dxfId="762" priority="567" stopIfTrue="1" operator="greaterThan">
      <formula>0.2</formula>
    </cfRule>
  </conditionalFormatting>
  <conditionalFormatting sqref="N526">
    <cfRule type="cellIs" dxfId="761" priority="563" stopIfTrue="1" operator="between">
      <formula>50.1</formula>
      <formula>100</formula>
    </cfRule>
    <cfRule type="cellIs" dxfId="760" priority="564" stopIfTrue="1" operator="greaterThan">
      <formula>100</formula>
    </cfRule>
  </conditionalFormatting>
  <conditionalFormatting sqref="M526">
    <cfRule type="cellIs" dxfId="759" priority="561" stopIfTrue="1" operator="between">
      <formula>1250.1</formula>
      <formula>5000</formula>
    </cfRule>
    <cfRule type="cellIs" dxfId="758" priority="562" stopIfTrue="1" operator="greaterThan">
      <formula>5000</formula>
    </cfRule>
  </conditionalFormatting>
  <conditionalFormatting sqref="F538:G538">
    <cfRule type="cellIs" dxfId="757" priority="548" stopIfTrue="1" operator="lessThanOrEqual">
      <formula>60</formula>
    </cfRule>
    <cfRule type="cellIs" dxfId="756" priority="549" stopIfTrue="1" operator="between">
      <formula>60</formula>
      <formula>100</formula>
    </cfRule>
    <cfRule type="cellIs" dxfId="755" priority="550" stopIfTrue="1" operator="greaterThan">
      <formula>100</formula>
    </cfRule>
  </conditionalFormatting>
  <conditionalFormatting sqref="E538">
    <cfRule type="cellIs" dxfId="754" priority="551" stopIfTrue="1" operator="lessThanOrEqual">
      <formula>2.5</formula>
    </cfRule>
    <cfRule type="cellIs" dxfId="753" priority="552" stopIfTrue="1" operator="between">
      <formula>2.5</formula>
      <formula>7</formula>
    </cfRule>
    <cfRule type="cellIs" dxfId="752" priority="553" stopIfTrue="1" operator="greaterThan">
      <formula>7</formula>
    </cfRule>
  </conditionalFormatting>
  <conditionalFormatting sqref="H538">
    <cfRule type="cellIs" dxfId="751" priority="554" stopIfTrue="1" operator="lessThanOrEqual">
      <formula>12</formula>
    </cfRule>
    <cfRule type="cellIs" dxfId="750" priority="555" stopIfTrue="1" operator="between">
      <formula>12</formula>
      <formula>16</formula>
    </cfRule>
    <cfRule type="cellIs" dxfId="749" priority="556" stopIfTrue="1" operator="greaterThan">
      <formula>16</formula>
    </cfRule>
  </conditionalFormatting>
  <conditionalFormatting sqref="J538">
    <cfRule type="cellIs" dxfId="748" priority="557" stopIfTrue="1" operator="greaterThan">
      <formula>6.2</formula>
    </cfRule>
    <cfRule type="cellIs" dxfId="747" priority="558" stopIfTrue="1" operator="between">
      <formula>5.601</formula>
      <formula>6.2</formula>
    </cfRule>
    <cfRule type="cellIs" dxfId="746" priority="559" stopIfTrue="1" operator="lessThanOrEqual">
      <formula>5.6</formula>
    </cfRule>
  </conditionalFormatting>
  <conditionalFormatting sqref="K538">
    <cfRule type="cellIs" dxfId="745" priority="560" stopIfTrue="1" operator="lessThanOrEqual">
      <formula>0.02</formula>
    </cfRule>
  </conditionalFormatting>
  <conditionalFormatting sqref="G538">
    <cfRule type="cellIs" dxfId="744" priority="545" stopIfTrue="1" operator="lessThanOrEqual">
      <formula>0.12</formula>
    </cfRule>
    <cfRule type="cellIs" dxfId="743" priority="546" stopIfTrue="1" operator="between">
      <formula>0.1201</formula>
      <formula>0.2</formula>
    </cfRule>
    <cfRule type="cellIs" dxfId="742" priority="547" stopIfTrue="1" operator="greaterThan">
      <formula>0.2</formula>
    </cfRule>
  </conditionalFormatting>
  <conditionalFormatting sqref="N538">
    <cfRule type="cellIs" dxfId="741" priority="542" stopIfTrue="1" operator="between">
      <formula>50.1</formula>
      <formula>100</formula>
    </cfRule>
    <cfRule type="cellIs" dxfId="740" priority="544" stopIfTrue="1" operator="greaterThan">
      <formula>100</formula>
    </cfRule>
  </conditionalFormatting>
  <conditionalFormatting sqref="M538">
    <cfRule type="cellIs" dxfId="739" priority="541" stopIfTrue="1" operator="between">
      <formula>1250.1</formula>
      <formula>5000</formula>
    </cfRule>
    <cfRule type="cellIs" dxfId="738" priority="543" stopIfTrue="1" operator="greaterThan">
      <formula>5000</formula>
    </cfRule>
  </conditionalFormatting>
  <conditionalFormatting sqref="F538:G538">
    <cfRule type="cellIs" dxfId="737" priority="538" stopIfTrue="1" operator="lessThanOrEqual">
      <formula>60</formula>
    </cfRule>
    <cfRule type="cellIs" dxfId="736" priority="539" stopIfTrue="1" operator="between">
      <formula>60</formula>
      <formula>100</formula>
    </cfRule>
    <cfRule type="cellIs" dxfId="735" priority="540" stopIfTrue="1" operator="greaterThan">
      <formula>100</formula>
    </cfRule>
  </conditionalFormatting>
  <conditionalFormatting sqref="E538">
    <cfRule type="cellIs" dxfId="734" priority="535" stopIfTrue="1" operator="lessThanOrEqual">
      <formula>2.5</formula>
    </cfRule>
    <cfRule type="cellIs" dxfId="733" priority="536" stopIfTrue="1" operator="between">
      <formula>2.5</formula>
      <formula>7</formula>
    </cfRule>
    <cfRule type="cellIs" dxfId="732" priority="537" stopIfTrue="1" operator="greaterThan">
      <formula>7</formula>
    </cfRule>
  </conditionalFormatting>
  <conditionalFormatting sqref="H538">
    <cfRule type="cellIs" dxfId="731" priority="532" stopIfTrue="1" operator="lessThanOrEqual">
      <formula>12</formula>
    </cfRule>
    <cfRule type="cellIs" dxfId="730" priority="533" stopIfTrue="1" operator="between">
      <formula>12</formula>
      <formula>16</formula>
    </cfRule>
    <cfRule type="cellIs" dxfId="729" priority="534" stopIfTrue="1" operator="greaterThan">
      <formula>16</formula>
    </cfRule>
  </conditionalFormatting>
  <conditionalFormatting sqref="J538">
    <cfRule type="cellIs" dxfId="728" priority="529" stopIfTrue="1" operator="greaterThan">
      <formula>6.2</formula>
    </cfRule>
    <cfRule type="cellIs" dxfId="727" priority="530" stopIfTrue="1" operator="between">
      <formula>5.601</formula>
      <formula>6.2</formula>
    </cfRule>
    <cfRule type="cellIs" dxfId="726" priority="531" stopIfTrue="1" operator="lessThanOrEqual">
      <formula>5.6</formula>
    </cfRule>
  </conditionalFormatting>
  <conditionalFormatting sqref="K538">
    <cfRule type="cellIs" dxfId="725" priority="528" stopIfTrue="1" operator="lessThanOrEqual">
      <formula>0.02</formula>
    </cfRule>
  </conditionalFormatting>
  <conditionalFormatting sqref="G538">
    <cfRule type="cellIs" dxfId="724" priority="525" stopIfTrue="1" operator="lessThanOrEqual">
      <formula>0.12</formula>
    </cfRule>
    <cfRule type="cellIs" dxfId="723" priority="526" stopIfTrue="1" operator="between">
      <formula>0.1201</formula>
      <formula>0.2</formula>
    </cfRule>
    <cfRule type="cellIs" dxfId="722" priority="527" stopIfTrue="1" operator="greaterThan">
      <formula>0.2</formula>
    </cfRule>
  </conditionalFormatting>
  <conditionalFormatting sqref="N538">
    <cfRule type="cellIs" dxfId="721" priority="523" stopIfTrue="1" operator="between">
      <formula>50.1</formula>
      <formula>100</formula>
    </cfRule>
    <cfRule type="cellIs" dxfId="720" priority="524" stopIfTrue="1" operator="greaterThan">
      <formula>100</formula>
    </cfRule>
  </conditionalFormatting>
  <conditionalFormatting sqref="M538">
    <cfRule type="cellIs" dxfId="719" priority="521" stopIfTrue="1" operator="between">
      <formula>1250.1</formula>
      <formula>5000</formula>
    </cfRule>
    <cfRule type="cellIs" dxfId="718" priority="522" stopIfTrue="1" operator="greaterThan">
      <formula>5000</formula>
    </cfRule>
  </conditionalFormatting>
  <conditionalFormatting sqref="F550:G550">
    <cfRule type="cellIs" dxfId="717" priority="508" stopIfTrue="1" operator="lessThanOrEqual">
      <formula>60</formula>
    </cfRule>
    <cfRule type="cellIs" dxfId="716" priority="509" stopIfTrue="1" operator="between">
      <formula>60</formula>
      <formula>100</formula>
    </cfRule>
    <cfRule type="cellIs" dxfId="715" priority="510" stopIfTrue="1" operator="greaterThan">
      <formula>100</formula>
    </cfRule>
  </conditionalFormatting>
  <conditionalFormatting sqref="E550">
    <cfRule type="cellIs" dxfId="714" priority="511" stopIfTrue="1" operator="lessThanOrEqual">
      <formula>2.5</formula>
    </cfRule>
    <cfRule type="cellIs" dxfId="713" priority="512" stopIfTrue="1" operator="between">
      <formula>2.5</formula>
      <formula>7</formula>
    </cfRule>
    <cfRule type="cellIs" dxfId="712" priority="513" stopIfTrue="1" operator="greaterThan">
      <formula>7</formula>
    </cfRule>
  </conditionalFormatting>
  <conditionalFormatting sqref="H550">
    <cfRule type="cellIs" dxfId="711" priority="514" stopIfTrue="1" operator="lessThanOrEqual">
      <formula>12</formula>
    </cfRule>
    <cfRule type="cellIs" dxfId="710" priority="515" stopIfTrue="1" operator="between">
      <formula>12</formula>
      <formula>16</formula>
    </cfRule>
    <cfRule type="cellIs" dxfId="709" priority="516" stopIfTrue="1" operator="greaterThan">
      <formula>16</formula>
    </cfRule>
  </conditionalFormatting>
  <conditionalFormatting sqref="J550">
    <cfRule type="cellIs" dxfId="708" priority="517" stopIfTrue="1" operator="greaterThan">
      <formula>6.2</formula>
    </cfRule>
    <cfRule type="cellIs" dxfId="707" priority="518" stopIfTrue="1" operator="between">
      <formula>5.601</formula>
      <formula>6.2</formula>
    </cfRule>
    <cfRule type="cellIs" dxfId="706" priority="519" stopIfTrue="1" operator="lessThanOrEqual">
      <formula>5.6</formula>
    </cfRule>
  </conditionalFormatting>
  <conditionalFormatting sqref="K550">
    <cfRule type="cellIs" dxfId="705" priority="520" stopIfTrue="1" operator="lessThanOrEqual">
      <formula>0.02</formula>
    </cfRule>
  </conditionalFormatting>
  <conditionalFormatting sqref="G550">
    <cfRule type="cellIs" dxfId="704" priority="505" stopIfTrue="1" operator="lessThanOrEqual">
      <formula>0.12</formula>
    </cfRule>
    <cfRule type="cellIs" dxfId="703" priority="506" stopIfTrue="1" operator="between">
      <formula>0.1201</formula>
      <formula>0.2</formula>
    </cfRule>
    <cfRule type="cellIs" dxfId="702" priority="507" stopIfTrue="1" operator="greaterThan">
      <formula>0.2</formula>
    </cfRule>
  </conditionalFormatting>
  <conditionalFormatting sqref="N550">
    <cfRule type="cellIs" dxfId="701" priority="502" stopIfTrue="1" operator="between">
      <formula>50.1</formula>
      <formula>100</formula>
    </cfRule>
    <cfRule type="cellIs" dxfId="700" priority="504" stopIfTrue="1" operator="greaterThan">
      <formula>100</formula>
    </cfRule>
  </conditionalFormatting>
  <conditionalFormatting sqref="M550">
    <cfRule type="cellIs" dxfId="699" priority="501" stopIfTrue="1" operator="between">
      <formula>1250.1</formula>
      <formula>5000</formula>
    </cfRule>
    <cfRule type="cellIs" dxfId="698" priority="503" stopIfTrue="1" operator="greaterThan">
      <formula>5000</formula>
    </cfRule>
  </conditionalFormatting>
  <conditionalFormatting sqref="F550:G550">
    <cfRule type="cellIs" dxfId="697" priority="498" stopIfTrue="1" operator="lessThanOrEqual">
      <formula>60</formula>
    </cfRule>
    <cfRule type="cellIs" dxfId="696" priority="499" stopIfTrue="1" operator="between">
      <formula>60</formula>
      <formula>100</formula>
    </cfRule>
    <cfRule type="cellIs" dxfId="695" priority="500" stopIfTrue="1" operator="greaterThan">
      <formula>100</formula>
    </cfRule>
  </conditionalFormatting>
  <conditionalFormatting sqref="E550">
    <cfRule type="cellIs" dxfId="694" priority="495" stopIfTrue="1" operator="lessThanOrEqual">
      <formula>2.5</formula>
    </cfRule>
    <cfRule type="cellIs" dxfId="693" priority="496" stopIfTrue="1" operator="between">
      <formula>2.5</formula>
      <formula>7</formula>
    </cfRule>
    <cfRule type="cellIs" dxfId="692" priority="497" stopIfTrue="1" operator="greaterThan">
      <formula>7</formula>
    </cfRule>
  </conditionalFormatting>
  <conditionalFormatting sqref="H550">
    <cfRule type="cellIs" dxfId="691" priority="492" stopIfTrue="1" operator="lessThanOrEqual">
      <formula>12</formula>
    </cfRule>
    <cfRule type="cellIs" dxfId="690" priority="493" stopIfTrue="1" operator="between">
      <formula>12</formula>
      <formula>16</formula>
    </cfRule>
    <cfRule type="cellIs" dxfId="689" priority="494" stopIfTrue="1" operator="greaterThan">
      <formula>16</formula>
    </cfRule>
  </conditionalFormatting>
  <conditionalFormatting sqref="J550">
    <cfRule type="cellIs" dxfId="688" priority="489" stopIfTrue="1" operator="greaterThan">
      <formula>6.2</formula>
    </cfRule>
    <cfRule type="cellIs" dxfId="687" priority="490" stopIfTrue="1" operator="between">
      <formula>5.601</formula>
      <formula>6.2</formula>
    </cfRule>
    <cfRule type="cellIs" dxfId="686" priority="491" stopIfTrue="1" operator="lessThanOrEqual">
      <formula>5.6</formula>
    </cfRule>
  </conditionalFormatting>
  <conditionalFormatting sqref="K550">
    <cfRule type="cellIs" dxfId="685" priority="488" stopIfTrue="1" operator="lessThanOrEqual">
      <formula>0.02</formula>
    </cfRule>
  </conditionalFormatting>
  <conditionalFormatting sqref="G550">
    <cfRule type="cellIs" dxfId="684" priority="485" stopIfTrue="1" operator="lessThanOrEqual">
      <formula>0.12</formula>
    </cfRule>
    <cfRule type="cellIs" dxfId="683" priority="486" stopIfTrue="1" operator="between">
      <formula>0.1201</formula>
      <formula>0.2</formula>
    </cfRule>
    <cfRule type="cellIs" dxfId="682" priority="487" stopIfTrue="1" operator="greaterThan">
      <formula>0.2</formula>
    </cfRule>
  </conditionalFormatting>
  <conditionalFormatting sqref="N550">
    <cfRule type="cellIs" dxfId="681" priority="483" stopIfTrue="1" operator="between">
      <formula>50.1</formula>
      <formula>100</formula>
    </cfRule>
    <cfRule type="cellIs" dxfId="680" priority="484" stopIfTrue="1" operator="greaterThan">
      <formula>100</formula>
    </cfRule>
  </conditionalFormatting>
  <conditionalFormatting sqref="M550">
    <cfRule type="cellIs" dxfId="679" priority="481" stopIfTrue="1" operator="between">
      <formula>1250.1</formula>
      <formula>5000</formula>
    </cfRule>
    <cfRule type="cellIs" dxfId="678" priority="482" stopIfTrue="1" operator="greaterThan">
      <formula>5000</formula>
    </cfRule>
  </conditionalFormatting>
  <conditionalFormatting sqref="F562:G562">
    <cfRule type="cellIs" dxfId="677" priority="468" stopIfTrue="1" operator="lessThanOrEqual">
      <formula>60</formula>
    </cfRule>
    <cfRule type="cellIs" dxfId="676" priority="469" stopIfTrue="1" operator="between">
      <formula>60</formula>
      <formula>100</formula>
    </cfRule>
    <cfRule type="cellIs" dxfId="675" priority="470" stopIfTrue="1" operator="greaterThan">
      <formula>100</formula>
    </cfRule>
  </conditionalFormatting>
  <conditionalFormatting sqref="E562">
    <cfRule type="cellIs" dxfId="674" priority="471" stopIfTrue="1" operator="lessThanOrEqual">
      <formula>2.5</formula>
    </cfRule>
    <cfRule type="cellIs" dxfId="673" priority="472" stopIfTrue="1" operator="between">
      <formula>2.5</formula>
      <formula>7</formula>
    </cfRule>
    <cfRule type="cellIs" dxfId="672" priority="473" stopIfTrue="1" operator="greaterThan">
      <formula>7</formula>
    </cfRule>
  </conditionalFormatting>
  <conditionalFormatting sqref="H562">
    <cfRule type="cellIs" dxfId="671" priority="474" stopIfTrue="1" operator="lessThanOrEqual">
      <formula>12</formula>
    </cfRule>
    <cfRule type="cellIs" dxfId="670" priority="475" stopIfTrue="1" operator="between">
      <formula>12</formula>
      <formula>16</formula>
    </cfRule>
    <cfRule type="cellIs" dxfId="669" priority="476" stopIfTrue="1" operator="greaterThan">
      <formula>16</formula>
    </cfRule>
  </conditionalFormatting>
  <conditionalFormatting sqref="J562">
    <cfRule type="cellIs" dxfId="668" priority="477" stopIfTrue="1" operator="greaterThan">
      <formula>6.2</formula>
    </cfRule>
    <cfRule type="cellIs" dxfId="667" priority="478" stopIfTrue="1" operator="between">
      <formula>5.601</formula>
      <formula>6.2</formula>
    </cfRule>
    <cfRule type="cellIs" dxfId="666" priority="479" stopIfTrue="1" operator="lessThanOrEqual">
      <formula>5.6</formula>
    </cfRule>
  </conditionalFormatting>
  <conditionalFormatting sqref="K562">
    <cfRule type="cellIs" dxfId="665" priority="480" stopIfTrue="1" operator="lessThanOrEqual">
      <formula>0.02</formula>
    </cfRule>
  </conditionalFormatting>
  <conditionalFormatting sqref="G562">
    <cfRule type="cellIs" dxfId="664" priority="465" stopIfTrue="1" operator="lessThanOrEqual">
      <formula>0.12</formula>
    </cfRule>
    <cfRule type="cellIs" dxfId="663" priority="466" stopIfTrue="1" operator="between">
      <formula>0.1201</formula>
      <formula>0.2</formula>
    </cfRule>
    <cfRule type="cellIs" dxfId="662" priority="467" stopIfTrue="1" operator="greaterThan">
      <formula>0.2</formula>
    </cfRule>
  </conditionalFormatting>
  <conditionalFormatting sqref="N562">
    <cfRule type="cellIs" dxfId="661" priority="462" stopIfTrue="1" operator="between">
      <formula>50.1</formula>
      <formula>100</formula>
    </cfRule>
    <cfRule type="cellIs" dxfId="660" priority="464" stopIfTrue="1" operator="greaterThan">
      <formula>100</formula>
    </cfRule>
  </conditionalFormatting>
  <conditionalFormatting sqref="M562">
    <cfRule type="cellIs" dxfId="659" priority="461" stopIfTrue="1" operator="between">
      <formula>1250.1</formula>
      <formula>5000</formula>
    </cfRule>
    <cfRule type="cellIs" dxfId="658" priority="463" stopIfTrue="1" operator="greaterThan">
      <formula>5000</formula>
    </cfRule>
  </conditionalFormatting>
  <conditionalFormatting sqref="F562:G562">
    <cfRule type="cellIs" dxfId="657" priority="458" stopIfTrue="1" operator="lessThanOrEqual">
      <formula>60</formula>
    </cfRule>
    <cfRule type="cellIs" dxfId="656" priority="459" stopIfTrue="1" operator="between">
      <formula>60</formula>
      <formula>100</formula>
    </cfRule>
    <cfRule type="cellIs" dxfId="655" priority="460" stopIfTrue="1" operator="greaterThan">
      <formula>100</formula>
    </cfRule>
  </conditionalFormatting>
  <conditionalFormatting sqref="E562">
    <cfRule type="cellIs" dxfId="654" priority="455" stopIfTrue="1" operator="lessThanOrEqual">
      <formula>2.5</formula>
    </cfRule>
    <cfRule type="cellIs" dxfId="653" priority="456" stopIfTrue="1" operator="between">
      <formula>2.5</formula>
      <formula>7</formula>
    </cfRule>
    <cfRule type="cellIs" dxfId="652" priority="457" stopIfTrue="1" operator="greaterThan">
      <formula>7</formula>
    </cfRule>
  </conditionalFormatting>
  <conditionalFormatting sqref="H562">
    <cfRule type="cellIs" dxfId="651" priority="452" stopIfTrue="1" operator="lessThanOrEqual">
      <formula>12</formula>
    </cfRule>
    <cfRule type="cellIs" dxfId="650" priority="453" stopIfTrue="1" operator="between">
      <formula>12</formula>
      <formula>16</formula>
    </cfRule>
    <cfRule type="cellIs" dxfId="649" priority="454" stopIfTrue="1" operator="greaterThan">
      <formula>16</formula>
    </cfRule>
  </conditionalFormatting>
  <conditionalFormatting sqref="J562">
    <cfRule type="cellIs" dxfId="648" priority="449" stopIfTrue="1" operator="greaterThan">
      <formula>6.2</formula>
    </cfRule>
    <cfRule type="cellIs" dxfId="647" priority="450" stopIfTrue="1" operator="between">
      <formula>5.601</formula>
      <formula>6.2</formula>
    </cfRule>
    <cfRule type="cellIs" dxfId="646" priority="451" stopIfTrue="1" operator="lessThanOrEqual">
      <formula>5.6</formula>
    </cfRule>
  </conditionalFormatting>
  <conditionalFormatting sqref="K562">
    <cfRule type="cellIs" dxfId="645" priority="448" stopIfTrue="1" operator="lessThanOrEqual">
      <formula>0.02</formula>
    </cfRule>
  </conditionalFormatting>
  <conditionalFormatting sqref="G562">
    <cfRule type="cellIs" dxfId="644" priority="445" stopIfTrue="1" operator="lessThanOrEqual">
      <formula>0.12</formula>
    </cfRule>
    <cfRule type="cellIs" dxfId="643" priority="446" stopIfTrue="1" operator="between">
      <formula>0.1201</formula>
      <formula>0.2</formula>
    </cfRule>
    <cfRule type="cellIs" dxfId="642" priority="447" stopIfTrue="1" operator="greaterThan">
      <formula>0.2</formula>
    </cfRule>
  </conditionalFormatting>
  <conditionalFormatting sqref="N562">
    <cfRule type="cellIs" dxfId="641" priority="443" stopIfTrue="1" operator="between">
      <formula>50.1</formula>
      <formula>100</formula>
    </cfRule>
    <cfRule type="cellIs" dxfId="640" priority="444" stopIfTrue="1" operator="greaterThan">
      <formula>100</formula>
    </cfRule>
  </conditionalFormatting>
  <conditionalFormatting sqref="M562">
    <cfRule type="cellIs" dxfId="639" priority="441" stopIfTrue="1" operator="between">
      <formula>1250.1</formula>
      <formula>5000</formula>
    </cfRule>
    <cfRule type="cellIs" dxfId="638" priority="442" stopIfTrue="1" operator="greaterThan">
      <formula>5000</formula>
    </cfRule>
  </conditionalFormatting>
  <conditionalFormatting sqref="F574:G574">
    <cfRule type="cellIs" dxfId="637" priority="428" stopIfTrue="1" operator="lessThanOrEqual">
      <formula>60</formula>
    </cfRule>
    <cfRule type="cellIs" dxfId="636" priority="429" stopIfTrue="1" operator="between">
      <formula>60</formula>
      <formula>100</formula>
    </cfRule>
    <cfRule type="cellIs" dxfId="635" priority="430" stopIfTrue="1" operator="greaterThan">
      <formula>100</formula>
    </cfRule>
  </conditionalFormatting>
  <conditionalFormatting sqref="E574">
    <cfRule type="cellIs" dxfId="634" priority="431" stopIfTrue="1" operator="lessThanOrEqual">
      <formula>2.5</formula>
    </cfRule>
    <cfRule type="cellIs" dxfId="633" priority="432" stopIfTrue="1" operator="between">
      <formula>2.5</formula>
      <formula>7</formula>
    </cfRule>
    <cfRule type="cellIs" dxfId="632" priority="433" stopIfTrue="1" operator="greaterThan">
      <formula>7</formula>
    </cfRule>
  </conditionalFormatting>
  <conditionalFormatting sqref="H574">
    <cfRule type="cellIs" dxfId="631" priority="434" stopIfTrue="1" operator="lessThanOrEqual">
      <formula>12</formula>
    </cfRule>
    <cfRule type="cellIs" dxfId="630" priority="435" stopIfTrue="1" operator="between">
      <formula>12</formula>
      <formula>16</formula>
    </cfRule>
    <cfRule type="cellIs" dxfId="629" priority="436" stopIfTrue="1" operator="greaterThan">
      <formula>16</formula>
    </cfRule>
  </conditionalFormatting>
  <conditionalFormatting sqref="J574">
    <cfRule type="cellIs" dxfId="628" priority="437" stopIfTrue="1" operator="greaterThan">
      <formula>6.2</formula>
    </cfRule>
    <cfRule type="cellIs" dxfId="627" priority="438" stopIfTrue="1" operator="between">
      <formula>5.601</formula>
      <formula>6.2</formula>
    </cfRule>
    <cfRule type="cellIs" dxfId="626" priority="439" stopIfTrue="1" operator="lessThanOrEqual">
      <formula>5.6</formula>
    </cfRule>
  </conditionalFormatting>
  <conditionalFormatting sqref="K574">
    <cfRule type="cellIs" dxfId="625" priority="440" stopIfTrue="1" operator="lessThanOrEqual">
      <formula>0.02</formula>
    </cfRule>
  </conditionalFormatting>
  <conditionalFormatting sqref="G574">
    <cfRule type="cellIs" dxfId="624" priority="425" stopIfTrue="1" operator="lessThanOrEqual">
      <formula>0.12</formula>
    </cfRule>
    <cfRule type="cellIs" dxfId="623" priority="426" stopIfTrue="1" operator="between">
      <formula>0.1201</formula>
      <formula>0.2</formula>
    </cfRule>
    <cfRule type="cellIs" dxfId="622" priority="427" stopIfTrue="1" operator="greaterThan">
      <formula>0.2</formula>
    </cfRule>
  </conditionalFormatting>
  <conditionalFormatting sqref="N574">
    <cfRule type="cellIs" dxfId="621" priority="422" stopIfTrue="1" operator="between">
      <formula>50.1</formula>
      <formula>100</formula>
    </cfRule>
    <cfRule type="cellIs" dxfId="620" priority="424" stopIfTrue="1" operator="greaterThan">
      <formula>100</formula>
    </cfRule>
  </conditionalFormatting>
  <conditionalFormatting sqref="M574">
    <cfRule type="cellIs" dxfId="619" priority="421" stopIfTrue="1" operator="between">
      <formula>1250.1</formula>
      <formula>5000</formula>
    </cfRule>
    <cfRule type="cellIs" dxfId="618" priority="423" stopIfTrue="1" operator="greaterThan">
      <formula>5000</formula>
    </cfRule>
  </conditionalFormatting>
  <conditionalFormatting sqref="F574:G574">
    <cfRule type="cellIs" dxfId="617" priority="418" stopIfTrue="1" operator="lessThanOrEqual">
      <formula>60</formula>
    </cfRule>
    <cfRule type="cellIs" dxfId="616" priority="419" stopIfTrue="1" operator="between">
      <formula>60</formula>
      <formula>100</formula>
    </cfRule>
    <cfRule type="cellIs" dxfId="615" priority="420" stopIfTrue="1" operator="greaterThan">
      <formula>100</formula>
    </cfRule>
  </conditionalFormatting>
  <conditionalFormatting sqref="E574">
    <cfRule type="cellIs" dxfId="614" priority="415" stopIfTrue="1" operator="lessThanOrEqual">
      <formula>2.5</formula>
    </cfRule>
    <cfRule type="cellIs" dxfId="613" priority="416" stopIfTrue="1" operator="between">
      <formula>2.5</formula>
      <formula>7</formula>
    </cfRule>
    <cfRule type="cellIs" dxfId="612" priority="417" stopIfTrue="1" operator="greaterThan">
      <formula>7</formula>
    </cfRule>
  </conditionalFormatting>
  <conditionalFormatting sqref="H574">
    <cfRule type="cellIs" dxfId="611" priority="412" stopIfTrue="1" operator="lessThanOrEqual">
      <formula>12</formula>
    </cfRule>
    <cfRule type="cellIs" dxfId="610" priority="413" stopIfTrue="1" operator="between">
      <formula>12</formula>
      <formula>16</formula>
    </cfRule>
    <cfRule type="cellIs" dxfId="609" priority="414" stopIfTrue="1" operator="greaterThan">
      <formula>16</formula>
    </cfRule>
  </conditionalFormatting>
  <conditionalFormatting sqref="J574">
    <cfRule type="cellIs" dxfId="608" priority="409" stopIfTrue="1" operator="greaterThan">
      <formula>6.2</formula>
    </cfRule>
    <cfRule type="cellIs" dxfId="607" priority="410" stopIfTrue="1" operator="between">
      <formula>5.601</formula>
      <formula>6.2</formula>
    </cfRule>
    <cfRule type="cellIs" dxfId="606" priority="411" stopIfTrue="1" operator="lessThanOrEqual">
      <formula>5.6</formula>
    </cfRule>
  </conditionalFormatting>
  <conditionalFormatting sqref="K574">
    <cfRule type="cellIs" dxfId="605" priority="408" stopIfTrue="1" operator="lessThanOrEqual">
      <formula>0.02</formula>
    </cfRule>
  </conditionalFormatting>
  <conditionalFormatting sqref="G574">
    <cfRule type="cellIs" dxfId="604" priority="405" stopIfTrue="1" operator="lessThanOrEqual">
      <formula>0.12</formula>
    </cfRule>
    <cfRule type="cellIs" dxfId="603" priority="406" stopIfTrue="1" operator="between">
      <formula>0.1201</formula>
      <formula>0.2</formula>
    </cfRule>
    <cfRule type="cellIs" dxfId="602" priority="407" stopIfTrue="1" operator="greaterThan">
      <formula>0.2</formula>
    </cfRule>
  </conditionalFormatting>
  <conditionalFormatting sqref="N574">
    <cfRule type="cellIs" dxfId="601" priority="403" stopIfTrue="1" operator="between">
      <formula>50.1</formula>
      <formula>100</formula>
    </cfRule>
    <cfRule type="cellIs" dxfId="600" priority="404" stopIfTrue="1" operator="greaterThan">
      <formula>100</formula>
    </cfRule>
  </conditionalFormatting>
  <conditionalFormatting sqref="M574">
    <cfRule type="cellIs" dxfId="599" priority="401" stopIfTrue="1" operator="between">
      <formula>1250.1</formula>
      <formula>5000</formula>
    </cfRule>
    <cfRule type="cellIs" dxfId="598" priority="402" stopIfTrue="1" operator="greaterThan">
      <formula>5000</formula>
    </cfRule>
  </conditionalFormatting>
  <conditionalFormatting sqref="F586:G586">
    <cfRule type="cellIs" dxfId="597" priority="388" stopIfTrue="1" operator="lessThanOrEqual">
      <formula>60</formula>
    </cfRule>
    <cfRule type="cellIs" dxfId="596" priority="389" stopIfTrue="1" operator="between">
      <formula>60</formula>
      <formula>100</formula>
    </cfRule>
    <cfRule type="cellIs" dxfId="595" priority="390" stopIfTrue="1" operator="greaterThan">
      <formula>100</formula>
    </cfRule>
  </conditionalFormatting>
  <conditionalFormatting sqref="E586">
    <cfRule type="cellIs" dxfId="594" priority="391" stopIfTrue="1" operator="lessThanOrEqual">
      <formula>2.5</formula>
    </cfRule>
    <cfRule type="cellIs" dxfId="593" priority="392" stopIfTrue="1" operator="between">
      <formula>2.5</formula>
      <formula>7</formula>
    </cfRule>
    <cfRule type="cellIs" dxfId="592" priority="393" stopIfTrue="1" operator="greaterThan">
      <formula>7</formula>
    </cfRule>
  </conditionalFormatting>
  <conditionalFormatting sqref="H586">
    <cfRule type="cellIs" dxfId="591" priority="394" stopIfTrue="1" operator="lessThanOrEqual">
      <formula>12</formula>
    </cfRule>
    <cfRule type="cellIs" dxfId="590" priority="395" stopIfTrue="1" operator="between">
      <formula>12</formula>
      <formula>16</formula>
    </cfRule>
    <cfRule type="cellIs" dxfId="589" priority="396" stopIfTrue="1" operator="greaterThan">
      <formula>16</formula>
    </cfRule>
  </conditionalFormatting>
  <conditionalFormatting sqref="J586">
    <cfRule type="cellIs" dxfId="588" priority="397" stopIfTrue="1" operator="greaterThan">
      <formula>6.2</formula>
    </cfRule>
    <cfRule type="cellIs" dxfId="587" priority="398" stopIfTrue="1" operator="between">
      <formula>5.601</formula>
      <formula>6.2</formula>
    </cfRule>
    <cfRule type="cellIs" dxfId="586" priority="399" stopIfTrue="1" operator="lessThanOrEqual">
      <formula>5.6</formula>
    </cfRule>
  </conditionalFormatting>
  <conditionalFormatting sqref="K586">
    <cfRule type="cellIs" dxfId="585" priority="400" stopIfTrue="1" operator="lessThanOrEqual">
      <formula>0.02</formula>
    </cfRule>
  </conditionalFormatting>
  <conditionalFormatting sqref="G586">
    <cfRule type="cellIs" dxfId="584" priority="385" stopIfTrue="1" operator="lessThanOrEqual">
      <formula>0.12</formula>
    </cfRule>
    <cfRule type="cellIs" dxfId="583" priority="386" stopIfTrue="1" operator="between">
      <formula>0.1201</formula>
      <formula>0.2</formula>
    </cfRule>
    <cfRule type="cellIs" dxfId="582" priority="387" stopIfTrue="1" operator="greaterThan">
      <formula>0.2</formula>
    </cfRule>
  </conditionalFormatting>
  <conditionalFormatting sqref="N586">
    <cfRule type="cellIs" dxfId="581" priority="382" stopIfTrue="1" operator="between">
      <formula>50.1</formula>
      <formula>100</formula>
    </cfRule>
    <cfRule type="cellIs" dxfId="580" priority="384" stopIfTrue="1" operator="greaterThan">
      <formula>100</formula>
    </cfRule>
  </conditionalFormatting>
  <conditionalFormatting sqref="M586">
    <cfRule type="cellIs" dxfId="579" priority="381" stopIfTrue="1" operator="between">
      <formula>1250.1</formula>
      <formula>5000</formula>
    </cfRule>
    <cfRule type="cellIs" dxfId="578" priority="383" stopIfTrue="1" operator="greaterThan">
      <formula>5000</formula>
    </cfRule>
  </conditionalFormatting>
  <conditionalFormatting sqref="F586:G586">
    <cfRule type="cellIs" dxfId="577" priority="378" stopIfTrue="1" operator="lessThanOrEqual">
      <formula>60</formula>
    </cfRule>
    <cfRule type="cellIs" dxfId="576" priority="379" stopIfTrue="1" operator="between">
      <formula>60</formula>
      <formula>100</formula>
    </cfRule>
    <cfRule type="cellIs" dxfId="575" priority="380" stopIfTrue="1" operator="greaterThan">
      <formula>100</formula>
    </cfRule>
  </conditionalFormatting>
  <conditionalFormatting sqref="E586">
    <cfRule type="cellIs" dxfId="574" priority="375" stopIfTrue="1" operator="lessThanOrEqual">
      <formula>2.5</formula>
    </cfRule>
    <cfRule type="cellIs" dxfId="573" priority="376" stopIfTrue="1" operator="between">
      <formula>2.5</formula>
      <formula>7</formula>
    </cfRule>
    <cfRule type="cellIs" dxfId="572" priority="377" stopIfTrue="1" operator="greaterThan">
      <formula>7</formula>
    </cfRule>
  </conditionalFormatting>
  <conditionalFormatting sqref="H586">
    <cfRule type="cellIs" dxfId="571" priority="372" stopIfTrue="1" operator="lessThanOrEqual">
      <formula>12</formula>
    </cfRule>
    <cfRule type="cellIs" dxfId="570" priority="373" stopIfTrue="1" operator="between">
      <formula>12</formula>
      <formula>16</formula>
    </cfRule>
    <cfRule type="cellIs" dxfId="569" priority="374" stopIfTrue="1" operator="greaterThan">
      <formula>16</formula>
    </cfRule>
  </conditionalFormatting>
  <conditionalFormatting sqref="J586">
    <cfRule type="cellIs" dxfId="568" priority="369" stopIfTrue="1" operator="greaterThan">
      <formula>6.2</formula>
    </cfRule>
    <cfRule type="cellIs" dxfId="567" priority="370" stopIfTrue="1" operator="between">
      <formula>5.601</formula>
      <formula>6.2</formula>
    </cfRule>
    <cfRule type="cellIs" dxfId="566" priority="371" stopIfTrue="1" operator="lessThanOrEqual">
      <formula>5.6</formula>
    </cfRule>
  </conditionalFormatting>
  <conditionalFormatting sqref="K586">
    <cfRule type="cellIs" dxfId="565" priority="368" stopIfTrue="1" operator="lessThanOrEqual">
      <formula>0.02</formula>
    </cfRule>
  </conditionalFormatting>
  <conditionalFormatting sqref="G586">
    <cfRule type="cellIs" dxfId="564" priority="365" stopIfTrue="1" operator="lessThanOrEqual">
      <formula>0.12</formula>
    </cfRule>
    <cfRule type="cellIs" dxfId="563" priority="366" stopIfTrue="1" operator="between">
      <formula>0.1201</formula>
      <formula>0.2</formula>
    </cfRule>
    <cfRule type="cellIs" dxfId="562" priority="367" stopIfTrue="1" operator="greaterThan">
      <formula>0.2</formula>
    </cfRule>
  </conditionalFormatting>
  <conditionalFormatting sqref="N586">
    <cfRule type="cellIs" dxfId="561" priority="363" stopIfTrue="1" operator="between">
      <formula>50.1</formula>
      <formula>100</formula>
    </cfRule>
    <cfRule type="cellIs" dxfId="560" priority="364" stopIfTrue="1" operator="greaterThan">
      <formula>100</formula>
    </cfRule>
  </conditionalFormatting>
  <conditionalFormatting sqref="M586">
    <cfRule type="cellIs" dxfId="559" priority="361" stopIfTrue="1" operator="between">
      <formula>1250.1</formula>
      <formula>5000</formula>
    </cfRule>
    <cfRule type="cellIs" dxfId="558" priority="362" stopIfTrue="1" operator="greaterThan">
      <formula>5000</formula>
    </cfRule>
  </conditionalFormatting>
  <conditionalFormatting sqref="F598:G598">
    <cfRule type="cellIs" dxfId="557" priority="348" stopIfTrue="1" operator="lessThanOrEqual">
      <formula>60</formula>
    </cfRule>
    <cfRule type="cellIs" dxfId="556" priority="349" stopIfTrue="1" operator="between">
      <formula>60</formula>
      <formula>100</formula>
    </cfRule>
    <cfRule type="cellIs" dxfId="555" priority="350" stopIfTrue="1" operator="greaterThan">
      <formula>100</formula>
    </cfRule>
  </conditionalFormatting>
  <conditionalFormatting sqref="E598">
    <cfRule type="cellIs" dxfId="554" priority="351" stopIfTrue="1" operator="lessThanOrEqual">
      <formula>2.5</formula>
    </cfRule>
    <cfRule type="cellIs" dxfId="553" priority="352" stopIfTrue="1" operator="between">
      <formula>2.5</formula>
      <formula>7</formula>
    </cfRule>
    <cfRule type="cellIs" dxfId="552" priority="353" stopIfTrue="1" operator="greaterThan">
      <formula>7</formula>
    </cfRule>
  </conditionalFormatting>
  <conditionalFormatting sqref="H598">
    <cfRule type="cellIs" dxfId="551" priority="354" stopIfTrue="1" operator="lessThanOrEqual">
      <formula>12</formula>
    </cfRule>
    <cfRule type="cellIs" dxfId="550" priority="355" stopIfTrue="1" operator="between">
      <formula>12</formula>
      <formula>16</formula>
    </cfRule>
    <cfRule type="cellIs" dxfId="549" priority="356" stopIfTrue="1" operator="greaterThan">
      <formula>16</formula>
    </cfRule>
  </conditionalFormatting>
  <conditionalFormatting sqref="J598">
    <cfRule type="cellIs" dxfId="548" priority="357" stopIfTrue="1" operator="greaterThan">
      <formula>6.2</formula>
    </cfRule>
    <cfRule type="cellIs" dxfId="547" priority="358" stopIfTrue="1" operator="between">
      <formula>5.601</formula>
      <formula>6.2</formula>
    </cfRule>
    <cfRule type="cellIs" dxfId="546" priority="359" stopIfTrue="1" operator="lessThanOrEqual">
      <formula>5.6</formula>
    </cfRule>
  </conditionalFormatting>
  <conditionalFormatting sqref="K598">
    <cfRule type="cellIs" dxfId="545" priority="360" stopIfTrue="1" operator="lessThanOrEqual">
      <formula>0.02</formula>
    </cfRule>
  </conditionalFormatting>
  <conditionalFormatting sqref="G598">
    <cfRule type="cellIs" dxfId="544" priority="345" stopIfTrue="1" operator="lessThanOrEqual">
      <formula>0.12</formula>
    </cfRule>
    <cfRule type="cellIs" dxfId="543" priority="346" stopIfTrue="1" operator="between">
      <formula>0.1201</formula>
      <formula>0.2</formula>
    </cfRule>
    <cfRule type="cellIs" dxfId="542" priority="347" stopIfTrue="1" operator="greaterThan">
      <formula>0.2</formula>
    </cfRule>
  </conditionalFormatting>
  <conditionalFormatting sqref="N598">
    <cfRule type="cellIs" dxfId="541" priority="342" stopIfTrue="1" operator="between">
      <formula>50.1</formula>
      <formula>100</formula>
    </cfRule>
    <cfRule type="cellIs" dxfId="540" priority="344" stopIfTrue="1" operator="greaterThan">
      <formula>100</formula>
    </cfRule>
  </conditionalFormatting>
  <conditionalFormatting sqref="M598">
    <cfRule type="cellIs" dxfId="539" priority="341" stopIfTrue="1" operator="between">
      <formula>1250.1</formula>
      <formula>5000</formula>
    </cfRule>
    <cfRule type="cellIs" dxfId="538" priority="343" stopIfTrue="1" operator="greaterThan">
      <formula>5000</formula>
    </cfRule>
  </conditionalFormatting>
  <conditionalFormatting sqref="F598:G598">
    <cfRule type="cellIs" dxfId="537" priority="338" stopIfTrue="1" operator="lessThanOrEqual">
      <formula>60</formula>
    </cfRule>
    <cfRule type="cellIs" dxfId="536" priority="339" stopIfTrue="1" operator="between">
      <formula>60</formula>
      <formula>100</formula>
    </cfRule>
    <cfRule type="cellIs" dxfId="535" priority="340" stopIfTrue="1" operator="greaterThan">
      <formula>100</formula>
    </cfRule>
  </conditionalFormatting>
  <conditionalFormatting sqref="E598">
    <cfRule type="cellIs" dxfId="534" priority="335" stopIfTrue="1" operator="lessThanOrEqual">
      <formula>2.5</formula>
    </cfRule>
    <cfRule type="cellIs" dxfId="533" priority="336" stopIfTrue="1" operator="between">
      <formula>2.5</formula>
      <formula>7</formula>
    </cfRule>
    <cfRule type="cellIs" dxfId="532" priority="337" stopIfTrue="1" operator="greaterThan">
      <formula>7</formula>
    </cfRule>
  </conditionalFormatting>
  <conditionalFormatting sqref="H598">
    <cfRule type="cellIs" dxfId="531" priority="332" stopIfTrue="1" operator="lessThanOrEqual">
      <formula>12</formula>
    </cfRule>
    <cfRule type="cellIs" dxfId="530" priority="333" stopIfTrue="1" operator="between">
      <formula>12</formula>
      <formula>16</formula>
    </cfRule>
    <cfRule type="cellIs" dxfId="529" priority="334" stopIfTrue="1" operator="greaterThan">
      <formula>16</formula>
    </cfRule>
  </conditionalFormatting>
  <conditionalFormatting sqref="J598">
    <cfRule type="cellIs" dxfId="528" priority="329" stopIfTrue="1" operator="greaterThan">
      <formula>6.2</formula>
    </cfRule>
    <cfRule type="cellIs" dxfId="527" priority="330" stopIfTrue="1" operator="between">
      <formula>5.601</formula>
      <formula>6.2</formula>
    </cfRule>
    <cfRule type="cellIs" dxfId="526" priority="331" stopIfTrue="1" operator="lessThanOrEqual">
      <formula>5.6</formula>
    </cfRule>
  </conditionalFormatting>
  <conditionalFormatting sqref="K598">
    <cfRule type="cellIs" dxfId="525" priority="328" stopIfTrue="1" operator="lessThanOrEqual">
      <formula>0.02</formula>
    </cfRule>
  </conditionalFormatting>
  <conditionalFormatting sqref="G598">
    <cfRule type="cellIs" dxfId="524" priority="325" stopIfTrue="1" operator="lessThanOrEqual">
      <formula>0.12</formula>
    </cfRule>
    <cfRule type="cellIs" dxfId="523" priority="326" stopIfTrue="1" operator="between">
      <formula>0.1201</formula>
      <formula>0.2</formula>
    </cfRule>
    <cfRule type="cellIs" dxfId="522" priority="327" stopIfTrue="1" operator="greaterThan">
      <formula>0.2</formula>
    </cfRule>
  </conditionalFormatting>
  <conditionalFormatting sqref="N598">
    <cfRule type="cellIs" dxfId="521" priority="323" stopIfTrue="1" operator="between">
      <formula>50.1</formula>
      <formula>100</formula>
    </cfRule>
    <cfRule type="cellIs" dxfId="520" priority="324" stopIfTrue="1" operator="greaterThan">
      <formula>100</formula>
    </cfRule>
  </conditionalFormatting>
  <conditionalFormatting sqref="M598">
    <cfRule type="cellIs" dxfId="519" priority="321" stopIfTrue="1" operator="between">
      <formula>1250.1</formula>
      <formula>5000</formula>
    </cfRule>
    <cfRule type="cellIs" dxfId="518" priority="322" stopIfTrue="1" operator="greaterThan">
      <formula>5000</formula>
    </cfRule>
  </conditionalFormatting>
  <conditionalFormatting sqref="F616:G616">
    <cfRule type="cellIs" dxfId="517" priority="308" stopIfTrue="1" operator="lessThanOrEqual">
      <formula>60</formula>
    </cfRule>
    <cfRule type="cellIs" dxfId="516" priority="309" stopIfTrue="1" operator="between">
      <formula>60</formula>
      <formula>100</formula>
    </cfRule>
    <cfRule type="cellIs" dxfId="515" priority="310" stopIfTrue="1" operator="greaterThan">
      <formula>100</formula>
    </cfRule>
  </conditionalFormatting>
  <conditionalFormatting sqref="E616">
    <cfRule type="cellIs" dxfId="514" priority="311" stopIfTrue="1" operator="lessThanOrEqual">
      <formula>2.5</formula>
    </cfRule>
    <cfRule type="cellIs" dxfId="513" priority="312" stopIfTrue="1" operator="between">
      <formula>2.5</formula>
      <formula>7</formula>
    </cfRule>
    <cfRule type="cellIs" dxfId="512" priority="313" stopIfTrue="1" operator="greaterThan">
      <formula>7</formula>
    </cfRule>
  </conditionalFormatting>
  <conditionalFormatting sqref="H616">
    <cfRule type="cellIs" dxfId="511" priority="314" stopIfTrue="1" operator="lessThanOrEqual">
      <formula>12</formula>
    </cfRule>
    <cfRule type="cellIs" dxfId="510" priority="315" stopIfTrue="1" operator="between">
      <formula>12</formula>
      <formula>16</formula>
    </cfRule>
    <cfRule type="cellIs" dxfId="509" priority="316" stopIfTrue="1" operator="greaterThan">
      <formula>16</formula>
    </cfRule>
  </conditionalFormatting>
  <conditionalFormatting sqref="J616">
    <cfRule type="cellIs" dxfId="508" priority="317" stopIfTrue="1" operator="greaterThan">
      <formula>6.2</formula>
    </cfRule>
    <cfRule type="cellIs" dxfId="507" priority="318" stopIfTrue="1" operator="between">
      <formula>5.601</formula>
      <formula>6.2</formula>
    </cfRule>
    <cfRule type="cellIs" dxfId="506" priority="319" stopIfTrue="1" operator="lessThanOrEqual">
      <formula>5.6</formula>
    </cfRule>
  </conditionalFormatting>
  <conditionalFormatting sqref="K616">
    <cfRule type="cellIs" dxfId="505" priority="320" stopIfTrue="1" operator="lessThanOrEqual">
      <formula>0.02</formula>
    </cfRule>
  </conditionalFormatting>
  <conditionalFormatting sqref="G616">
    <cfRule type="cellIs" dxfId="504" priority="305" stopIfTrue="1" operator="lessThanOrEqual">
      <formula>0.12</formula>
    </cfRule>
    <cfRule type="cellIs" dxfId="503" priority="306" stopIfTrue="1" operator="between">
      <formula>0.1201</formula>
      <formula>0.2</formula>
    </cfRule>
    <cfRule type="cellIs" dxfId="502" priority="307" stopIfTrue="1" operator="greaterThan">
      <formula>0.2</formula>
    </cfRule>
  </conditionalFormatting>
  <conditionalFormatting sqref="N616">
    <cfRule type="cellIs" dxfId="501" priority="302" stopIfTrue="1" operator="between">
      <formula>50.1</formula>
      <formula>100</formula>
    </cfRule>
    <cfRule type="cellIs" dxfId="500" priority="304" stopIfTrue="1" operator="greaterThan">
      <formula>100</formula>
    </cfRule>
  </conditionalFormatting>
  <conditionalFormatting sqref="M616">
    <cfRule type="cellIs" dxfId="499" priority="301" stopIfTrue="1" operator="between">
      <formula>1250.1</formula>
      <formula>5000</formula>
    </cfRule>
    <cfRule type="cellIs" dxfId="498" priority="303" stopIfTrue="1" operator="greaterThan">
      <formula>5000</formula>
    </cfRule>
  </conditionalFormatting>
  <conditionalFormatting sqref="F616:G616">
    <cfRule type="cellIs" dxfId="497" priority="298" stopIfTrue="1" operator="lessThanOrEqual">
      <formula>60</formula>
    </cfRule>
    <cfRule type="cellIs" dxfId="496" priority="299" stopIfTrue="1" operator="between">
      <formula>60</formula>
      <formula>100</formula>
    </cfRule>
    <cfRule type="cellIs" dxfId="495" priority="300" stopIfTrue="1" operator="greaterThan">
      <formula>100</formula>
    </cfRule>
  </conditionalFormatting>
  <conditionalFormatting sqref="E616">
    <cfRule type="cellIs" dxfId="494" priority="295" stopIfTrue="1" operator="lessThanOrEqual">
      <formula>2.5</formula>
    </cfRule>
    <cfRule type="cellIs" dxfId="493" priority="296" stopIfTrue="1" operator="between">
      <formula>2.5</formula>
      <formula>7</formula>
    </cfRule>
    <cfRule type="cellIs" dxfId="492" priority="297" stopIfTrue="1" operator="greaterThan">
      <formula>7</formula>
    </cfRule>
  </conditionalFormatting>
  <conditionalFormatting sqref="H616">
    <cfRule type="cellIs" dxfId="491" priority="292" stopIfTrue="1" operator="lessThanOrEqual">
      <formula>12</formula>
    </cfRule>
    <cfRule type="cellIs" dxfId="490" priority="293" stopIfTrue="1" operator="between">
      <formula>12</formula>
      <formula>16</formula>
    </cfRule>
    <cfRule type="cellIs" dxfId="489" priority="294" stopIfTrue="1" operator="greaterThan">
      <formula>16</formula>
    </cfRule>
  </conditionalFormatting>
  <conditionalFormatting sqref="J616">
    <cfRule type="cellIs" dxfId="488" priority="289" stopIfTrue="1" operator="greaterThan">
      <formula>6.2</formula>
    </cfRule>
    <cfRule type="cellIs" dxfId="487" priority="290" stopIfTrue="1" operator="between">
      <formula>5.601</formula>
      <formula>6.2</formula>
    </cfRule>
    <cfRule type="cellIs" dxfId="486" priority="291" stopIfTrue="1" operator="lessThanOrEqual">
      <formula>5.6</formula>
    </cfRule>
  </conditionalFormatting>
  <conditionalFormatting sqref="K616">
    <cfRule type="cellIs" dxfId="485" priority="288" stopIfTrue="1" operator="lessThanOrEqual">
      <formula>0.02</formula>
    </cfRule>
  </conditionalFormatting>
  <conditionalFormatting sqref="G616">
    <cfRule type="cellIs" dxfId="484" priority="285" stopIfTrue="1" operator="lessThanOrEqual">
      <formula>0.12</formula>
    </cfRule>
    <cfRule type="cellIs" dxfId="483" priority="286" stopIfTrue="1" operator="between">
      <formula>0.1201</formula>
      <formula>0.2</formula>
    </cfRule>
    <cfRule type="cellIs" dxfId="482" priority="287" stopIfTrue="1" operator="greaterThan">
      <formula>0.2</formula>
    </cfRule>
  </conditionalFormatting>
  <conditionalFormatting sqref="N616">
    <cfRule type="cellIs" dxfId="481" priority="283" stopIfTrue="1" operator="between">
      <formula>50.1</formula>
      <formula>100</formula>
    </cfRule>
    <cfRule type="cellIs" dxfId="480" priority="284" stopIfTrue="1" operator="greaterThan">
      <formula>100</formula>
    </cfRule>
  </conditionalFormatting>
  <conditionalFormatting sqref="M616">
    <cfRule type="cellIs" dxfId="479" priority="281" stopIfTrue="1" operator="between">
      <formula>1250.1</formula>
      <formula>5000</formula>
    </cfRule>
    <cfRule type="cellIs" dxfId="478" priority="282" stopIfTrue="1" operator="greaterThan">
      <formula>5000</formula>
    </cfRule>
  </conditionalFormatting>
  <conditionalFormatting sqref="F628:G628">
    <cfRule type="cellIs" dxfId="477" priority="268" stopIfTrue="1" operator="lessThanOrEqual">
      <formula>60</formula>
    </cfRule>
    <cfRule type="cellIs" dxfId="476" priority="269" stopIfTrue="1" operator="between">
      <formula>60</formula>
      <formula>100</formula>
    </cfRule>
    <cfRule type="cellIs" dxfId="475" priority="270" stopIfTrue="1" operator="greaterThan">
      <formula>100</formula>
    </cfRule>
  </conditionalFormatting>
  <conditionalFormatting sqref="E628">
    <cfRule type="cellIs" dxfId="474" priority="271" stopIfTrue="1" operator="lessThanOrEqual">
      <formula>2.5</formula>
    </cfRule>
    <cfRule type="cellIs" dxfId="473" priority="272" stopIfTrue="1" operator="between">
      <formula>2.5</formula>
      <formula>7</formula>
    </cfRule>
    <cfRule type="cellIs" dxfId="472" priority="273" stopIfTrue="1" operator="greaterThan">
      <formula>7</formula>
    </cfRule>
  </conditionalFormatting>
  <conditionalFormatting sqref="H628">
    <cfRule type="cellIs" dxfId="471" priority="274" stopIfTrue="1" operator="lessThanOrEqual">
      <formula>12</formula>
    </cfRule>
    <cfRule type="cellIs" dxfId="470" priority="275" stopIfTrue="1" operator="between">
      <formula>12</formula>
      <formula>16</formula>
    </cfRule>
    <cfRule type="cellIs" dxfId="469" priority="276" stopIfTrue="1" operator="greaterThan">
      <formula>16</formula>
    </cfRule>
  </conditionalFormatting>
  <conditionalFormatting sqref="J628">
    <cfRule type="cellIs" dxfId="468" priority="277" stopIfTrue="1" operator="greaterThan">
      <formula>6.2</formula>
    </cfRule>
    <cfRule type="cellIs" dxfId="467" priority="278" stopIfTrue="1" operator="between">
      <formula>5.601</formula>
      <formula>6.2</formula>
    </cfRule>
    <cfRule type="cellIs" dxfId="466" priority="279" stopIfTrue="1" operator="lessThanOrEqual">
      <formula>5.6</formula>
    </cfRule>
  </conditionalFormatting>
  <conditionalFormatting sqref="K628">
    <cfRule type="cellIs" dxfId="465" priority="280" stopIfTrue="1" operator="lessThanOrEqual">
      <formula>0.02</formula>
    </cfRule>
  </conditionalFormatting>
  <conditionalFormatting sqref="G628">
    <cfRule type="cellIs" dxfId="464" priority="265" stopIfTrue="1" operator="lessThanOrEqual">
      <formula>0.12</formula>
    </cfRule>
    <cfRule type="cellIs" dxfId="463" priority="266" stopIfTrue="1" operator="between">
      <formula>0.1201</formula>
      <formula>0.2</formula>
    </cfRule>
    <cfRule type="cellIs" dxfId="462" priority="267" stopIfTrue="1" operator="greaterThan">
      <formula>0.2</formula>
    </cfRule>
  </conditionalFormatting>
  <conditionalFormatting sqref="N628">
    <cfRule type="cellIs" dxfId="461" priority="262" stopIfTrue="1" operator="between">
      <formula>50.1</formula>
      <formula>100</formula>
    </cfRule>
    <cfRule type="cellIs" dxfId="460" priority="264" stopIfTrue="1" operator="greaterThan">
      <formula>100</formula>
    </cfRule>
  </conditionalFormatting>
  <conditionalFormatting sqref="M628">
    <cfRule type="cellIs" dxfId="459" priority="261" stopIfTrue="1" operator="between">
      <formula>1250.1</formula>
      <formula>5000</formula>
    </cfRule>
    <cfRule type="cellIs" dxfId="458" priority="263" stopIfTrue="1" operator="greaterThan">
      <formula>5000</formula>
    </cfRule>
  </conditionalFormatting>
  <conditionalFormatting sqref="F628:G628">
    <cfRule type="cellIs" dxfId="457" priority="258" stopIfTrue="1" operator="lessThanOrEqual">
      <formula>60</formula>
    </cfRule>
    <cfRule type="cellIs" dxfId="456" priority="259" stopIfTrue="1" operator="between">
      <formula>60</formula>
      <formula>100</formula>
    </cfRule>
    <cfRule type="cellIs" dxfId="455" priority="260" stopIfTrue="1" operator="greaterThan">
      <formula>100</formula>
    </cfRule>
  </conditionalFormatting>
  <conditionalFormatting sqref="E628">
    <cfRule type="cellIs" dxfId="454" priority="255" stopIfTrue="1" operator="lessThanOrEqual">
      <formula>2.5</formula>
    </cfRule>
    <cfRule type="cellIs" dxfId="453" priority="256" stopIfTrue="1" operator="between">
      <formula>2.5</formula>
      <formula>7</formula>
    </cfRule>
    <cfRule type="cellIs" dxfId="452" priority="257" stopIfTrue="1" operator="greaterThan">
      <formula>7</formula>
    </cfRule>
  </conditionalFormatting>
  <conditionalFormatting sqref="H628">
    <cfRule type="cellIs" dxfId="451" priority="252" stopIfTrue="1" operator="lessThanOrEqual">
      <formula>12</formula>
    </cfRule>
    <cfRule type="cellIs" dxfId="450" priority="253" stopIfTrue="1" operator="between">
      <formula>12</formula>
      <formula>16</formula>
    </cfRule>
    <cfRule type="cellIs" dxfId="449" priority="254" stopIfTrue="1" operator="greaterThan">
      <formula>16</formula>
    </cfRule>
  </conditionalFormatting>
  <conditionalFormatting sqref="J628">
    <cfRule type="cellIs" dxfId="448" priority="249" stopIfTrue="1" operator="greaterThan">
      <formula>6.2</formula>
    </cfRule>
    <cfRule type="cellIs" dxfId="447" priority="250" stopIfTrue="1" operator="between">
      <formula>5.601</formula>
      <formula>6.2</formula>
    </cfRule>
    <cfRule type="cellIs" dxfId="446" priority="251" stopIfTrue="1" operator="lessThanOrEqual">
      <formula>5.6</formula>
    </cfRule>
  </conditionalFormatting>
  <conditionalFormatting sqref="K628">
    <cfRule type="cellIs" dxfId="445" priority="248" stopIfTrue="1" operator="lessThanOrEqual">
      <formula>0.02</formula>
    </cfRule>
  </conditionalFormatting>
  <conditionalFormatting sqref="G628">
    <cfRule type="cellIs" dxfId="444" priority="245" stopIfTrue="1" operator="lessThanOrEqual">
      <formula>0.12</formula>
    </cfRule>
    <cfRule type="cellIs" dxfId="443" priority="246" stopIfTrue="1" operator="between">
      <formula>0.1201</formula>
      <formula>0.2</formula>
    </cfRule>
    <cfRule type="cellIs" dxfId="442" priority="247" stopIfTrue="1" operator="greaterThan">
      <formula>0.2</formula>
    </cfRule>
  </conditionalFormatting>
  <conditionalFormatting sqref="N628">
    <cfRule type="cellIs" dxfId="441" priority="243" stopIfTrue="1" operator="between">
      <formula>50.1</formula>
      <formula>100</formula>
    </cfRule>
    <cfRule type="cellIs" dxfId="440" priority="244" stopIfTrue="1" operator="greaterThan">
      <formula>100</formula>
    </cfRule>
  </conditionalFormatting>
  <conditionalFormatting sqref="M628">
    <cfRule type="cellIs" dxfId="439" priority="241" stopIfTrue="1" operator="between">
      <formula>1250.1</formula>
      <formula>5000</formula>
    </cfRule>
    <cfRule type="cellIs" dxfId="438" priority="242" stopIfTrue="1" operator="greaterThan">
      <formula>5000</formula>
    </cfRule>
  </conditionalFormatting>
  <conditionalFormatting sqref="F640:G640">
    <cfRule type="cellIs" dxfId="437" priority="228" stopIfTrue="1" operator="lessThanOrEqual">
      <formula>60</formula>
    </cfRule>
    <cfRule type="cellIs" dxfId="436" priority="229" stopIfTrue="1" operator="between">
      <formula>60</formula>
      <formula>100</formula>
    </cfRule>
    <cfRule type="cellIs" dxfId="435" priority="230" stopIfTrue="1" operator="greaterThan">
      <formula>100</formula>
    </cfRule>
  </conditionalFormatting>
  <conditionalFormatting sqref="E640">
    <cfRule type="cellIs" dxfId="434" priority="231" stopIfTrue="1" operator="lessThanOrEqual">
      <formula>2.5</formula>
    </cfRule>
    <cfRule type="cellIs" dxfId="433" priority="232" stopIfTrue="1" operator="between">
      <formula>2.5</formula>
      <formula>7</formula>
    </cfRule>
    <cfRule type="cellIs" dxfId="432" priority="233" stopIfTrue="1" operator="greaterThan">
      <formula>7</formula>
    </cfRule>
  </conditionalFormatting>
  <conditionalFormatting sqref="H640">
    <cfRule type="cellIs" dxfId="431" priority="234" stopIfTrue="1" operator="lessThanOrEqual">
      <formula>12</formula>
    </cfRule>
    <cfRule type="cellIs" dxfId="430" priority="235" stopIfTrue="1" operator="between">
      <formula>12</formula>
      <formula>16</formula>
    </cfRule>
    <cfRule type="cellIs" dxfId="429" priority="236" stopIfTrue="1" operator="greaterThan">
      <formula>16</formula>
    </cfRule>
  </conditionalFormatting>
  <conditionalFormatting sqref="J640">
    <cfRule type="cellIs" dxfId="428" priority="237" stopIfTrue="1" operator="greaterThan">
      <formula>6.2</formula>
    </cfRule>
    <cfRule type="cellIs" dxfId="427" priority="238" stopIfTrue="1" operator="between">
      <formula>5.601</formula>
      <formula>6.2</formula>
    </cfRule>
    <cfRule type="cellIs" dxfId="426" priority="239" stopIfTrue="1" operator="lessThanOrEqual">
      <formula>5.6</formula>
    </cfRule>
  </conditionalFormatting>
  <conditionalFormatting sqref="K640">
    <cfRule type="cellIs" dxfId="425" priority="240" stopIfTrue="1" operator="lessThanOrEqual">
      <formula>0.02</formula>
    </cfRule>
  </conditionalFormatting>
  <conditionalFormatting sqref="G640">
    <cfRule type="cellIs" dxfId="424" priority="225" stopIfTrue="1" operator="lessThanOrEqual">
      <formula>0.12</formula>
    </cfRule>
    <cfRule type="cellIs" dxfId="423" priority="226" stopIfTrue="1" operator="between">
      <formula>0.1201</formula>
      <formula>0.2</formula>
    </cfRule>
    <cfRule type="cellIs" dxfId="422" priority="227" stopIfTrue="1" operator="greaterThan">
      <formula>0.2</formula>
    </cfRule>
  </conditionalFormatting>
  <conditionalFormatting sqref="N640">
    <cfRule type="cellIs" dxfId="421" priority="222" stopIfTrue="1" operator="between">
      <formula>50.1</formula>
      <formula>100</formula>
    </cfRule>
    <cfRule type="cellIs" dxfId="420" priority="224" stopIfTrue="1" operator="greaterThan">
      <formula>100</formula>
    </cfRule>
  </conditionalFormatting>
  <conditionalFormatting sqref="M640">
    <cfRule type="cellIs" dxfId="419" priority="221" stopIfTrue="1" operator="between">
      <formula>1250.1</formula>
      <formula>5000</formula>
    </cfRule>
    <cfRule type="cellIs" dxfId="418" priority="223" stopIfTrue="1" operator="greaterThan">
      <formula>5000</formula>
    </cfRule>
  </conditionalFormatting>
  <conditionalFormatting sqref="F640:G640">
    <cfRule type="cellIs" dxfId="417" priority="218" stopIfTrue="1" operator="lessThanOrEqual">
      <formula>60</formula>
    </cfRule>
    <cfRule type="cellIs" dxfId="416" priority="219" stopIfTrue="1" operator="between">
      <formula>60</formula>
      <formula>100</formula>
    </cfRule>
    <cfRule type="cellIs" dxfId="415" priority="220" stopIfTrue="1" operator="greaterThan">
      <formula>100</formula>
    </cfRule>
  </conditionalFormatting>
  <conditionalFormatting sqref="E640">
    <cfRule type="cellIs" dxfId="414" priority="215" stopIfTrue="1" operator="lessThanOrEqual">
      <formula>2.5</formula>
    </cfRule>
    <cfRule type="cellIs" dxfId="413" priority="216" stopIfTrue="1" operator="between">
      <formula>2.5</formula>
      <formula>7</formula>
    </cfRule>
    <cfRule type="cellIs" dxfId="412" priority="217" stopIfTrue="1" operator="greaterThan">
      <formula>7</formula>
    </cfRule>
  </conditionalFormatting>
  <conditionalFormatting sqref="H640">
    <cfRule type="cellIs" dxfId="411" priority="212" stopIfTrue="1" operator="lessThanOrEqual">
      <formula>12</formula>
    </cfRule>
    <cfRule type="cellIs" dxfId="410" priority="213" stopIfTrue="1" operator="between">
      <formula>12</formula>
      <formula>16</formula>
    </cfRule>
    <cfRule type="cellIs" dxfId="409" priority="214" stopIfTrue="1" operator="greaterThan">
      <formula>16</formula>
    </cfRule>
  </conditionalFormatting>
  <conditionalFormatting sqref="J640">
    <cfRule type="cellIs" dxfId="408" priority="209" stopIfTrue="1" operator="greaterThan">
      <formula>6.2</formula>
    </cfRule>
    <cfRule type="cellIs" dxfId="407" priority="210" stopIfTrue="1" operator="between">
      <formula>5.601</formula>
      <formula>6.2</formula>
    </cfRule>
    <cfRule type="cellIs" dxfId="406" priority="211" stopIfTrue="1" operator="lessThanOrEqual">
      <formula>5.6</formula>
    </cfRule>
  </conditionalFormatting>
  <conditionalFormatting sqref="K640">
    <cfRule type="cellIs" dxfId="405" priority="208" stopIfTrue="1" operator="lessThanOrEqual">
      <formula>0.02</formula>
    </cfRule>
  </conditionalFormatting>
  <conditionalFormatting sqref="G640">
    <cfRule type="cellIs" dxfId="404" priority="205" stopIfTrue="1" operator="lessThanOrEqual">
      <formula>0.12</formula>
    </cfRule>
    <cfRule type="cellIs" dxfId="403" priority="206" stopIfTrue="1" operator="between">
      <formula>0.1201</formula>
      <formula>0.2</formula>
    </cfRule>
    <cfRule type="cellIs" dxfId="402" priority="207" stopIfTrue="1" operator="greaterThan">
      <formula>0.2</formula>
    </cfRule>
  </conditionalFormatting>
  <conditionalFormatting sqref="N640">
    <cfRule type="cellIs" dxfId="401" priority="203" stopIfTrue="1" operator="between">
      <formula>50.1</formula>
      <formula>100</formula>
    </cfRule>
    <cfRule type="cellIs" dxfId="400" priority="204" stopIfTrue="1" operator="greaterThan">
      <formula>100</formula>
    </cfRule>
  </conditionalFormatting>
  <conditionalFormatting sqref="M640">
    <cfRule type="cellIs" dxfId="399" priority="201" stopIfTrue="1" operator="between">
      <formula>1250.1</formula>
      <formula>5000</formula>
    </cfRule>
    <cfRule type="cellIs" dxfId="398" priority="202" stopIfTrue="1" operator="greaterThan">
      <formula>5000</formula>
    </cfRule>
  </conditionalFormatting>
  <conditionalFormatting sqref="F652:G652">
    <cfRule type="cellIs" dxfId="397" priority="188" stopIfTrue="1" operator="lessThanOrEqual">
      <formula>60</formula>
    </cfRule>
    <cfRule type="cellIs" dxfId="396" priority="189" stopIfTrue="1" operator="between">
      <formula>60</formula>
      <formula>100</formula>
    </cfRule>
    <cfRule type="cellIs" dxfId="395" priority="190" stopIfTrue="1" operator="greaterThan">
      <formula>100</formula>
    </cfRule>
  </conditionalFormatting>
  <conditionalFormatting sqref="E652">
    <cfRule type="cellIs" dxfId="394" priority="191" stopIfTrue="1" operator="lessThanOrEqual">
      <formula>2.5</formula>
    </cfRule>
    <cfRule type="cellIs" dxfId="393" priority="192" stopIfTrue="1" operator="between">
      <formula>2.5</formula>
      <formula>7</formula>
    </cfRule>
    <cfRule type="cellIs" dxfId="392" priority="193" stopIfTrue="1" operator="greaterThan">
      <formula>7</formula>
    </cfRule>
  </conditionalFormatting>
  <conditionalFormatting sqref="H652">
    <cfRule type="cellIs" dxfId="391" priority="194" stopIfTrue="1" operator="lessThanOrEqual">
      <formula>12</formula>
    </cfRule>
    <cfRule type="cellIs" dxfId="390" priority="195" stopIfTrue="1" operator="between">
      <formula>12</formula>
      <formula>16</formula>
    </cfRule>
    <cfRule type="cellIs" dxfId="389" priority="196" stopIfTrue="1" operator="greaterThan">
      <formula>16</formula>
    </cfRule>
  </conditionalFormatting>
  <conditionalFormatting sqref="J652">
    <cfRule type="cellIs" dxfId="388" priority="197" stopIfTrue="1" operator="greaterThan">
      <formula>6.2</formula>
    </cfRule>
    <cfRule type="cellIs" dxfId="387" priority="198" stopIfTrue="1" operator="between">
      <formula>5.601</formula>
      <formula>6.2</formula>
    </cfRule>
    <cfRule type="cellIs" dxfId="386" priority="199" stopIfTrue="1" operator="lessThanOrEqual">
      <formula>5.6</formula>
    </cfRule>
  </conditionalFormatting>
  <conditionalFormatting sqref="K652">
    <cfRule type="cellIs" dxfId="385" priority="200" stopIfTrue="1" operator="lessThanOrEqual">
      <formula>0.02</formula>
    </cfRule>
  </conditionalFormatting>
  <conditionalFormatting sqref="G652">
    <cfRule type="cellIs" dxfId="384" priority="185" stopIfTrue="1" operator="lessThanOrEqual">
      <formula>0.12</formula>
    </cfRule>
    <cfRule type="cellIs" dxfId="383" priority="186" stopIfTrue="1" operator="between">
      <formula>0.1201</formula>
      <formula>0.2</formula>
    </cfRule>
    <cfRule type="cellIs" dxfId="382" priority="187" stopIfTrue="1" operator="greaterThan">
      <formula>0.2</formula>
    </cfRule>
  </conditionalFormatting>
  <conditionalFormatting sqref="N652">
    <cfRule type="cellIs" dxfId="381" priority="182" stopIfTrue="1" operator="between">
      <formula>50.1</formula>
      <formula>100</formula>
    </cfRule>
    <cfRule type="cellIs" dxfId="380" priority="184" stopIfTrue="1" operator="greaterThan">
      <formula>100</formula>
    </cfRule>
  </conditionalFormatting>
  <conditionalFormatting sqref="M652">
    <cfRule type="cellIs" dxfId="379" priority="181" stopIfTrue="1" operator="between">
      <formula>1250.1</formula>
      <formula>5000</formula>
    </cfRule>
    <cfRule type="cellIs" dxfId="378" priority="183" stopIfTrue="1" operator="greaterThan">
      <formula>5000</formula>
    </cfRule>
  </conditionalFormatting>
  <conditionalFormatting sqref="F652:G652">
    <cfRule type="cellIs" dxfId="377" priority="178" stopIfTrue="1" operator="lessThanOrEqual">
      <formula>60</formula>
    </cfRule>
    <cfRule type="cellIs" dxfId="376" priority="179" stopIfTrue="1" operator="between">
      <formula>60</formula>
      <formula>100</formula>
    </cfRule>
    <cfRule type="cellIs" dxfId="375" priority="180" stopIfTrue="1" operator="greaterThan">
      <formula>100</formula>
    </cfRule>
  </conditionalFormatting>
  <conditionalFormatting sqref="E652">
    <cfRule type="cellIs" dxfId="374" priority="175" stopIfTrue="1" operator="lessThanOrEqual">
      <formula>2.5</formula>
    </cfRule>
    <cfRule type="cellIs" dxfId="373" priority="176" stopIfTrue="1" operator="between">
      <formula>2.5</formula>
      <formula>7</formula>
    </cfRule>
    <cfRule type="cellIs" dxfId="372" priority="177" stopIfTrue="1" operator="greaterThan">
      <formula>7</formula>
    </cfRule>
  </conditionalFormatting>
  <conditionalFormatting sqref="H652">
    <cfRule type="cellIs" dxfId="371" priority="172" stopIfTrue="1" operator="lessThanOrEqual">
      <formula>12</formula>
    </cfRule>
    <cfRule type="cellIs" dxfId="370" priority="173" stopIfTrue="1" operator="between">
      <formula>12</formula>
      <formula>16</formula>
    </cfRule>
    <cfRule type="cellIs" dxfId="369" priority="174" stopIfTrue="1" operator="greaterThan">
      <formula>16</formula>
    </cfRule>
  </conditionalFormatting>
  <conditionalFormatting sqref="J652">
    <cfRule type="cellIs" dxfId="368" priority="169" stopIfTrue="1" operator="greaterThan">
      <formula>6.2</formula>
    </cfRule>
    <cfRule type="cellIs" dxfId="367" priority="170" stopIfTrue="1" operator="between">
      <formula>5.601</formula>
      <formula>6.2</formula>
    </cfRule>
    <cfRule type="cellIs" dxfId="366" priority="171" stopIfTrue="1" operator="lessThanOrEqual">
      <formula>5.6</formula>
    </cfRule>
  </conditionalFormatting>
  <conditionalFormatting sqref="K652">
    <cfRule type="cellIs" dxfId="365" priority="168" stopIfTrue="1" operator="lessThanOrEqual">
      <formula>0.02</formula>
    </cfRule>
  </conditionalFormatting>
  <conditionalFormatting sqref="G652">
    <cfRule type="cellIs" dxfId="364" priority="165" stopIfTrue="1" operator="lessThanOrEqual">
      <formula>0.12</formula>
    </cfRule>
    <cfRule type="cellIs" dxfId="363" priority="166" stopIfTrue="1" operator="between">
      <formula>0.1201</formula>
      <formula>0.2</formula>
    </cfRule>
    <cfRule type="cellIs" dxfId="362" priority="167" stopIfTrue="1" operator="greaterThan">
      <formula>0.2</formula>
    </cfRule>
  </conditionalFormatting>
  <conditionalFormatting sqref="N652">
    <cfRule type="cellIs" dxfId="361" priority="163" stopIfTrue="1" operator="between">
      <formula>50.1</formula>
      <formula>100</formula>
    </cfRule>
    <cfRule type="cellIs" dxfId="360" priority="164" stopIfTrue="1" operator="greaterThan">
      <formula>100</formula>
    </cfRule>
  </conditionalFormatting>
  <conditionalFormatting sqref="M652">
    <cfRule type="cellIs" dxfId="359" priority="161" stopIfTrue="1" operator="between">
      <formula>1250.1</formula>
      <formula>5000</formula>
    </cfRule>
    <cfRule type="cellIs" dxfId="358" priority="162" stopIfTrue="1" operator="greaterThan">
      <formula>5000</formula>
    </cfRule>
  </conditionalFormatting>
  <conditionalFormatting sqref="F664:G664">
    <cfRule type="cellIs" dxfId="357" priority="148" stopIfTrue="1" operator="lessThanOrEqual">
      <formula>60</formula>
    </cfRule>
    <cfRule type="cellIs" dxfId="356" priority="149" stopIfTrue="1" operator="between">
      <formula>60</formula>
      <formula>100</formula>
    </cfRule>
    <cfRule type="cellIs" dxfId="355" priority="150" stopIfTrue="1" operator="greaterThan">
      <formula>100</formula>
    </cfRule>
  </conditionalFormatting>
  <conditionalFormatting sqref="E664">
    <cfRule type="cellIs" dxfId="354" priority="151" stopIfTrue="1" operator="lessThanOrEqual">
      <formula>2.5</formula>
    </cfRule>
    <cfRule type="cellIs" dxfId="353" priority="152" stopIfTrue="1" operator="between">
      <formula>2.5</formula>
      <formula>7</formula>
    </cfRule>
    <cfRule type="cellIs" dxfId="352" priority="153" stopIfTrue="1" operator="greaterThan">
      <formula>7</formula>
    </cfRule>
  </conditionalFormatting>
  <conditionalFormatting sqref="H664">
    <cfRule type="cellIs" dxfId="351" priority="154" stopIfTrue="1" operator="lessThanOrEqual">
      <formula>12</formula>
    </cfRule>
    <cfRule type="cellIs" dxfId="350" priority="155" stopIfTrue="1" operator="between">
      <formula>12</formula>
      <formula>16</formula>
    </cfRule>
    <cfRule type="cellIs" dxfId="349" priority="156" stopIfTrue="1" operator="greaterThan">
      <formula>16</formula>
    </cfRule>
  </conditionalFormatting>
  <conditionalFormatting sqref="J664">
    <cfRule type="cellIs" dxfId="348" priority="157" stopIfTrue="1" operator="greaterThan">
      <formula>6.2</formula>
    </cfRule>
    <cfRule type="cellIs" dxfId="347" priority="158" stopIfTrue="1" operator="between">
      <formula>5.601</formula>
      <formula>6.2</formula>
    </cfRule>
    <cfRule type="cellIs" dxfId="346" priority="159" stopIfTrue="1" operator="lessThanOrEqual">
      <formula>5.6</formula>
    </cfRule>
  </conditionalFormatting>
  <conditionalFormatting sqref="K664">
    <cfRule type="cellIs" dxfId="345" priority="160" stopIfTrue="1" operator="lessThanOrEqual">
      <formula>0.02</formula>
    </cfRule>
  </conditionalFormatting>
  <conditionalFormatting sqref="G664">
    <cfRule type="cellIs" dxfId="344" priority="145" stopIfTrue="1" operator="lessThanOrEqual">
      <formula>0.12</formula>
    </cfRule>
    <cfRule type="cellIs" dxfId="343" priority="146" stopIfTrue="1" operator="between">
      <formula>0.1201</formula>
      <formula>0.2</formula>
    </cfRule>
    <cfRule type="cellIs" dxfId="342" priority="147" stopIfTrue="1" operator="greaterThan">
      <formula>0.2</formula>
    </cfRule>
  </conditionalFormatting>
  <conditionalFormatting sqref="N664">
    <cfRule type="cellIs" dxfId="341" priority="142" stopIfTrue="1" operator="between">
      <formula>50.1</formula>
      <formula>100</formula>
    </cfRule>
    <cfRule type="cellIs" dxfId="340" priority="144" stopIfTrue="1" operator="greaterThan">
      <formula>100</formula>
    </cfRule>
  </conditionalFormatting>
  <conditionalFormatting sqref="M664">
    <cfRule type="cellIs" dxfId="339" priority="141" stopIfTrue="1" operator="between">
      <formula>1250.1</formula>
      <formula>5000</formula>
    </cfRule>
    <cfRule type="cellIs" dxfId="338" priority="143" stopIfTrue="1" operator="greaterThan">
      <formula>5000</formula>
    </cfRule>
  </conditionalFormatting>
  <conditionalFormatting sqref="F664:G664">
    <cfRule type="cellIs" dxfId="337" priority="138" stopIfTrue="1" operator="lessThanOrEqual">
      <formula>60</formula>
    </cfRule>
    <cfRule type="cellIs" dxfId="336" priority="139" stopIfTrue="1" operator="between">
      <formula>60</formula>
      <formula>100</formula>
    </cfRule>
    <cfRule type="cellIs" dxfId="335" priority="140" stopIfTrue="1" operator="greaterThan">
      <formula>100</formula>
    </cfRule>
  </conditionalFormatting>
  <conditionalFormatting sqref="E664">
    <cfRule type="cellIs" dxfId="334" priority="135" stopIfTrue="1" operator="lessThanOrEqual">
      <formula>2.5</formula>
    </cfRule>
    <cfRule type="cellIs" dxfId="333" priority="136" stopIfTrue="1" operator="between">
      <formula>2.5</formula>
      <formula>7</formula>
    </cfRule>
    <cfRule type="cellIs" dxfId="332" priority="137" stopIfTrue="1" operator="greaterThan">
      <formula>7</formula>
    </cfRule>
  </conditionalFormatting>
  <conditionalFormatting sqref="H664">
    <cfRule type="cellIs" dxfId="331" priority="132" stopIfTrue="1" operator="lessThanOrEqual">
      <formula>12</formula>
    </cfRule>
    <cfRule type="cellIs" dxfId="330" priority="133" stopIfTrue="1" operator="between">
      <formula>12</formula>
      <formula>16</formula>
    </cfRule>
    <cfRule type="cellIs" dxfId="329" priority="134" stopIfTrue="1" operator="greaterThan">
      <formula>16</formula>
    </cfRule>
  </conditionalFormatting>
  <conditionalFormatting sqref="J664">
    <cfRule type="cellIs" dxfId="328" priority="129" stopIfTrue="1" operator="greaterThan">
      <formula>6.2</formula>
    </cfRule>
    <cfRule type="cellIs" dxfId="327" priority="130" stopIfTrue="1" operator="between">
      <formula>5.601</formula>
      <formula>6.2</formula>
    </cfRule>
    <cfRule type="cellIs" dxfId="326" priority="131" stopIfTrue="1" operator="lessThanOrEqual">
      <formula>5.6</formula>
    </cfRule>
  </conditionalFormatting>
  <conditionalFormatting sqref="K664">
    <cfRule type="cellIs" dxfId="325" priority="128" stopIfTrue="1" operator="lessThanOrEqual">
      <formula>0.02</formula>
    </cfRule>
  </conditionalFormatting>
  <conditionalFormatting sqref="G664">
    <cfRule type="cellIs" dxfId="324" priority="125" stopIfTrue="1" operator="lessThanOrEqual">
      <formula>0.12</formula>
    </cfRule>
    <cfRule type="cellIs" dxfId="323" priority="126" stopIfTrue="1" operator="between">
      <formula>0.1201</formula>
      <formula>0.2</formula>
    </cfRule>
    <cfRule type="cellIs" dxfId="322" priority="127" stopIfTrue="1" operator="greaterThan">
      <formula>0.2</formula>
    </cfRule>
  </conditionalFormatting>
  <conditionalFormatting sqref="N664">
    <cfRule type="cellIs" dxfId="321" priority="123" stopIfTrue="1" operator="between">
      <formula>50.1</formula>
      <formula>100</formula>
    </cfRule>
    <cfRule type="cellIs" dxfId="320" priority="124" stopIfTrue="1" operator="greaterThan">
      <formula>100</formula>
    </cfRule>
  </conditionalFormatting>
  <conditionalFormatting sqref="M664">
    <cfRule type="cellIs" dxfId="319" priority="121" stopIfTrue="1" operator="between">
      <formula>1250.1</formula>
      <formula>5000</formula>
    </cfRule>
    <cfRule type="cellIs" dxfId="318" priority="122" stopIfTrue="1" operator="greaterThan">
      <formula>5000</formula>
    </cfRule>
  </conditionalFormatting>
  <conditionalFormatting sqref="F682:G682">
    <cfRule type="cellIs" dxfId="317" priority="108" stopIfTrue="1" operator="lessThanOrEqual">
      <formula>60</formula>
    </cfRule>
    <cfRule type="cellIs" dxfId="316" priority="109" stopIfTrue="1" operator="between">
      <formula>60</formula>
      <formula>100</formula>
    </cfRule>
    <cfRule type="cellIs" dxfId="315" priority="110" stopIfTrue="1" operator="greaterThan">
      <formula>100</formula>
    </cfRule>
  </conditionalFormatting>
  <conditionalFormatting sqref="E682">
    <cfRule type="cellIs" dxfId="314" priority="111" stopIfTrue="1" operator="lessThanOrEqual">
      <formula>2.5</formula>
    </cfRule>
    <cfRule type="cellIs" dxfId="313" priority="112" stopIfTrue="1" operator="between">
      <formula>2.5</formula>
      <formula>7</formula>
    </cfRule>
    <cfRule type="cellIs" dxfId="312" priority="113" stopIfTrue="1" operator="greaterThan">
      <formula>7</formula>
    </cfRule>
  </conditionalFormatting>
  <conditionalFormatting sqref="H682">
    <cfRule type="cellIs" dxfId="311" priority="114" stopIfTrue="1" operator="lessThanOrEqual">
      <formula>12</formula>
    </cfRule>
    <cfRule type="cellIs" dxfId="310" priority="115" stopIfTrue="1" operator="between">
      <formula>12</formula>
      <formula>16</formula>
    </cfRule>
    <cfRule type="cellIs" dxfId="309" priority="116" stopIfTrue="1" operator="greaterThan">
      <formula>16</formula>
    </cfRule>
  </conditionalFormatting>
  <conditionalFormatting sqref="J682">
    <cfRule type="cellIs" dxfId="308" priority="117" stopIfTrue="1" operator="greaterThan">
      <formula>6.2</formula>
    </cfRule>
    <cfRule type="cellIs" dxfId="307" priority="118" stopIfTrue="1" operator="between">
      <formula>5.601</formula>
      <formula>6.2</formula>
    </cfRule>
    <cfRule type="cellIs" dxfId="306" priority="119" stopIfTrue="1" operator="lessThanOrEqual">
      <formula>5.6</formula>
    </cfRule>
  </conditionalFormatting>
  <conditionalFormatting sqref="K682">
    <cfRule type="cellIs" dxfId="305" priority="120" stopIfTrue="1" operator="lessThanOrEqual">
      <formula>0.02</formula>
    </cfRule>
  </conditionalFormatting>
  <conditionalFormatting sqref="G682">
    <cfRule type="cellIs" dxfId="304" priority="105" stopIfTrue="1" operator="lessThanOrEqual">
      <formula>0.12</formula>
    </cfRule>
    <cfRule type="cellIs" dxfId="303" priority="106" stopIfTrue="1" operator="between">
      <formula>0.1201</formula>
      <formula>0.2</formula>
    </cfRule>
    <cfRule type="cellIs" dxfId="302" priority="107" stopIfTrue="1" operator="greaterThan">
      <formula>0.2</formula>
    </cfRule>
  </conditionalFormatting>
  <conditionalFormatting sqref="N682">
    <cfRule type="cellIs" dxfId="301" priority="102" stopIfTrue="1" operator="between">
      <formula>50.1</formula>
      <formula>100</formula>
    </cfRule>
    <cfRule type="cellIs" dxfId="300" priority="104" stopIfTrue="1" operator="greaterThan">
      <formula>100</formula>
    </cfRule>
  </conditionalFormatting>
  <conditionalFormatting sqref="M682">
    <cfRule type="cellIs" dxfId="299" priority="101" stopIfTrue="1" operator="between">
      <formula>1250.1</formula>
      <formula>5000</formula>
    </cfRule>
    <cfRule type="cellIs" dxfId="298" priority="103" stopIfTrue="1" operator="greaterThan">
      <formula>5000</formula>
    </cfRule>
  </conditionalFormatting>
  <conditionalFormatting sqref="F682:G682">
    <cfRule type="cellIs" dxfId="297" priority="98" stopIfTrue="1" operator="lessThanOrEqual">
      <formula>60</formula>
    </cfRule>
    <cfRule type="cellIs" dxfId="296" priority="99" stopIfTrue="1" operator="between">
      <formula>60</formula>
      <formula>100</formula>
    </cfRule>
    <cfRule type="cellIs" dxfId="295" priority="100" stopIfTrue="1" operator="greaterThan">
      <formula>100</formula>
    </cfRule>
  </conditionalFormatting>
  <conditionalFormatting sqref="E682">
    <cfRule type="cellIs" dxfId="294" priority="95" stopIfTrue="1" operator="lessThanOrEqual">
      <formula>2.5</formula>
    </cfRule>
    <cfRule type="cellIs" dxfId="293" priority="96" stopIfTrue="1" operator="between">
      <formula>2.5</formula>
      <formula>7</formula>
    </cfRule>
    <cfRule type="cellIs" dxfId="292" priority="97" stopIfTrue="1" operator="greaterThan">
      <formula>7</formula>
    </cfRule>
  </conditionalFormatting>
  <conditionalFormatting sqref="H682">
    <cfRule type="cellIs" dxfId="291" priority="92" stopIfTrue="1" operator="lessThanOrEqual">
      <formula>12</formula>
    </cfRule>
    <cfRule type="cellIs" dxfId="290" priority="93" stopIfTrue="1" operator="between">
      <formula>12</formula>
      <formula>16</formula>
    </cfRule>
    <cfRule type="cellIs" dxfId="289" priority="94" stopIfTrue="1" operator="greaterThan">
      <formula>16</formula>
    </cfRule>
  </conditionalFormatting>
  <conditionalFormatting sqref="J682">
    <cfRule type="cellIs" dxfId="288" priority="89" stopIfTrue="1" operator="greaterThan">
      <formula>6.2</formula>
    </cfRule>
    <cfRule type="cellIs" dxfId="287" priority="90" stopIfTrue="1" operator="between">
      <formula>5.601</formula>
      <formula>6.2</formula>
    </cfRule>
    <cfRule type="cellIs" dxfId="286" priority="91" stopIfTrue="1" operator="lessThanOrEqual">
      <formula>5.6</formula>
    </cfRule>
  </conditionalFormatting>
  <conditionalFormatting sqref="K682">
    <cfRule type="cellIs" dxfId="285" priority="88" stopIfTrue="1" operator="lessThanOrEqual">
      <formula>0.02</formula>
    </cfRule>
  </conditionalFormatting>
  <conditionalFormatting sqref="G682">
    <cfRule type="cellIs" dxfId="284" priority="85" stopIfTrue="1" operator="lessThanOrEqual">
      <formula>0.12</formula>
    </cfRule>
    <cfRule type="cellIs" dxfId="283" priority="86" stopIfTrue="1" operator="between">
      <formula>0.1201</formula>
      <formula>0.2</formula>
    </cfRule>
    <cfRule type="cellIs" dxfId="282" priority="87" stopIfTrue="1" operator="greaterThan">
      <formula>0.2</formula>
    </cfRule>
  </conditionalFormatting>
  <conditionalFormatting sqref="N682">
    <cfRule type="cellIs" dxfId="281" priority="83" stopIfTrue="1" operator="between">
      <formula>50.1</formula>
      <formula>100</formula>
    </cfRule>
    <cfRule type="cellIs" dxfId="280" priority="84" stopIfTrue="1" operator="greaterThan">
      <formula>100</formula>
    </cfRule>
  </conditionalFormatting>
  <conditionalFormatting sqref="M682">
    <cfRule type="cellIs" dxfId="279" priority="81" stopIfTrue="1" operator="between">
      <formula>1250.1</formula>
      <formula>5000</formula>
    </cfRule>
    <cfRule type="cellIs" dxfId="278" priority="82" stopIfTrue="1" operator="greaterThan">
      <formula>5000</formula>
    </cfRule>
  </conditionalFormatting>
  <conditionalFormatting sqref="F694:G694">
    <cfRule type="cellIs" dxfId="277" priority="68" stopIfTrue="1" operator="lessThanOrEqual">
      <formula>60</formula>
    </cfRule>
    <cfRule type="cellIs" dxfId="276" priority="69" stopIfTrue="1" operator="between">
      <formula>60</formula>
      <formula>100</formula>
    </cfRule>
    <cfRule type="cellIs" dxfId="275" priority="70" stopIfTrue="1" operator="greaterThan">
      <formula>100</formula>
    </cfRule>
  </conditionalFormatting>
  <conditionalFormatting sqref="E694">
    <cfRule type="cellIs" dxfId="274" priority="71" stopIfTrue="1" operator="lessThanOrEqual">
      <formula>2.5</formula>
    </cfRule>
    <cfRule type="cellIs" dxfId="273" priority="72" stopIfTrue="1" operator="between">
      <formula>2.5</formula>
      <formula>7</formula>
    </cfRule>
    <cfRule type="cellIs" dxfId="272" priority="73" stopIfTrue="1" operator="greaterThan">
      <formula>7</formula>
    </cfRule>
  </conditionalFormatting>
  <conditionalFormatting sqref="H694">
    <cfRule type="cellIs" dxfId="271" priority="74" stopIfTrue="1" operator="lessThanOrEqual">
      <formula>12</formula>
    </cfRule>
    <cfRule type="cellIs" dxfId="270" priority="75" stopIfTrue="1" operator="between">
      <formula>12</formula>
      <formula>16</formula>
    </cfRule>
    <cfRule type="cellIs" dxfId="269" priority="76" stopIfTrue="1" operator="greaterThan">
      <formula>16</formula>
    </cfRule>
  </conditionalFormatting>
  <conditionalFormatting sqref="J694">
    <cfRule type="cellIs" dxfId="268" priority="77" stopIfTrue="1" operator="greaterThan">
      <formula>6.2</formula>
    </cfRule>
    <cfRule type="cellIs" dxfId="267" priority="78" stopIfTrue="1" operator="between">
      <formula>5.601</formula>
      <formula>6.2</formula>
    </cfRule>
    <cfRule type="cellIs" dxfId="266" priority="79" stopIfTrue="1" operator="lessThanOrEqual">
      <formula>5.6</formula>
    </cfRule>
  </conditionalFormatting>
  <conditionalFormatting sqref="K694">
    <cfRule type="cellIs" dxfId="265" priority="80" stopIfTrue="1" operator="lessThanOrEqual">
      <formula>0.02</formula>
    </cfRule>
  </conditionalFormatting>
  <conditionalFormatting sqref="G694">
    <cfRule type="cellIs" dxfId="264" priority="65" stopIfTrue="1" operator="lessThanOrEqual">
      <formula>0.12</formula>
    </cfRule>
    <cfRule type="cellIs" dxfId="263" priority="66" stopIfTrue="1" operator="between">
      <formula>0.1201</formula>
      <formula>0.2</formula>
    </cfRule>
    <cfRule type="cellIs" dxfId="262" priority="67" stopIfTrue="1" operator="greaterThan">
      <formula>0.2</formula>
    </cfRule>
  </conditionalFormatting>
  <conditionalFormatting sqref="N694">
    <cfRule type="cellIs" dxfId="261" priority="62" stopIfTrue="1" operator="between">
      <formula>50.1</formula>
      <formula>100</formula>
    </cfRule>
    <cfRule type="cellIs" dxfId="260" priority="64" stopIfTrue="1" operator="greaterThan">
      <formula>100</formula>
    </cfRule>
  </conditionalFormatting>
  <conditionalFormatting sqref="M694">
    <cfRule type="cellIs" dxfId="259" priority="61" stopIfTrue="1" operator="between">
      <formula>1250.1</formula>
      <formula>5000</formula>
    </cfRule>
    <cfRule type="cellIs" dxfId="258" priority="63" stopIfTrue="1" operator="greaterThan">
      <formula>5000</formula>
    </cfRule>
  </conditionalFormatting>
  <conditionalFormatting sqref="F694:G694">
    <cfRule type="cellIs" dxfId="257" priority="58" stopIfTrue="1" operator="lessThanOrEqual">
      <formula>60</formula>
    </cfRule>
    <cfRule type="cellIs" dxfId="256" priority="59" stopIfTrue="1" operator="between">
      <formula>60</formula>
      <formula>100</formula>
    </cfRule>
    <cfRule type="cellIs" dxfId="255" priority="60" stopIfTrue="1" operator="greaterThan">
      <formula>100</formula>
    </cfRule>
  </conditionalFormatting>
  <conditionalFormatting sqref="E694">
    <cfRule type="cellIs" dxfId="254" priority="55" stopIfTrue="1" operator="lessThanOrEqual">
      <formula>2.5</formula>
    </cfRule>
    <cfRule type="cellIs" dxfId="253" priority="56" stopIfTrue="1" operator="between">
      <formula>2.5</formula>
      <formula>7</formula>
    </cfRule>
    <cfRule type="cellIs" dxfId="252" priority="57" stopIfTrue="1" operator="greaterThan">
      <formula>7</formula>
    </cfRule>
  </conditionalFormatting>
  <conditionalFormatting sqref="H694">
    <cfRule type="cellIs" dxfId="251" priority="52" stopIfTrue="1" operator="lessThanOrEqual">
      <formula>12</formula>
    </cfRule>
    <cfRule type="cellIs" dxfId="250" priority="53" stopIfTrue="1" operator="between">
      <formula>12</formula>
      <formula>16</formula>
    </cfRule>
    <cfRule type="cellIs" dxfId="249" priority="54" stopIfTrue="1" operator="greaterThan">
      <formula>16</formula>
    </cfRule>
  </conditionalFormatting>
  <conditionalFormatting sqref="J694">
    <cfRule type="cellIs" dxfId="248" priority="49" stopIfTrue="1" operator="greaterThan">
      <formula>6.2</formula>
    </cfRule>
    <cfRule type="cellIs" dxfId="247" priority="50" stopIfTrue="1" operator="between">
      <formula>5.601</formula>
      <formula>6.2</formula>
    </cfRule>
    <cfRule type="cellIs" dxfId="246" priority="51" stopIfTrue="1" operator="lessThanOrEqual">
      <formula>5.6</formula>
    </cfRule>
  </conditionalFormatting>
  <conditionalFormatting sqref="K694">
    <cfRule type="cellIs" dxfId="245" priority="48" stopIfTrue="1" operator="lessThanOrEqual">
      <formula>0.02</formula>
    </cfRule>
  </conditionalFormatting>
  <conditionalFormatting sqref="G694">
    <cfRule type="cellIs" dxfId="244" priority="45" stopIfTrue="1" operator="lessThanOrEqual">
      <formula>0.12</formula>
    </cfRule>
    <cfRule type="cellIs" dxfId="243" priority="46" stopIfTrue="1" operator="between">
      <formula>0.1201</formula>
      <formula>0.2</formula>
    </cfRule>
    <cfRule type="cellIs" dxfId="242" priority="47" stopIfTrue="1" operator="greaterThan">
      <formula>0.2</formula>
    </cfRule>
  </conditionalFormatting>
  <conditionalFormatting sqref="N694">
    <cfRule type="cellIs" dxfId="241" priority="43" stopIfTrue="1" operator="between">
      <formula>50.1</formula>
      <formula>100</formula>
    </cfRule>
    <cfRule type="cellIs" dxfId="240" priority="44" stopIfTrue="1" operator="greaterThan">
      <formula>100</formula>
    </cfRule>
  </conditionalFormatting>
  <conditionalFormatting sqref="M694">
    <cfRule type="cellIs" dxfId="239" priority="41" stopIfTrue="1" operator="between">
      <formula>1250.1</formula>
      <formula>5000</formula>
    </cfRule>
    <cfRule type="cellIs" dxfId="238" priority="42" stopIfTrue="1" operator="greaterThan">
      <formula>5000</formula>
    </cfRule>
  </conditionalFormatting>
  <conditionalFormatting sqref="F706:G706">
    <cfRule type="cellIs" dxfId="237" priority="28" stopIfTrue="1" operator="lessThanOrEqual">
      <formula>60</formula>
    </cfRule>
    <cfRule type="cellIs" dxfId="236" priority="29" stopIfTrue="1" operator="between">
      <formula>60</formula>
      <formula>100</formula>
    </cfRule>
    <cfRule type="cellIs" dxfId="235" priority="30" stopIfTrue="1" operator="greaterThan">
      <formula>100</formula>
    </cfRule>
  </conditionalFormatting>
  <conditionalFormatting sqref="E706">
    <cfRule type="cellIs" dxfId="234" priority="31" stopIfTrue="1" operator="lessThanOrEqual">
      <formula>2.5</formula>
    </cfRule>
    <cfRule type="cellIs" dxfId="233" priority="32" stopIfTrue="1" operator="between">
      <formula>2.5</formula>
      <formula>7</formula>
    </cfRule>
    <cfRule type="cellIs" dxfId="232" priority="33" stopIfTrue="1" operator="greaterThan">
      <formula>7</formula>
    </cfRule>
  </conditionalFormatting>
  <conditionalFormatting sqref="H706">
    <cfRule type="cellIs" dxfId="231" priority="34" stopIfTrue="1" operator="lessThanOrEqual">
      <formula>12</formula>
    </cfRule>
    <cfRule type="cellIs" dxfId="230" priority="35" stopIfTrue="1" operator="between">
      <formula>12</formula>
      <formula>16</formula>
    </cfRule>
    <cfRule type="cellIs" dxfId="229" priority="36" stopIfTrue="1" operator="greaterThan">
      <formula>16</formula>
    </cfRule>
  </conditionalFormatting>
  <conditionalFormatting sqref="J706">
    <cfRule type="cellIs" dxfId="228" priority="37" stopIfTrue="1" operator="greaterThan">
      <formula>6.2</formula>
    </cfRule>
    <cfRule type="cellIs" dxfId="227" priority="38" stopIfTrue="1" operator="between">
      <formula>5.601</formula>
      <formula>6.2</formula>
    </cfRule>
    <cfRule type="cellIs" dxfId="226" priority="39" stopIfTrue="1" operator="lessThanOrEqual">
      <formula>5.6</formula>
    </cfRule>
  </conditionalFormatting>
  <conditionalFormatting sqref="K706">
    <cfRule type="cellIs" dxfId="225" priority="40" stopIfTrue="1" operator="lessThanOrEqual">
      <formula>0.02</formula>
    </cfRule>
  </conditionalFormatting>
  <conditionalFormatting sqref="G706">
    <cfRule type="cellIs" dxfId="224" priority="25" stopIfTrue="1" operator="lessThanOrEqual">
      <formula>0.12</formula>
    </cfRule>
    <cfRule type="cellIs" dxfId="223" priority="26" stopIfTrue="1" operator="between">
      <formula>0.1201</formula>
      <formula>0.2</formula>
    </cfRule>
    <cfRule type="cellIs" dxfId="222" priority="27" stopIfTrue="1" operator="greaterThan">
      <formula>0.2</formula>
    </cfRule>
  </conditionalFormatting>
  <conditionalFormatting sqref="N706">
    <cfRule type="cellIs" dxfId="221" priority="22" stopIfTrue="1" operator="between">
      <formula>50.1</formula>
      <formula>100</formula>
    </cfRule>
    <cfRule type="cellIs" dxfId="220" priority="24" stopIfTrue="1" operator="greaterThan">
      <formula>100</formula>
    </cfRule>
  </conditionalFormatting>
  <conditionalFormatting sqref="M706">
    <cfRule type="cellIs" dxfId="219" priority="21" stopIfTrue="1" operator="between">
      <formula>1250.1</formula>
      <formula>5000</formula>
    </cfRule>
    <cfRule type="cellIs" dxfId="218" priority="23" stopIfTrue="1" operator="greaterThan">
      <formula>5000</formula>
    </cfRule>
  </conditionalFormatting>
  <conditionalFormatting sqref="F706:G706">
    <cfRule type="cellIs" dxfId="217" priority="18" stopIfTrue="1" operator="lessThanOrEqual">
      <formula>60</formula>
    </cfRule>
    <cfRule type="cellIs" dxfId="216" priority="19" stopIfTrue="1" operator="between">
      <formula>60</formula>
      <formula>100</formula>
    </cfRule>
    <cfRule type="cellIs" dxfId="215" priority="20" stopIfTrue="1" operator="greaterThan">
      <formula>100</formula>
    </cfRule>
  </conditionalFormatting>
  <conditionalFormatting sqref="E706">
    <cfRule type="cellIs" dxfId="214" priority="15" stopIfTrue="1" operator="lessThanOrEqual">
      <formula>2.5</formula>
    </cfRule>
    <cfRule type="cellIs" dxfId="213" priority="16" stopIfTrue="1" operator="between">
      <formula>2.5</formula>
      <formula>7</formula>
    </cfRule>
    <cfRule type="cellIs" dxfId="212" priority="17" stopIfTrue="1" operator="greaterThan">
      <formula>7</formula>
    </cfRule>
  </conditionalFormatting>
  <conditionalFormatting sqref="H706">
    <cfRule type="cellIs" dxfId="211" priority="12" stopIfTrue="1" operator="lessThanOrEqual">
      <formula>12</formula>
    </cfRule>
    <cfRule type="cellIs" dxfId="210" priority="13" stopIfTrue="1" operator="between">
      <formula>12</formula>
      <formula>16</formula>
    </cfRule>
    <cfRule type="cellIs" dxfId="209" priority="14" stopIfTrue="1" operator="greaterThan">
      <formula>16</formula>
    </cfRule>
  </conditionalFormatting>
  <conditionalFormatting sqref="J706">
    <cfRule type="cellIs" dxfId="208" priority="9" stopIfTrue="1" operator="greaterThan">
      <formula>6.2</formula>
    </cfRule>
    <cfRule type="cellIs" dxfId="207" priority="10" stopIfTrue="1" operator="between">
      <formula>5.601</formula>
      <formula>6.2</formula>
    </cfRule>
    <cfRule type="cellIs" dxfId="206" priority="11" stopIfTrue="1" operator="lessThanOrEqual">
      <formula>5.6</formula>
    </cfRule>
  </conditionalFormatting>
  <conditionalFormatting sqref="K706">
    <cfRule type="cellIs" dxfId="205" priority="8" stopIfTrue="1" operator="lessThanOrEqual">
      <formula>0.02</formula>
    </cfRule>
  </conditionalFormatting>
  <conditionalFormatting sqref="G706">
    <cfRule type="cellIs" dxfId="204" priority="5" stopIfTrue="1" operator="lessThanOrEqual">
      <formula>0.12</formula>
    </cfRule>
    <cfRule type="cellIs" dxfId="203" priority="6" stopIfTrue="1" operator="between">
      <formula>0.1201</formula>
      <formula>0.2</formula>
    </cfRule>
    <cfRule type="cellIs" dxfId="202" priority="7" stopIfTrue="1" operator="greaterThan">
      <formula>0.2</formula>
    </cfRule>
  </conditionalFormatting>
  <conditionalFormatting sqref="N706">
    <cfRule type="cellIs" dxfId="201" priority="3" stopIfTrue="1" operator="between">
      <formula>50.1</formula>
      <formula>100</formula>
    </cfRule>
    <cfRule type="cellIs" dxfId="200" priority="4" stopIfTrue="1" operator="greaterThan">
      <formula>100</formula>
    </cfRule>
  </conditionalFormatting>
  <conditionalFormatting sqref="M706">
    <cfRule type="cellIs" dxfId="199" priority="1" stopIfTrue="1" operator="between">
      <formula>1250.1</formula>
      <formula>5000</formula>
    </cfRule>
    <cfRule type="cellIs" dxfId="198" priority="2" stopIfTrue="1" operator="greaterThan">
      <formula>5000</formula>
    </cfRule>
  </conditionalFormatting>
  <printOptions horizontalCentered="1"/>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805"/>
  <sheetViews>
    <sheetView zoomScaleNormal="100" workbookViewId="0">
      <pane ySplit="10" topLeftCell="A11" activePane="bottomLeft" state="frozen"/>
      <selection pane="bottomLeft" activeCell="AA1" sqref="AA1"/>
    </sheetView>
  </sheetViews>
  <sheetFormatPr defaultColWidth="9.140625" defaultRowHeight="12.75" x14ac:dyDescent="0.2"/>
  <cols>
    <col min="1" max="1" width="4.7109375" style="1" customWidth="1"/>
    <col min="2" max="2" width="15.85546875" style="1" customWidth="1"/>
    <col min="3" max="3" width="10.7109375" style="7" customWidth="1"/>
    <col min="4" max="4" width="5.7109375" style="2" customWidth="1"/>
    <col min="5" max="6" width="6.7109375" style="2" customWidth="1"/>
    <col min="7" max="7" width="6.7109375" style="1" customWidth="1"/>
    <col min="8" max="8" width="6.85546875" style="1" customWidth="1"/>
    <col min="9" max="9" width="6.28515625" style="1" customWidth="1"/>
    <col min="10" max="10" width="9.42578125" style="1" customWidth="1"/>
    <col min="11" max="11" width="7.85546875" style="1" customWidth="1"/>
    <col min="12" max="12" width="5.140625" style="1" customWidth="1"/>
    <col min="13" max="13" width="7.7109375" style="1" customWidth="1"/>
    <col min="14" max="14" width="6.7109375" style="4" customWidth="1"/>
    <col min="15" max="15" width="7.85546875" style="6" customWidth="1"/>
    <col min="16" max="16" width="6.42578125" style="6" customWidth="1"/>
    <col min="17" max="17" width="6.42578125" style="1" customWidth="1"/>
    <col min="18" max="18" width="5.7109375" style="1" customWidth="1"/>
    <col min="19" max="19" width="4.5703125" style="1" bestFit="1" customWidth="1"/>
    <col min="20" max="25" width="5.85546875" style="1" customWidth="1"/>
    <col min="26" max="26" width="8.28515625" style="1" customWidth="1"/>
    <col min="27" max="57" width="9.140625" style="20" customWidth="1"/>
    <col min="58" max="71" width="9.140625" style="1" customWidth="1"/>
    <col min="72" max="16384" width="9.140625" style="1"/>
  </cols>
  <sheetData>
    <row r="1" spans="1:57" x14ac:dyDescent="0.2">
      <c r="A1" s="118" t="s">
        <v>27</v>
      </c>
      <c r="B1" s="118"/>
      <c r="C1" s="119"/>
      <c r="D1" s="120"/>
      <c r="E1" s="125"/>
      <c r="F1" s="120"/>
      <c r="G1" s="11"/>
      <c r="H1" s="127" t="s">
        <v>22</v>
      </c>
      <c r="I1" s="120"/>
      <c r="J1" s="120"/>
      <c r="K1" s="122"/>
      <c r="L1" s="122"/>
      <c r="M1" s="122"/>
      <c r="N1" s="122"/>
      <c r="O1" s="125"/>
      <c r="P1" s="125"/>
      <c r="Q1" s="125"/>
      <c r="R1" s="125"/>
      <c r="S1" s="125"/>
      <c r="T1" s="125"/>
      <c r="U1" s="125"/>
      <c r="V1" s="125"/>
      <c r="W1" s="125"/>
      <c r="X1" s="125"/>
      <c r="Y1" s="125"/>
      <c r="Z1" s="125"/>
      <c r="AA1" s="26"/>
    </row>
    <row r="2" spans="1:57" x14ac:dyDescent="0.2">
      <c r="A2" s="125"/>
      <c r="B2" s="125"/>
      <c r="C2" s="119"/>
      <c r="D2" s="120"/>
      <c r="E2" s="125"/>
      <c r="F2" s="120"/>
      <c r="G2" s="12"/>
      <c r="H2" s="127" t="s">
        <v>23</v>
      </c>
      <c r="I2" s="120"/>
      <c r="J2" s="120"/>
      <c r="K2" s="122"/>
      <c r="L2" s="122"/>
      <c r="M2" s="122"/>
      <c r="N2" s="122"/>
      <c r="O2" s="125"/>
      <c r="P2" s="125"/>
      <c r="Q2" s="125"/>
      <c r="R2" s="125"/>
      <c r="S2" s="125"/>
      <c r="T2" s="125"/>
      <c r="U2" s="125"/>
      <c r="V2" s="125"/>
      <c r="W2" s="125"/>
      <c r="X2" s="125"/>
      <c r="Y2" s="125"/>
      <c r="Z2" s="125"/>
      <c r="AA2" s="27"/>
    </row>
    <row r="3" spans="1:57" x14ac:dyDescent="0.2">
      <c r="A3" s="125"/>
      <c r="B3" s="125"/>
      <c r="C3" s="119"/>
      <c r="D3" s="120"/>
      <c r="E3" s="125"/>
      <c r="F3" s="120"/>
      <c r="G3" s="120" t="s">
        <v>67</v>
      </c>
      <c r="H3" s="122"/>
      <c r="I3" s="122"/>
      <c r="J3" s="122"/>
      <c r="K3" s="122"/>
      <c r="L3" s="122"/>
      <c r="M3" s="122"/>
      <c r="N3" s="122"/>
      <c r="O3" s="125"/>
      <c r="P3" s="125"/>
      <c r="Q3" s="125"/>
      <c r="R3" s="125"/>
      <c r="S3" s="125"/>
      <c r="T3" s="125"/>
      <c r="U3" s="125"/>
      <c r="V3" s="125"/>
      <c r="W3" s="125"/>
      <c r="X3" s="125"/>
      <c r="Y3" s="125"/>
      <c r="Z3" s="125"/>
    </row>
    <row r="4" spans="1:57" x14ac:dyDescent="0.2">
      <c r="A4" s="125"/>
      <c r="B4" s="125"/>
      <c r="C4" s="119"/>
      <c r="D4" s="120"/>
      <c r="E4" s="125"/>
      <c r="F4" s="120"/>
      <c r="G4" s="127"/>
      <c r="H4" s="122"/>
      <c r="I4" s="122"/>
      <c r="J4" s="122"/>
      <c r="K4" s="122"/>
      <c r="L4" s="122"/>
      <c r="M4" s="122"/>
      <c r="N4" s="122"/>
      <c r="O4" s="125"/>
      <c r="P4" s="125"/>
      <c r="Q4" s="125"/>
      <c r="R4" s="125"/>
      <c r="S4" s="125"/>
      <c r="T4" s="125"/>
      <c r="U4" s="125"/>
      <c r="V4" s="125"/>
      <c r="W4" s="125"/>
      <c r="X4" s="125"/>
      <c r="Y4" s="125"/>
      <c r="Z4" s="125"/>
    </row>
    <row r="5" spans="1:57" x14ac:dyDescent="0.2">
      <c r="A5" s="125" t="s">
        <v>85</v>
      </c>
      <c r="B5" s="125"/>
      <c r="C5" s="119"/>
      <c r="D5" s="120"/>
      <c r="E5" s="125"/>
      <c r="F5" s="120"/>
      <c r="G5" s="127"/>
      <c r="H5" s="120"/>
      <c r="I5" s="122"/>
      <c r="J5" s="122"/>
      <c r="K5" s="122"/>
      <c r="L5" s="122"/>
      <c r="M5" s="122"/>
      <c r="N5" s="122"/>
      <c r="O5" s="125"/>
      <c r="P5" s="125"/>
      <c r="Q5" s="125"/>
      <c r="R5" s="125"/>
      <c r="S5" s="125"/>
      <c r="T5" s="125"/>
      <c r="U5" s="125"/>
      <c r="V5" s="125"/>
      <c r="W5" s="125"/>
      <c r="X5" s="125"/>
      <c r="Y5" s="125"/>
      <c r="Z5" s="125"/>
    </row>
    <row r="6" spans="1:57" x14ac:dyDescent="0.2">
      <c r="A6" s="125" t="s">
        <v>83</v>
      </c>
      <c r="B6" s="125"/>
      <c r="C6" s="119"/>
      <c r="D6" s="120"/>
      <c r="E6" s="125"/>
      <c r="F6" s="120"/>
      <c r="G6" s="127"/>
      <c r="H6" s="120"/>
      <c r="I6" s="122"/>
      <c r="J6" s="122"/>
      <c r="K6" s="122"/>
      <c r="L6" s="122"/>
      <c r="M6" s="122"/>
      <c r="N6" s="122"/>
      <c r="O6" s="125"/>
      <c r="P6" s="125"/>
      <c r="Q6" s="125"/>
      <c r="R6" s="125"/>
      <c r="S6" s="125"/>
      <c r="T6" s="125"/>
      <c r="U6" s="125"/>
      <c r="V6" s="125"/>
      <c r="W6" s="125"/>
      <c r="X6" s="125"/>
      <c r="Y6" s="125"/>
      <c r="Z6" s="125"/>
    </row>
    <row r="7" spans="1:57" x14ac:dyDescent="0.2">
      <c r="A7" s="125" t="s">
        <v>84</v>
      </c>
      <c r="B7" s="125"/>
      <c r="C7" s="119"/>
      <c r="D7" s="120"/>
      <c r="E7" s="125"/>
      <c r="F7" s="120"/>
      <c r="G7" s="127"/>
      <c r="H7" s="120"/>
      <c r="I7" s="122"/>
      <c r="J7" s="122"/>
      <c r="K7" s="122"/>
      <c r="L7" s="122"/>
      <c r="M7" s="122"/>
      <c r="N7" s="122"/>
      <c r="O7" s="125"/>
      <c r="P7" s="125"/>
      <c r="Q7" s="125"/>
      <c r="R7" s="125"/>
      <c r="S7" s="125"/>
      <c r="T7" s="125"/>
      <c r="U7" s="125"/>
      <c r="V7" s="125"/>
      <c r="W7" s="125"/>
      <c r="X7" s="125"/>
      <c r="Y7" s="125"/>
      <c r="Z7" s="125"/>
    </row>
    <row r="8" spans="1:57" x14ac:dyDescent="0.2">
      <c r="A8" s="125"/>
      <c r="B8" s="125"/>
      <c r="C8" s="119"/>
      <c r="D8" s="120"/>
      <c r="E8" s="125"/>
      <c r="F8" s="120"/>
      <c r="G8" s="120"/>
      <c r="H8" s="120"/>
      <c r="I8" s="122"/>
      <c r="J8" s="122"/>
      <c r="K8" s="122"/>
      <c r="L8" s="122"/>
      <c r="M8" s="122"/>
      <c r="N8" s="122"/>
      <c r="O8" s="122"/>
      <c r="P8" s="122"/>
      <c r="Q8" s="122"/>
      <c r="R8" s="120"/>
      <c r="S8" s="125"/>
      <c r="T8" s="125"/>
      <c r="U8" s="125"/>
      <c r="V8" s="125"/>
      <c r="W8" s="125"/>
      <c r="X8" s="120"/>
      <c r="Y8" s="120"/>
      <c r="Z8" s="125"/>
    </row>
    <row r="9" spans="1:57" ht="14.25" x14ac:dyDescent="0.25">
      <c r="A9" s="128" t="s">
        <v>68</v>
      </c>
      <c r="B9" s="129" t="s">
        <v>24</v>
      </c>
      <c r="C9" s="129" t="s">
        <v>1</v>
      </c>
      <c r="D9" s="130" t="s">
        <v>28</v>
      </c>
      <c r="E9" s="149"/>
      <c r="F9" s="130" t="s">
        <v>2</v>
      </c>
      <c r="G9" s="152" t="s">
        <v>3</v>
      </c>
      <c r="H9" s="131" t="s">
        <v>4</v>
      </c>
      <c r="I9" s="130" t="s">
        <v>5</v>
      </c>
      <c r="J9" s="131" t="s">
        <v>61</v>
      </c>
      <c r="K9" s="130" t="s">
        <v>6</v>
      </c>
      <c r="L9" s="130" t="s">
        <v>7</v>
      </c>
      <c r="M9" s="152" t="s">
        <v>8</v>
      </c>
      <c r="N9" s="132" t="s">
        <v>33</v>
      </c>
      <c r="O9" s="152" t="s">
        <v>58</v>
      </c>
      <c r="P9" s="132" t="s">
        <v>9</v>
      </c>
      <c r="Q9" s="132" t="s">
        <v>10</v>
      </c>
      <c r="R9" s="130" t="s">
        <v>11</v>
      </c>
      <c r="S9" s="131" t="s">
        <v>11</v>
      </c>
      <c r="T9" s="152" t="s">
        <v>29</v>
      </c>
      <c r="U9" s="152" t="s">
        <v>30</v>
      </c>
      <c r="V9" s="152" t="s">
        <v>31</v>
      </c>
      <c r="W9" s="152" t="s">
        <v>32</v>
      </c>
      <c r="X9" s="130" t="s">
        <v>34</v>
      </c>
      <c r="Y9" s="130" t="s">
        <v>35</v>
      </c>
      <c r="Z9" s="130" t="s">
        <v>54</v>
      </c>
    </row>
    <row r="10" spans="1:57" s="36" customFormat="1" ht="12" x14ac:dyDescent="0.2">
      <c r="A10" s="150" t="s">
        <v>26</v>
      </c>
      <c r="B10" s="151"/>
      <c r="C10" s="140"/>
      <c r="D10" s="140" t="s">
        <v>36</v>
      </c>
      <c r="E10" s="140" t="s">
        <v>37</v>
      </c>
      <c r="F10" s="140" t="s">
        <v>12</v>
      </c>
      <c r="G10" s="153" t="s">
        <v>13</v>
      </c>
      <c r="H10" s="154" t="s">
        <v>14</v>
      </c>
      <c r="I10" s="140" t="s">
        <v>15</v>
      </c>
      <c r="J10" s="154" t="s">
        <v>62</v>
      </c>
      <c r="K10" s="140" t="s">
        <v>16</v>
      </c>
      <c r="L10" s="140"/>
      <c r="M10" s="153" t="s">
        <v>17</v>
      </c>
      <c r="N10" s="155" t="s">
        <v>143</v>
      </c>
      <c r="O10" s="155" t="s">
        <v>143</v>
      </c>
      <c r="P10" s="155" t="s">
        <v>143</v>
      </c>
      <c r="Q10" s="155" t="s">
        <v>143</v>
      </c>
      <c r="R10" s="140" t="s">
        <v>15</v>
      </c>
      <c r="S10" s="154" t="s">
        <v>18</v>
      </c>
      <c r="T10" s="153" t="s">
        <v>15</v>
      </c>
      <c r="U10" s="153" t="s">
        <v>15</v>
      </c>
      <c r="V10" s="153" t="s">
        <v>15</v>
      </c>
      <c r="W10" s="153" t="s">
        <v>15</v>
      </c>
      <c r="X10" s="140" t="s">
        <v>15</v>
      </c>
      <c r="Y10" s="140" t="s">
        <v>15</v>
      </c>
      <c r="Z10" s="140" t="s">
        <v>38</v>
      </c>
      <c r="AA10" s="35"/>
      <c r="AB10" s="61"/>
      <c r="AC10" s="61"/>
      <c r="AD10" s="61"/>
      <c r="AE10" s="61"/>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row>
    <row r="11" spans="1:57" x14ac:dyDescent="0.2">
      <c r="A11" s="230">
        <v>26</v>
      </c>
      <c r="B11" s="231" t="s">
        <v>92</v>
      </c>
      <c r="C11" s="232">
        <v>43704</v>
      </c>
      <c r="D11" s="233">
        <v>0.5</v>
      </c>
      <c r="E11" s="269">
        <v>2.1</v>
      </c>
      <c r="F11" s="233">
        <v>19.600000000000001</v>
      </c>
      <c r="G11" s="233">
        <v>2.6</v>
      </c>
      <c r="H11" s="233">
        <v>60</v>
      </c>
      <c r="I11" s="233">
        <v>8.9</v>
      </c>
      <c r="J11" s="233">
        <v>9.1999999999999998E-2</v>
      </c>
      <c r="K11" s="165">
        <v>11.8</v>
      </c>
      <c r="L11" s="233">
        <v>7.5</v>
      </c>
      <c r="M11" s="233">
        <v>0.46</v>
      </c>
      <c r="N11" s="233">
        <v>26</v>
      </c>
      <c r="O11" s="270">
        <v>10</v>
      </c>
      <c r="P11" s="238">
        <v>480</v>
      </c>
      <c r="Q11" s="238">
        <v>23</v>
      </c>
      <c r="R11" s="85">
        <v>10</v>
      </c>
      <c r="S11" s="238">
        <v>109</v>
      </c>
      <c r="T11" s="233">
        <v>7.5</v>
      </c>
      <c r="U11" s="85">
        <v>2</v>
      </c>
      <c r="V11" s="233">
        <v>11</v>
      </c>
      <c r="W11" s="233">
        <v>1.6</v>
      </c>
      <c r="X11" s="233">
        <v>11</v>
      </c>
      <c r="Y11" s="233">
        <v>11</v>
      </c>
      <c r="Z11" s="271">
        <v>9.6</v>
      </c>
    </row>
    <row r="12" spans="1:57" x14ac:dyDescent="0.2">
      <c r="A12" s="220"/>
      <c r="B12" s="221"/>
      <c r="C12" s="232">
        <v>43704</v>
      </c>
      <c r="D12" s="233">
        <v>25</v>
      </c>
      <c r="E12" s="269"/>
      <c r="F12" s="233">
        <v>16.899999999999999</v>
      </c>
      <c r="G12" s="233">
        <v>9.3000000000000007</v>
      </c>
      <c r="H12" s="233">
        <v>100</v>
      </c>
      <c r="I12" s="233">
        <v>9.1</v>
      </c>
      <c r="J12" s="233">
        <v>9.8000000000000004E-2</v>
      </c>
      <c r="K12" s="165">
        <v>12.5</v>
      </c>
      <c r="L12" s="233">
        <v>7.3</v>
      </c>
      <c r="M12" s="233">
        <v>0.51</v>
      </c>
      <c r="N12" s="233">
        <v>140</v>
      </c>
      <c r="O12" s="233">
        <v>23</v>
      </c>
      <c r="P12" s="238">
        <v>580</v>
      </c>
      <c r="Q12" s="238">
        <v>33</v>
      </c>
      <c r="R12" s="85">
        <v>5</v>
      </c>
      <c r="S12" s="238">
        <v>51</v>
      </c>
      <c r="T12" s="233"/>
      <c r="U12" s="233"/>
      <c r="V12" s="233"/>
      <c r="W12" s="233"/>
      <c r="X12" s="233"/>
      <c r="Y12" s="233"/>
      <c r="Z12" s="271"/>
    </row>
    <row r="13" spans="1:57" x14ac:dyDescent="0.2">
      <c r="A13" s="220">
        <v>30</v>
      </c>
      <c r="B13" s="221" t="s">
        <v>93</v>
      </c>
      <c r="C13" s="232">
        <v>43704</v>
      </c>
      <c r="D13" s="233">
        <v>0.5</v>
      </c>
      <c r="E13" s="269">
        <v>2.7</v>
      </c>
      <c r="F13" s="233">
        <v>20.6</v>
      </c>
      <c r="G13" s="233">
        <v>1.7</v>
      </c>
      <c r="H13" s="233">
        <v>60</v>
      </c>
      <c r="I13" s="85">
        <v>9</v>
      </c>
      <c r="J13" s="233">
        <v>0.11</v>
      </c>
      <c r="K13" s="165">
        <v>13.3</v>
      </c>
      <c r="L13" s="233">
        <v>7.7</v>
      </c>
      <c r="M13" s="233">
        <v>0.56000000000000005</v>
      </c>
      <c r="N13" s="233">
        <v>14</v>
      </c>
      <c r="O13" s="233">
        <v>50</v>
      </c>
      <c r="P13" s="238">
        <v>450</v>
      </c>
      <c r="Q13" s="238">
        <v>15</v>
      </c>
      <c r="R13" s="233">
        <v>9.8000000000000007</v>
      </c>
      <c r="S13" s="238">
        <v>110</v>
      </c>
      <c r="T13" s="233">
        <v>7.7</v>
      </c>
      <c r="U13" s="233">
        <v>2.1</v>
      </c>
      <c r="V13" s="233">
        <v>13</v>
      </c>
      <c r="W13" s="233">
        <v>1.6</v>
      </c>
      <c r="X13" s="233">
        <v>12</v>
      </c>
      <c r="Y13" s="233">
        <v>13</v>
      </c>
      <c r="Z13" s="271">
        <v>8.6999999999999993</v>
      </c>
    </row>
    <row r="14" spans="1:57" x14ac:dyDescent="0.2">
      <c r="A14" s="220"/>
      <c r="B14" s="221"/>
      <c r="C14" s="232">
        <v>43704</v>
      </c>
      <c r="D14" s="233">
        <v>31</v>
      </c>
      <c r="E14" s="269"/>
      <c r="F14" s="233">
        <v>11.8</v>
      </c>
      <c r="G14" s="233">
        <v>6.4</v>
      </c>
      <c r="H14" s="233">
        <v>80</v>
      </c>
      <c r="I14" s="233">
        <v>9.6</v>
      </c>
      <c r="J14" s="233">
        <v>0.14000000000000001</v>
      </c>
      <c r="K14" s="165">
        <v>12.4</v>
      </c>
      <c r="L14" s="233">
        <v>6.8</v>
      </c>
      <c r="M14" s="233">
        <v>0.46</v>
      </c>
      <c r="N14" s="270">
        <v>10</v>
      </c>
      <c r="O14" s="233">
        <v>490</v>
      </c>
      <c r="P14" s="238">
        <v>780</v>
      </c>
      <c r="Q14" s="238">
        <v>15</v>
      </c>
      <c r="R14" s="233">
        <v>0.1</v>
      </c>
      <c r="S14" s="238">
        <v>1</v>
      </c>
      <c r="T14" s="233"/>
      <c r="U14" s="233"/>
      <c r="V14" s="233"/>
      <c r="W14" s="233"/>
      <c r="X14" s="233"/>
      <c r="Y14" s="233"/>
      <c r="Z14" s="271"/>
    </row>
    <row r="15" spans="1:57" x14ac:dyDescent="0.2">
      <c r="A15" s="106">
        <v>46</v>
      </c>
      <c r="B15" s="38" t="s">
        <v>94</v>
      </c>
      <c r="C15" s="234">
        <v>43697</v>
      </c>
      <c r="D15" s="233">
        <v>0.5</v>
      </c>
      <c r="E15" s="237">
        <v>3.1</v>
      </c>
      <c r="F15" s="238">
        <v>17.3</v>
      </c>
      <c r="G15" s="85">
        <v>4</v>
      </c>
      <c r="H15" s="233">
        <v>60</v>
      </c>
      <c r="I15" s="233">
        <v>6.5</v>
      </c>
      <c r="J15" s="233">
        <v>5.6000000000000001E-2</v>
      </c>
      <c r="K15" s="85">
        <v>9.39</v>
      </c>
      <c r="L15" s="233">
        <v>7.3</v>
      </c>
      <c r="M15" s="233">
        <v>0.44</v>
      </c>
      <c r="N15" s="270">
        <v>10</v>
      </c>
      <c r="O15" s="270">
        <v>10</v>
      </c>
      <c r="P15" s="238">
        <v>320</v>
      </c>
      <c r="Q15" s="52">
        <v>10</v>
      </c>
      <c r="R15" s="233">
        <v>7.7</v>
      </c>
      <c r="S15" s="238">
        <v>82</v>
      </c>
      <c r="T15" s="233">
        <v>9.4</v>
      </c>
      <c r="U15" s="233">
        <v>2.1</v>
      </c>
      <c r="V15" s="233">
        <v>4.8</v>
      </c>
      <c r="W15" s="233">
        <v>0.84</v>
      </c>
      <c r="X15" s="233">
        <v>7.4</v>
      </c>
      <c r="Y15" s="233">
        <v>5.9</v>
      </c>
      <c r="Z15" s="271">
        <v>7.2</v>
      </c>
    </row>
    <row r="16" spans="1:57" x14ac:dyDescent="0.2">
      <c r="A16" s="220"/>
      <c r="B16" s="221"/>
      <c r="C16" s="232">
        <v>43697</v>
      </c>
      <c r="D16" s="233">
        <v>9</v>
      </c>
      <c r="E16" s="269"/>
      <c r="F16" s="233">
        <v>16.7</v>
      </c>
      <c r="G16" s="233">
        <v>4.5</v>
      </c>
      <c r="H16" s="233">
        <v>60</v>
      </c>
      <c r="I16" s="233">
        <v>6.9</v>
      </c>
      <c r="J16" s="233">
        <v>5.8000000000000003E-2</v>
      </c>
      <c r="K16" s="85">
        <v>9.66</v>
      </c>
      <c r="L16" s="233">
        <v>7.3</v>
      </c>
      <c r="M16" s="233">
        <v>0.48</v>
      </c>
      <c r="N16" s="233">
        <v>48</v>
      </c>
      <c r="O16" s="270">
        <v>10</v>
      </c>
      <c r="P16" s="238">
        <v>380</v>
      </c>
      <c r="Q16" s="238">
        <v>14</v>
      </c>
      <c r="R16" s="233">
        <v>6.3</v>
      </c>
      <c r="S16" s="238">
        <v>65</v>
      </c>
      <c r="T16" s="233"/>
      <c r="U16" s="233"/>
      <c r="V16" s="233"/>
      <c r="W16" s="233"/>
      <c r="X16" s="233"/>
      <c r="Y16" s="233"/>
      <c r="Z16" s="271"/>
    </row>
    <row r="17" spans="1:26" x14ac:dyDescent="0.2">
      <c r="A17" s="106">
        <v>510</v>
      </c>
      <c r="B17" s="38" t="s">
        <v>95</v>
      </c>
      <c r="C17" s="234">
        <v>43704</v>
      </c>
      <c r="D17" s="233">
        <v>0.5</v>
      </c>
      <c r="E17" s="237">
        <v>3.65</v>
      </c>
      <c r="F17" s="238">
        <v>20.6</v>
      </c>
      <c r="G17" s="233">
        <v>1.2</v>
      </c>
      <c r="H17" s="233">
        <v>50</v>
      </c>
      <c r="I17" s="233">
        <v>8.3000000000000007</v>
      </c>
      <c r="J17" s="233">
        <v>8.3000000000000004E-2</v>
      </c>
      <c r="K17" s="85">
        <v>7.06</v>
      </c>
      <c r="L17" s="233">
        <v>7.2</v>
      </c>
      <c r="M17" s="233">
        <v>0.16</v>
      </c>
      <c r="N17" s="270">
        <v>10</v>
      </c>
      <c r="O17" s="233">
        <v>45</v>
      </c>
      <c r="P17" s="238">
        <v>390</v>
      </c>
      <c r="Q17" s="272">
        <v>5</v>
      </c>
      <c r="R17" s="233">
        <v>9.8000000000000007</v>
      </c>
      <c r="S17" s="238">
        <v>110</v>
      </c>
      <c r="T17" s="233">
        <v>4.7</v>
      </c>
      <c r="U17" s="233">
        <v>1.3</v>
      </c>
      <c r="V17" s="233">
        <v>5.2</v>
      </c>
      <c r="W17" s="85">
        <v>1</v>
      </c>
      <c r="X17" s="233">
        <v>8.5</v>
      </c>
      <c r="Y17" s="85">
        <v>6</v>
      </c>
      <c r="Z17" s="271">
        <v>8.6999999999999993</v>
      </c>
    </row>
    <row r="18" spans="1:26" x14ac:dyDescent="0.2">
      <c r="A18" s="220"/>
      <c r="B18" s="221"/>
      <c r="C18" s="232">
        <v>43704</v>
      </c>
      <c r="D18" s="233">
        <v>34</v>
      </c>
      <c r="E18" s="269"/>
      <c r="F18" s="233">
        <v>12.9</v>
      </c>
      <c r="G18" s="233">
        <v>2.8</v>
      </c>
      <c r="H18" s="233">
        <v>70</v>
      </c>
      <c r="I18" s="233">
        <v>8.3000000000000007</v>
      </c>
      <c r="J18" s="233">
        <v>9.0999999999999998E-2</v>
      </c>
      <c r="K18" s="85">
        <v>7.48</v>
      </c>
      <c r="L18" s="233">
        <v>6.5</v>
      </c>
      <c r="M18" s="233">
        <v>0.18</v>
      </c>
      <c r="N18" s="233">
        <v>13</v>
      </c>
      <c r="O18" s="233">
        <v>330</v>
      </c>
      <c r="P18" s="238">
        <v>570</v>
      </c>
      <c r="Q18" s="238">
        <v>9.4</v>
      </c>
      <c r="R18" s="233">
        <v>1.8</v>
      </c>
      <c r="S18" s="238">
        <v>17</v>
      </c>
      <c r="T18" s="233"/>
      <c r="U18" s="233"/>
      <c r="V18" s="233"/>
      <c r="W18" s="233"/>
      <c r="X18" s="233"/>
      <c r="Y18" s="233"/>
      <c r="Z18" s="271"/>
    </row>
    <row r="19" spans="1:26" x14ac:dyDescent="0.2">
      <c r="A19" s="106">
        <v>522</v>
      </c>
      <c r="B19" s="38" t="s">
        <v>96</v>
      </c>
      <c r="C19" s="234">
        <v>43704</v>
      </c>
      <c r="D19" s="233">
        <v>0.5</v>
      </c>
      <c r="E19" s="237">
        <v>2.7</v>
      </c>
      <c r="F19" s="238">
        <v>22</v>
      </c>
      <c r="G19" s="233">
        <v>1.2</v>
      </c>
      <c r="H19" s="233">
        <v>90</v>
      </c>
      <c r="I19" s="233">
        <v>9.4</v>
      </c>
      <c r="J19" s="233">
        <v>0.15</v>
      </c>
      <c r="K19" s="85">
        <v>6.59</v>
      </c>
      <c r="L19" s="85">
        <v>7</v>
      </c>
      <c r="M19" s="233">
        <v>0.11</v>
      </c>
      <c r="N19" s="270">
        <v>10</v>
      </c>
      <c r="O19" s="233">
        <v>130</v>
      </c>
      <c r="P19" s="238">
        <v>490</v>
      </c>
      <c r="Q19" s="238">
        <v>8.6</v>
      </c>
      <c r="R19" s="233">
        <v>9.6</v>
      </c>
      <c r="S19" s="238">
        <v>111</v>
      </c>
      <c r="T19" s="85">
        <v>4</v>
      </c>
      <c r="U19" s="233">
        <v>1.2</v>
      </c>
      <c r="V19" s="233">
        <v>5.5</v>
      </c>
      <c r="W19" s="233">
        <v>0.68</v>
      </c>
      <c r="X19" s="233">
        <v>9.1999999999999993</v>
      </c>
      <c r="Y19" s="233">
        <v>5.4</v>
      </c>
      <c r="Z19" s="271">
        <v>6.4</v>
      </c>
    </row>
    <row r="20" spans="1:26" x14ac:dyDescent="0.2">
      <c r="A20" s="220"/>
      <c r="B20" s="221"/>
      <c r="C20" s="232">
        <v>43704</v>
      </c>
      <c r="D20" s="233">
        <v>17</v>
      </c>
      <c r="E20" s="269"/>
      <c r="F20" s="233">
        <v>11.3</v>
      </c>
      <c r="G20" s="233">
        <v>2.1</v>
      </c>
      <c r="H20" s="233">
        <v>110</v>
      </c>
      <c r="I20" s="233">
        <v>9.6</v>
      </c>
      <c r="J20" s="233">
        <v>0.22</v>
      </c>
      <c r="K20" s="85">
        <v>7.66</v>
      </c>
      <c r="L20" s="233">
        <v>6.5</v>
      </c>
      <c r="M20" s="84">
        <v>0.2</v>
      </c>
      <c r="N20" s="270">
        <v>10</v>
      </c>
      <c r="O20" s="233">
        <v>350</v>
      </c>
      <c r="P20" s="238">
        <v>650</v>
      </c>
      <c r="Q20" s="238">
        <v>16</v>
      </c>
      <c r="R20" s="233">
        <v>0.4</v>
      </c>
      <c r="S20" s="238">
        <v>3</v>
      </c>
      <c r="T20" s="233"/>
      <c r="U20" s="233"/>
      <c r="V20" s="233"/>
      <c r="W20" s="233"/>
      <c r="X20" s="233"/>
      <c r="Y20" s="233"/>
      <c r="Z20" s="271"/>
    </row>
    <row r="21" spans="1:26" x14ac:dyDescent="0.2">
      <c r="A21" s="106">
        <v>530</v>
      </c>
      <c r="B21" s="38" t="s">
        <v>97</v>
      </c>
      <c r="C21" s="234">
        <v>43704</v>
      </c>
      <c r="D21" s="233">
        <v>0.5</v>
      </c>
      <c r="E21" s="237">
        <v>3</v>
      </c>
      <c r="F21" s="238">
        <v>21.7</v>
      </c>
      <c r="G21" s="233">
        <v>1.6</v>
      </c>
      <c r="H21" s="233">
        <v>60</v>
      </c>
      <c r="I21" s="233">
        <v>8.8000000000000007</v>
      </c>
      <c r="J21" s="233">
        <v>8.8999999999999996E-2</v>
      </c>
      <c r="K21" s="85">
        <v>7.3</v>
      </c>
      <c r="L21" s="233">
        <v>7.3</v>
      </c>
      <c r="M21" s="233">
        <v>0.16</v>
      </c>
      <c r="N21" s="270">
        <v>10</v>
      </c>
      <c r="O21" s="270">
        <v>10</v>
      </c>
      <c r="P21" s="238">
        <v>360</v>
      </c>
      <c r="Q21" s="238">
        <v>15</v>
      </c>
      <c r="R21" s="85">
        <v>10</v>
      </c>
      <c r="S21" s="238">
        <v>115</v>
      </c>
      <c r="T21" s="233">
        <v>4.9000000000000004</v>
      </c>
      <c r="U21" s="233">
        <v>1.4</v>
      </c>
      <c r="V21" s="233">
        <v>5.3</v>
      </c>
      <c r="W21" s="85">
        <v>1</v>
      </c>
      <c r="X21" s="233">
        <v>8.6</v>
      </c>
      <c r="Y21" s="233">
        <v>6.5</v>
      </c>
      <c r="Z21" s="236">
        <v>10</v>
      </c>
    </row>
    <row r="22" spans="1:26" x14ac:dyDescent="0.2">
      <c r="A22" s="220"/>
      <c r="B22" s="221"/>
      <c r="C22" s="232">
        <v>43704</v>
      </c>
      <c r="D22" s="233">
        <v>12</v>
      </c>
      <c r="E22" s="269"/>
      <c r="F22" s="233">
        <v>17.100000000000001</v>
      </c>
      <c r="G22" s="233">
        <v>4.0999999999999996</v>
      </c>
      <c r="H22" s="233">
        <v>110</v>
      </c>
      <c r="I22" s="233">
        <v>9.9</v>
      </c>
      <c r="J22" s="233">
        <v>0.17</v>
      </c>
      <c r="K22" s="85">
        <v>7.92</v>
      </c>
      <c r="L22" s="233">
        <v>6.9</v>
      </c>
      <c r="M22" s="233">
        <v>0.21</v>
      </c>
      <c r="N22" s="233">
        <v>57</v>
      </c>
      <c r="O22" s="233">
        <v>100</v>
      </c>
      <c r="P22" s="238">
        <v>600</v>
      </c>
      <c r="Q22" s="238">
        <v>16</v>
      </c>
      <c r="R22" s="233">
        <v>6.2</v>
      </c>
      <c r="S22" s="238">
        <v>65</v>
      </c>
      <c r="T22" s="233"/>
      <c r="U22" s="233"/>
      <c r="V22" s="233"/>
      <c r="W22" s="233"/>
      <c r="X22" s="233"/>
      <c r="Y22" s="233"/>
      <c r="Z22" s="271"/>
    </row>
    <row r="23" spans="1:26" x14ac:dyDescent="0.2">
      <c r="A23" s="220">
        <v>560</v>
      </c>
      <c r="B23" s="221" t="s">
        <v>98</v>
      </c>
      <c r="C23" s="232">
        <v>43703</v>
      </c>
      <c r="D23" s="233">
        <v>0.5</v>
      </c>
      <c r="E23" s="269">
        <v>2.4</v>
      </c>
      <c r="F23" s="233">
        <v>20.5</v>
      </c>
      <c r="G23" s="233">
        <v>2.4</v>
      </c>
      <c r="H23" s="233">
        <v>110</v>
      </c>
      <c r="I23" s="165">
        <v>10</v>
      </c>
      <c r="J23" s="233">
        <v>0.18</v>
      </c>
      <c r="K23" s="85">
        <v>6.25</v>
      </c>
      <c r="L23" s="233">
        <v>7.2</v>
      </c>
      <c r="M23" s="233">
        <v>0.21</v>
      </c>
      <c r="N23" s="233">
        <v>11</v>
      </c>
      <c r="O23" s="270">
        <v>10</v>
      </c>
      <c r="P23" s="238">
        <v>470</v>
      </c>
      <c r="Q23" s="238">
        <v>19</v>
      </c>
      <c r="R23" s="233">
        <v>9.4</v>
      </c>
      <c r="S23" s="238">
        <v>106</v>
      </c>
      <c r="T23" s="233">
        <v>6.1</v>
      </c>
      <c r="U23" s="233">
        <v>1.2</v>
      </c>
      <c r="V23" s="233">
        <v>4.2</v>
      </c>
      <c r="W23" s="233">
        <v>0.92</v>
      </c>
      <c r="X23" s="233">
        <v>5.9</v>
      </c>
      <c r="Y23" s="233">
        <v>5.4</v>
      </c>
      <c r="Z23" s="271">
        <v>5.5</v>
      </c>
    </row>
    <row r="24" spans="1:26" x14ac:dyDescent="0.2">
      <c r="A24" s="220"/>
      <c r="B24" s="221"/>
      <c r="C24" s="232">
        <v>43703</v>
      </c>
      <c r="D24" s="233">
        <v>7</v>
      </c>
      <c r="E24" s="269"/>
      <c r="F24" s="233">
        <v>16.8</v>
      </c>
      <c r="G24" s="233">
        <v>2.7</v>
      </c>
      <c r="H24" s="233">
        <v>100</v>
      </c>
      <c r="I24" s="165">
        <v>10</v>
      </c>
      <c r="J24" s="233">
        <v>0.19</v>
      </c>
      <c r="K24" s="85">
        <v>6.33</v>
      </c>
      <c r="L24" s="233">
        <v>6.9</v>
      </c>
      <c r="M24" s="233">
        <v>0.21</v>
      </c>
      <c r="N24" s="233">
        <v>34</v>
      </c>
      <c r="O24" s="233">
        <v>15</v>
      </c>
      <c r="P24" s="238">
        <v>450</v>
      </c>
      <c r="Q24" s="238">
        <v>15</v>
      </c>
      <c r="R24" s="233">
        <v>7.5</v>
      </c>
      <c r="S24" s="238">
        <v>78</v>
      </c>
      <c r="T24" s="233"/>
      <c r="U24" s="233"/>
      <c r="V24" s="233"/>
      <c r="W24" s="233"/>
      <c r="X24" s="233"/>
      <c r="Y24" s="233"/>
      <c r="Z24" s="271"/>
    </row>
    <row r="25" spans="1:26" x14ac:dyDescent="0.2">
      <c r="A25" s="106">
        <v>630</v>
      </c>
      <c r="B25" s="38" t="s">
        <v>99</v>
      </c>
      <c r="C25" s="234">
        <v>43704</v>
      </c>
      <c r="D25" s="233">
        <v>0.5</v>
      </c>
      <c r="E25" s="237">
        <v>3.9</v>
      </c>
      <c r="F25" s="238">
        <v>20.399999999999999</v>
      </c>
      <c r="G25" s="238">
        <v>1.3</v>
      </c>
      <c r="H25" s="238">
        <v>40</v>
      </c>
      <c r="I25" s="238">
        <v>8.8000000000000007</v>
      </c>
      <c r="J25" s="238">
        <v>7.0999999999999994E-2</v>
      </c>
      <c r="K25" s="41">
        <v>8.15</v>
      </c>
      <c r="L25" s="233">
        <v>7.2</v>
      </c>
      <c r="M25" s="233">
        <v>0.21</v>
      </c>
      <c r="N25" s="233">
        <v>14</v>
      </c>
      <c r="O25" s="272">
        <v>10</v>
      </c>
      <c r="P25" s="238">
        <v>380</v>
      </c>
      <c r="Q25" s="238">
        <v>12</v>
      </c>
      <c r="R25" s="238">
        <v>9.5</v>
      </c>
      <c r="S25" s="238">
        <v>106</v>
      </c>
      <c r="T25" s="238">
        <v>5.5</v>
      </c>
      <c r="U25" s="238">
        <v>1.8</v>
      </c>
      <c r="V25" s="238">
        <v>5.8</v>
      </c>
      <c r="W25" s="238">
        <v>1.1000000000000001</v>
      </c>
      <c r="X25" s="238">
        <v>9.1999999999999993</v>
      </c>
      <c r="Y25" s="238">
        <v>8.1999999999999993</v>
      </c>
      <c r="Z25" s="239">
        <v>10</v>
      </c>
    </row>
    <row r="26" spans="1:26" x14ac:dyDescent="0.2">
      <c r="A26" s="106"/>
      <c r="B26" s="38"/>
      <c r="C26" s="234">
        <v>43704</v>
      </c>
      <c r="D26" s="238">
        <v>10</v>
      </c>
      <c r="E26" s="237"/>
      <c r="F26" s="238">
        <v>17.3</v>
      </c>
      <c r="G26" s="238">
        <v>2.9</v>
      </c>
      <c r="H26" s="238">
        <v>60</v>
      </c>
      <c r="I26" s="238">
        <v>8.6999999999999993</v>
      </c>
      <c r="J26" s="238">
        <v>7.0999999999999994E-2</v>
      </c>
      <c r="K26" s="41">
        <v>8.26</v>
      </c>
      <c r="L26" s="85">
        <v>7</v>
      </c>
      <c r="M26" s="233">
        <v>0.21</v>
      </c>
      <c r="N26" s="233">
        <v>13</v>
      </c>
      <c r="O26" s="272">
        <v>10</v>
      </c>
      <c r="P26" s="238">
        <v>430</v>
      </c>
      <c r="Q26" s="238">
        <v>19</v>
      </c>
      <c r="R26" s="238">
        <v>6.9</v>
      </c>
      <c r="S26" s="238">
        <v>73</v>
      </c>
      <c r="T26" s="238"/>
      <c r="U26" s="238"/>
      <c r="V26" s="238"/>
      <c r="W26" s="238"/>
      <c r="X26" s="238"/>
      <c r="Y26" s="238"/>
      <c r="Z26" s="258"/>
    </row>
    <row r="27" spans="1:26" x14ac:dyDescent="0.2">
      <c r="A27" s="106">
        <v>638</v>
      </c>
      <c r="B27" s="38" t="s">
        <v>100</v>
      </c>
      <c r="C27" s="234">
        <v>43703</v>
      </c>
      <c r="D27" s="233">
        <v>0.5</v>
      </c>
      <c r="E27" s="237">
        <v>2.95</v>
      </c>
      <c r="F27" s="238">
        <v>20.9</v>
      </c>
      <c r="G27" s="238">
        <v>1.3</v>
      </c>
      <c r="H27" s="238">
        <v>60</v>
      </c>
      <c r="I27" s="238">
        <v>9.6</v>
      </c>
      <c r="J27" s="39">
        <v>0.1</v>
      </c>
      <c r="K27" s="41">
        <v>8.0399999999999991</v>
      </c>
      <c r="L27" s="233">
        <v>7.3</v>
      </c>
      <c r="M27" s="233">
        <v>0.21</v>
      </c>
      <c r="N27" s="238">
        <v>10</v>
      </c>
      <c r="O27" s="272">
        <v>10</v>
      </c>
      <c r="P27" s="238">
        <v>440</v>
      </c>
      <c r="Q27" s="238">
        <v>16</v>
      </c>
      <c r="R27" s="238">
        <v>9.6999999999999993</v>
      </c>
      <c r="S27" s="238">
        <v>110</v>
      </c>
      <c r="T27" s="238">
        <v>5.6</v>
      </c>
      <c r="U27" s="238">
        <v>1.9</v>
      </c>
      <c r="V27" s="238">
        <v>5.7</v>
      </c>
      <c r="W27" s="41">
        <v>1</v>
      </c>
      <c r="X27" s="238">
        <v>8.9</v>
      </c>
      <c r="Y27" s="238">
        <v>7.8</v>
      </c>
      <c r="Z27" s="258">
        <v>9.8000000000000007</v>
      </c>
    </row>
    <row r="28" spans="1:26" x14ac:dyDescent="0.2">
      <c r="A28" s="106"/>
      <c r="B28" s="38"/>
      <c r="C28" s="234">
        <v>43703</v>
      </c>
      <c r="D28" s="233">
        <v>6.5</v>
      </c>
      <c r="E28" s="237"/>
      <c r="F28" s="238">
        <v>17.399999999999999</v>
      </c>
      <c r="G28" s="238">
        <v>2.6</v>
      </c>
      <c r="H28" s="238">
        <v>60</v>
      </c>
      <c r="I28" s="238">
        <v>9.3000000000000007</v>
      </c>
      <c r="J28" s="39">
        <v>0.1</v>
      </c>
      <c r="K28" s="41">
        <v>8.2200000000000006</v>
      </c>
      <c r="L28" s="85">
        <v>7</v>
      </c>
      <c r="M28" s="233">
        <v>0.23</v>
      </c>
      <c r="N28" s="238">
        <v>28</v>
      </c>
      <c r="O28" s="238">
        <v>34</v>
      </c>
      <c r="P28" s="238">
        <v>480</v>
      </c>
      <c r="Q28" s="238">
        <v>14</v>
      </c>
      <c r="R28" s="238">
        <v>7.5</v>
      </c>
      <c r="S28" s="238">
        <v>79</v>
      </c>
      <c r="T28" s="238"/>
      <c r="U28" s="238"/>
      <c r="V28" s="238"/>
      <c r="W28" s="238"/>
      <c r="X28" s="238"/>
      <c r="Y28" s="238"/>
      <c r="Z28" s="258"/>
    </row>
    <row r="29" spans="1:26" x14ac:dyDescent="0.2">
      <c r="A29" s="106">
        <v>644</v>
      </c>
      <c r="B29" s="38" t="s">
        <v>147</v>
      </c>
      <c r="C29" s="234">
        <v>43703</v>
      </c>
      <c r="D29" s="233">
        <v>0.5</v>
      </c>
      <c r="E29" s="237">
        <v>2.9</v>
      </c>
      <c r="F29" s="238">
        <v>20.8</v>
      </c>
      <c r="G29" s="238">
        <v>1.7</v>
      </c>
      <c r="H29" s="238">
        <v>50</v>
      </c>
      <c r="I29" s="238">
        <v>9.1</v>
      </c>
      <c r="J29" s="238">
        <v>9.4E-2</v>
      </c>
      <c r="K29" s="41">
        <v>8.36</v>
      </c>
      <c r="L29" s="233">
        <v>7.4</v>
      </c>
      <c r="M29" s="233">
        <v>0.25</v>
      </c>
      <c r="N29" s="272">
        <v>10</v>
      </c>
      <c r="O29" s="272">
        <v>10</v>
      </c>
      <c r="P29" s="238">
        <v>420</v>
      </c>
      <c r="Q29" s="238">
        <v>14</v>
      </c>
      <c r="R29" s="238">
        <v>9.8000000000000007</v>
      </c>
      <c r="S29" s="238">
        <v>111</v>
      </c>
      <c r="T29" s="238">
        <v>5.6</v>
      </c>
      <c r="U29" s="238">
        <v>1.8</v>
      </c>
      <c r="V29" s="238">
        <v>5.7</v>
      </c>
      <c r="W29" s="238">
        <v>1.1000000000000001</v>
      </c>
      <c r="X29" s="238">
        <v>9.1</v>
      </c>
      <c r="Y29" s="41">
        <v>8</v>
      </c>
      <c r="Z29" s="258">
        <v>12</v>
      </c>
    </row>
    <row r="30" spans="1:26" x14ac:dyDescent="0.2">
      <c r="A30" s="106"/>
      <c r="B30" s="38"/>
      <c r="C30" s="234">
        <v>43703</v>
      </c>
      <c r="D30" s="233">
        <v>12</v>
      </c>
      <c r="E30" s="237"/>
      <c r="F30" s="238">
        <v>17.2</v>
      </c>
      <c r="G30" s="238">
        <v>4.7</v>
      </c>
      <c r="H30" s="238">
        <v>70</v>
      </c>
      <c r="I30" s="238">
        <v>9.1999999999999993</v>
      </c>
      <c r="J30" s="238">
        <v>0.11</v>
      </c>
      <c r="K30" s="41">
        <v>8.26</v>
      </c>
      <c r="L30" s="233">
        <v>7.1</v>
      </c>
      <c r="M30" s="233">
        <v>0.23</v>
      </c>
      <c r="N30" s="238">
        <v>34</v>
      </c>
      <c r="O30" s="272">
        <v>10</v>
      </c>
      <c r="P30" s="238">
        <v>470</v>
      </c>
      <c r="Q30" s="238">
        <v>24</v>
      </c>
      <c r="R30" s="238">
        <v>7.1</v>
      </c>
      <c r="S30" s="238">
        <v>74</v>
      </c>
      <c r="T30" s="238"/>
      <c r="U30" s="238"/>
      <c r="V30" s="238"/>
      <c r="W30" s="238"/>
      <c r="X30" s="238"/>
      <c r="Y30" s="238"/>
      <c r="Z30" s="258"/>
    </row>
    <row r="31" spans="1:26" x14ac:dyDescent="0.2">
      <c r="A31" s="106">
        <v>658</v>
      </c>
      <c r="B31" s="38" t="s">
        <v>101</v>
      </c>
      <c r="C31" s="234">
        <v>43703</v>
      </c>
      <c r="D31" s="233">
        <v>0.5</v>
      </c>
      <c r="E31" s="237">
        <v>3.6</v>
      </c>
      <c r="F31" s="238">
        <v>20.7</v>
      </c>
      <c r="G31" s="41">
        <v>1</v>
      </c>
      <c r="H31" s="238">
        <v>30</v>
      </c>
      <c r="I31" s="41">
        <v>8</v>
      </c>
      <c r="J31" s="238">
        <v>5.8999999999999997E-2</v>
      </c>
      <c r="K31" s="41">
        <v>7.55</v>
      </c>
      <c r="L31" s="85">
        <v>7</v>
      </c>
      <c r="M31" s="233">
        <v>0.16</v>
      </c>
      <c r="N31" s="272">
        <v>10</v>
      </c>
      <c r="O31" s="272">
        <v>10</v>
      </c>
      <c r="P31" s="238">
        <v>400</v>
      </c>
      <c r="Q31" s="238">
        <v>8.4</v>
      </c>
      <c r="R31" s="238">
        <v>9.6</v>
      </c>
      <c r="S31" s="238">
        <v>109</v>
      </c>
      <c r="T31" s="238">
        <v>4.7</v>
      </c>
      <c r="U31" s="238">
        <v>1.5</v>
      </c>
      <c r="V31" s="238">
        <v>5.8</v>
      </c>
      <c r="W31" s="238">
        <v>0.99</v>
      </c>
      <c r="X31" s="238">
        <v>9.3000000000000007</v>
      </c>
      <c r="Y31" s="238">
        <v>6.6</v>
      </c>
      <c r="Z31" s="258">
        <v>12</v>
      </c>
    </row>
    <row r="32" spans="1:26" x14ac:dyDescent="0.2">
      <c r="A32" s="106"/>
      <c r="B32" s="38"/>
      <c r="C32" s="234">
        <v>43703</v>
      </c>
      <c r="D32" s="238">
        <v>30</v>
      </c>
      <c r="E32" s="237"/>
      <c r="F32" s="238">
        <v>8.1999999999999993</v>
      </c>
      <c r="G32" s="238">
        <v>8.4</v>
      </c>
      <c r="H32" s="238">
        <v>50</v>
      </c>
      <c r="I32" s="238">
        <v>8.6</v>
      </c>
      <c r="J32" s="238">
        <v>7.3999999999999996E-2</v>
      </c>
      <c r="K32" s="41">
        <v>7.66</v>
      </c>
      <c r="L32" s="233">
        <v>6.4</v>
      </c>
      <c r="M32" s="233">
        <v>0.18</v>
      </c>
      <c r="N32" s="238">
        <v>120</v>
      </c>
      <c r="O32" s="238">
        <v>190</v>
      </c>
      <c r="P32" s="238">
        <v>650</v>
      </c>
      <c r="Q32" s="238">
        <v>18</v>
      </c>
      <c r="R32" s="238">
        <v>0.8</v>
      </c>
      <c r="S32" s="238">
        <v>6.7</v>
      </c>
      <c r="T32" s="238"/>
      <c r="U32" s="238"/>
      <c r="V32" s="238"/>
      <c r="W32" s="238"/>
      <c r="X32" s="238"/>
      <c r="Y32" s="238"/>
      <c r="Z32" s="258"/>
    </row>
    <row r="33" spans="1:26" x14ac:dyDescent="0.2">
      <c r="A33" s="106">
        <v>740</v>
      </c>
      <c r="B33" s="38" t="s">
        <v>102</v>
      </c>
      <c r="C33" s="234">
        <v>43703</v>
      </c>
      <c r="D33" s="233">
        <v>0.5</v>
      </c>
      <c r="E33" s="237">
        <v>5.4</v>
      </c>
      <c r="F33" s="238">
        <v>20.7</v>
      </c>
      <c r="G33" s="238">
        <v>3.8</v>
      </c>
      <c r="H33" s="238">
        <v>10</v>
      </c>
      <c r="I33" s="238">
        <v>6.3</v>
      </c>
      <c r="J33" s="238">
        <v>2.9000000000000001E-2</v>
      </c>
      <c r="K33" s="41">
        <v>6.31</v>
      </c>
      <c r="L33" s="233">
        <v>7.2</v>
      </c>
      <c r="M33" s="233">
        <v>0.18</v>
      </c>
      <c r="N33" s="233">
        <v>19</v>
      </c>
      <c r="O33" s="270">
        <v>10</v>
      </c>
      <c r="P33" s="238">
        <v>300</v>
      </c>
      <c r="Q33" s="238">
        <v>7.1</v>
      </c>
      <c r="R33" s="238">
        <v>9.1999999999999993</v>
      </c>
      <c r="S33" s="238">
        <v>103</v>
      </c>
      <c r="T33" s="238">
        <v>4.3</v>
      </c>
      <c r="U33" s="238">
        <v>1.4</v>
      </c>
      <c r="V33" s="238">
        <v>4.9000000000000004</v>
      </c>
      <c r="W33" s="238">
        <v>1.2</v>
      </c>
      <c r="X33" s="238">
        <v>8.1</v>
      </c>
      <c r="Y33" s="238">
        <v>5.5</v>
      </c>
      <c r="Z33" s="258">
        <v>14</v>
      </c>
    </row>
    <row r="34" spans="1:26" x14ac:dyDescent="0.2">
      <c r="A34" s="107"/>
      <c r="B34" s="43"/>
      <c r="C34" s="240">
        <v>43703</v>
      </c>
      <c r="D34" s="241">
        <v>11</v>
      </c>
      <c r="E34" s="273"/>
      <c r="F34" s="241">
        <v>17.5</v>
      </c>
      <c r="G34" s="241">
        <v>0.97</v>
      </c>
      <c r="H34" s="241">
        <v>15</v>
      </c>
      <c r="I34" s="241">
        <v>5.4</v>
      </c>
      <c r="J34" s="241">
        <v>2.9000000000000001E-2</v>
      </c>
      <c r="K34" s="45">
        <v>6.27</v>
      </c>
      <c r="L34" s="45">
        <v>7</v>
      </c>
      <c r="M34" s="241">
        <v>0.18</v>
      </c>
      <c r="N34" s="241">
        <v>10</v>
      </c>
      <c r="O34" s="274">
        <v>10</v>
      </c>
      <c r="P34" s="241">
        <v>320</v>
      </c>
      <c r="Q34" s="241">
        <v>13</v>
      </c>
      <c r="R34" s="241">
        <v>6.8</v>
      </c>
      <c r="S34" s="241">
        <v>72</v>
      </c>
      <c r="T34" s="241"/>
      <c r="U34" s="241"/>
      <c r="V34" s="241"/>
      <c r="W34" s="241"/>
      <c r="X34" s="241"/>
      <c r="Y34" s="241"/>
      <c r="Z34" s="275"/>
    </row>
    <row r="35" spans="1:26" x14ac:dyDescent="0.2">
      <c r="A35" s="20"/>
      <c r="B35" s="20"/>
      <c r="C35" s="15"/>
      <c r="D35" s="19"/>
      <c r="E35" s="19"/>
      <c r="F35" s="19"/>
      <c r="G35" s="19"/>
      <c r="H35" s="20"/>
      <c r="I35" s="19"/>
      <c r="J35" s="19"/>
      <c r="K35" s="19"/>
      <c r="L35" s="19"/>
      <c r="M35" s="18"/>
      <c r="N35" s="18"/>
      <c r="O35" s="17"/>
      <c r="P35" s="17"/>
      <c r="Q35" s="17"/>
      <c r="R35" s="19"/>
      <c r="S35" s="20"/>
      <c r="T35" s="20"/>
      <c r="U35" s="20"/>
      <c r="V35" s="20"/>
      <c r="W35" s="20"/>
      <c r="X35" s="19"/>
      <c r="Y35" s="19"/>
      <c r="Z35" s="20"/>
    </row>
    <row r="36" spans="1:26" x14ac:dyDescent="0.2">
      <c r="A36" s="20"/>
      <c r="B36" s="20"/>
      <c r="C36" s="25"/>
      <c r="D36" s="19"/>
      <c r="E36" s="19"/>
      <c r="F36" s="19"/>
      <c r="G36" s="20"/>
      <c r="H36" s="20"/>
      <c r="I36" s="20"/>
      <c r="J36" s="20"/>
      <c r="K36" s="20"/>
      <c r="L36" s="20"/>
      <c r="M36" s="20"/>
      <c r="N36" s="18"/>
      <c r="O36" s="17"/>
      <c r="P36" s="17"/>
      <c r="Q36" s="20"/>
      <c r="R36" s="20"/>
      <c r="S36" s="20"/>
      <c r="T36" s="20"/>
      <c r="U36" s="20"/>
      <c r="V36" s="20"/>
      <c r="W36" s="20"/>
      <c r="X36" s="20"/>
      <c r="Y36" s="20"/>
      <c r="Z36" s="20"/>
    </row>
    <row r="37" spans="1:26" x14ac:dyDescent="0.2">
      <c r="A37" s="141" t="s">
        <v>27</v>
      </c>
      <c r="B37" s="141"/>
      <c r="C37" s="125"/>
      <c r="D37" s="120"/>
      <c r="E37" s="120"/>
      <c r="F37" s="142" t="s">
        <v>55</v>
      </c>
      <c r="G37" s="120"/>
      <c r="H37" s="120"/>
      <c r="I37" s="125"/>
      <c r="J37" s="125"/>
      <c r="K37" s="125"/>
      <c r="L37" s="125"/>
      <c r="M37" s="125"/>
      <c r="N37" s="126"/>
      <c r="O37" s="122"/>
      <c r="P37" s="122"/>
      <c r="Q37" s="125"/>
      <c r="R37" s="125"/>
      <c r="S37" s="125"/>
      <c r="T37" s="125"/>
      <c r="U37" s="125"/>
      <c r="V37" s="125"/>
      <c r="W37" s="125"/>
      <c r="X37" s="125"/>
      <c r="Y37" s="125"/>
      <c r="Z37" s="125"/>
    </row>
    <row r="38" spans="1:26" x14ac:dyDescent="0.2">
      <c r="A38" s="125"/>
      <c r="B38" s="125"/>
      <c r="C38" s="156"/>
      <c r="D38" s="120"/>
      <c r="E38" s="120"/>
      <c r="F38" s="120"/>
      <c r="G38" s="125"/>
      <c r="H38" s="125"/>
      <c r="I38" s="125"/>
      <c r="J38" s="125"/>
      <c r="K38" s="125"/>
      <c r="L38" s="125"/>
      <c r="M38" s="125"/>
      <c r="N38" s="126"/>
      <c r="O38" s="122"/>
      <c r="P38" s="122"/>
      <c r="Q38" s="125"/>
      <c r="R38" s="125"/>
      <c r="S38" s="125"/>
      <c r="T38" s="125"/>
      <c r="U38" s="125"/>
      <c r="V38" s="125"/>
      <c r="W38" s="125"/>
      <c r="X38" s="125"/>
      <c r="Y38" s="125"/>
      <c r="Z38" s="125"/>
    </row>
    <row r="39" spans="1:26" x14ac:dyDescent="0.2">
      <c r="A39" s="242">
        <v>26</v>
      </c>
      <c r="B39" s="243" t="s">
        <v>92</v>
      </c>
      <c r="C39" s="244">
        <v>43704</v>
      </c>
      <c r="D39" s="245">
        <v>0.5</v>
      </c>
      <c r="E39" s="276">
        <v>2.1</v>
      </c>
      <c r="F39" s="245">
        <v>19.600000000000001</v>
      </c>
      <c r="G39" s="245">
        <v>2.6</v>
      </c>
      <c r="H39" s="245">
        <v>60</v>
      </c>
      <c r="I39" s="245">
        <v>8.9</v>
      </c>
      <c r="J39" s="245">
        <v>9.1999999999999998E-2</v>
      </c>
      <c r="K39" s="178">
        <v>11.8</v>
      </c>
      <c r="L39" s="245">
        <v>7.5</v>
      </c>
      <c r="M39" s="245">
        <v>0.46</v>
      </c>
      <c r="N39" s="245">
        <v>26</v>
      </c>
      <c r="O39" s="277">
        <v>10</v>
      </c>
      <c r="P39" s="245">
        <v>480</v>
      </c>
      <c r="Q39" s="245">
        <v>23</v>
      </c>
      <c r="R39" s="179">
        <v>10</v>
      </c>
      <c r="S39" s="245">
        <v>109</v>
      </c>
      <c r="T39" s="245">
        <v>7.5</v>
      </c>
      <c r="U39" s="179">
        <v>2</v>
      </c>
      <c r="V39" s="245">
        <v>11</v>
      </c>
      <c r="W39" s="245">
        <v>1.6</v>
      </c>
      <c r="X39" s="245">
        <v>11</v>
      </c>
      <c r="Y39" s="245">
        <v>11</v>
      </c>
      <c r="Z39" s="278">
        <v>9.6</v>
      </c>
    </row>
    <row r="40" spans="1:26" x14ac:dyDescent="0.2">
      <c r="A40" s="246"/>
      <c r="B40" s="246"/>
      <c r="C40" s="247"/>
      <c r="D40" s="248">
        <v>1</v>
      </c>
      <c r="E40" s="249"/>
      <c r="F40" s="250">
        <v>18.100000000000001</v>
      </c>
      <c r="G40" s="250"/>
      <c r="H40" s="248"/>
      <c r="I40" s="251"/>
      <c r="J40" s="252"/>
      <c r="K40" s="250"/>
      <c r="L40" s="250"/>
      <c r="M40" s="250"/>
      <c r="N40" s="253"/>
      <c r="O40" s="250"/>
      <c r="P40" s="253"/>
      <c r="Q40" s="252"/>
      <c r="R40" s="250">
        <v>9.9600000000000009</v>
      </c>
      <c r="S40" s="251">
        <v>108.7</v>
      </c>
      <c r="T40" s="248"/>
      <c r="U40" s="248"/>
      <c r="V40" s="248"/>
      <c r="W40" s="248"/>
      <c r="X40" s="251"/>
      <c r="Y40" s="250"/>
      <c r="Z40" s="254"/>
    </row>
    <row r="41" spans="1:26" x14ac:dyDescent="0.2">
      <c r="A41" s="246"/>
      <c r="B41" s="246"/>
      <c r="C41" s="247"/>
      <c r="D41" s="248">
        <v>2</v>
      </c>
      <c r="E41" s="249"/>
      <c r="F41" s="250">
        <v>17.7</v>
      </c>
      <c r="G41" s="250"/>
      <c r="H41" s="248"/>
      <c r="I41" s="251"/>
      <c r="J41" s="252"/>
      <c r="K41" s="250"/>
      <c r="L41" s="250"/>
      <c r="M41" s="250"/>
      <c r="N41" s="253"/>
      <c r="O41" s="250"/>
      <c r="P41" s="253"/>
      <c r="Q41" s="252"/>
      <c r="R41" s="250">
        <v>9.5</v>
      </c>
      <c r="S41" s="251">
        <v>101</v>
      </c>
      <c r="T41" s="248"/>
      <c r="U41" s="248"/>
      <c r="V41" s="248"/>
      <c r="W41" s="248"/>
      <c r="X41" s="251"/>
      <c r="Y41" s="250"/>
      <c r="Z41" s="254"/>
    </row>
    <row r="42" spans="1:26" x14ac:dyDescent="0.2">
      <c r="A42" s="246"/>
      <c r="B42" s="246"/>
      <c r="C42" s="247"/>
      <c r="D42" s="248">
        <v>3</v>
      </c>
      <c r="E42" s="249"/>
      <c r="F42" s="250">
        <v>17.399999999999999</v>
      </c>
      <c r="G42" s="250"/>
      <c r="H42" s="248"/>
      <c r="I42" s="251"/>
      <c r="J42" s="252"/>
      <c r="K42" s="250"/>
      <c r="L42" s="250"/>
      <c r="M42" s="250"/>
      <c r="N42" s="253"/>
      <c r="O42" s="250"/>
      <c r="P42" s="253"/>
      <c r="Q42" s="252"/>
      <c r="R42" s="250">
        <v>8.3000000000000007</v>
      </c>
      <c r="S42" s="251">
        <v>87.6</v>
      </c>
      <c r="T42" s="248"/>
      <c r="U42" s="248"/>
      <c r="V42" s="248"/>
      <c r="W42" s="248"/>
      <c r="X42" s="251"/>
      <c r="Y42" s="250"/>
      <c r="Z42" s="254"/>
    </row>
    <row r="43" spans="1:26" x14ac:dyDescent="0.2">
      <c r="A43" s="246"/>
      <c r="B43" s="246"/>
      <c r="C43" s="247"/>
      <c r="D43" s="248">
        <v>4</v>
      </c>
      <c r="E43" s="249"/>
      <c r="F43" s="250">
        <v>17.3</v>
      </c>
      <c r="G43" s="250"/>
      <c r="H43" s="248"/>
      <c r="I43" s="251"/>
      <c r="J43" s="252"/>
      <c r="K43" s="250"/>
      <c r="L43" s="250"/>
      <c r="M43" s="250"/>
      <c r="N43" s="253"/>
      <c r="O43" s="250"/>
      <c r="P43" s="253"/>
      <c r="Q43" s="252"/>
      <c r="R43" s="250">
        <v>8.1</v>
      </c>
      <c r="S43" s="251">
        <v>85</v>
      </c>
      <c r="T43" s="248"/>
      <c r="U43" s="248"/>
      <c r="V43" s="248"/>
      <c r="W43" s="248"/>
      <c r="X43" s="251"/>
      <c r="Y43" s="250"/>
      <c r="Z43" s="254"/>
    </row>
    <row r="44" spans="1:26" x14ac:dyDescent="0.2">
      <c r="A44" s="246"/>
      <c r="B44" s="246"/>
      <c r="C44" s="247"/>
      <c r="D44" s="248">
        <v>5</v>
      </c>
      <c r="E44" s="249"/>
      <c r="F44" s="250">
        <v>17.2</v>
      </c>
      <c r="G44" s="250"/>
      <c r="H44" s="248"/>
      <c r="I44" s="251"/>
      <c r="J44" s="252"/>
      <c r="K44" s="250"/>
      <c r="L44" s="250"/>
      <c r="M44" s="250"/>
      <c r="N44" s="253"/>
      <c r="O44" s="250"/>
      <c r="P44" s="253"/>
      <c r="Q44" s="252"/>
      <c r="R44" s="250">
        <v>8.0500000000000007</v>
      </c>
      <c r="S44" s="251">
        <v>84</v>
      </c>
      <c r="T44" s="248"/>
      <c r="U44" s="248"/>
      <c r="V44" s="248"/>
      <c r="W44" s="248"/>
      <c r="X44" s="251"/>
      <c r="Y44" s="250"/>
      <c r="Z44" s="254"/>
    </row>
    <row r="45" spans="1:26" x14ac:dyDescent="0.2">
      <c r="A45" s="246"/>
      <c r="B45" s="246"/>
      <c r="C45" s="247"/>
      <c r="D45" s="248">
        <v>6</v>
      </c>
      <c r="E45" s="249"/>
      <c r="F45" s="250">
        <v>17.2</v>
      </c>
      <c r="G45" s="250"/>
      <c r="H45" s="248"/>
      <c r="I45" s="251"/>
      <c r="J45" s="252"/>
      <c r="K45" s="250"/>
      <c r="L45" s="250"/>
      <c r="M45" s="250"/>
      <c r="N45" s="253"/>
      <c r="O45" s="250"/>
      <c r="P45" s="253"/>
      <c r="Q45" s="252"/>
      <c r="R45" s="250">
        <v>8.02</v>
      </c>
      <c r="S45" s="251">
        <v>84</v>
      </c>
      <c r="T45" s="248"/>
      <c r="U45" s="248"/>
      <c r="V45" s="248"/>
      <c r="W45" s="248"/>
      <c r="X45" s="251"/>
      <c r="Y45" s="250"/>
      <c r="Z45" s="254"/>
    </row>
    <row r="46" spans="1:26" x14ac:dyDescent="0.2">
      <c r="A46" s="246"/>
      <c r="B46" s="246"/>
      <c r="C46" s="247"/>
      <c r="D46" s="248">
        <v>7</v>
      </c>
      <c r="E46" s="249"/>
      <c r="F46" s="250">
        <v>17.2</v>
      </c>
      <c r="G46" s="250"/>
      <c r="H46" s="248"/>
      <c r="I46" s="251"/>
      <c r="J46" s="252"/>
      <c r="K46" s="250"/>
      <c r="L46" s="250"/>
      <c r="M46" s="250"/>
      <c r="N46" s="253"/>
      <c r="O46" s="250"/>
      <c r="P46" s="253"/>
      <c r="Q46" s="252"/>
      <c r="R46" s="250">
        <v>7.92</v>
      </c>
      <c r="S46" s="251">
        <v>83</v>
      </c>
      <c r="T46" s="248"/>
      <c r="U46" s="248"/>
      <c r="V46" s="248"/>
      <c r="W46" s="248"/>
      <c r="X46" s="251"/>
      <c r="Y46" s="250"/>
      <c r="Z46" s="254"/>
    </row>
    <row r="47" spans="1:26" x14ac:dyDescent="0.2">
      <c r="A47" s="246"/>
      <c r="B47" s="246"/>
      <c r="C47" s="247"/>
      <c r="D47" s="248">
        <v>8</v>
      </c>
      <c r="E47" s="249"/>
      <c r="F47" s="250">
        <v>17.2</v>
      </c>
      <c r="G47" s="250"/>
      <c r="H47" s="248"/>
      <c r="I47" s="251"/>
      <c r="J47" s="252"/>
      <c r="K47" s="250"/>
      <c r="L47" s="250"/>
      <c r="M47" s="250"/>
      <c r="N47" s="253"/>
      <c r="O47" s="250"/>
      <c r="P47" s="253"/>
      <c r="Q47" s="252"/>
      <c r="R47" s="250">
        <v>8.06</v>
      </c>
      <c r="S47" s="251">
        <v>84.2</v>
      </c>
      <c r="T47" s="248"/>
      <c r="U47" s="248"/>
      <c r="V47" s="248"/>
      <c r="W47" s="248"/>
      <c r="X47" s="251"/>
      <c r="Y47" s="250"/>
      <c r="Z47" s="254"/>
    </row>
    <row r="48" spans="1:26" x14ac:dyDescent="0.2">
      <c r="A48" s="246"/>
      <c r="B48" s="246"/>
      <c r="C48" s="247"/>
      <c r="D48" s="248">
        <v>9</v>
      </c>
      <c r="E48" s="249"/>
      <c r="F48" s="250">
        <v>17.100000000000001</v>
      </c>
      <c r="G48" s="250"/>
      <c r="H48" s="248"/>
      <c r="I48" s="251"/>
      <c r="J48" s="252"/>
      <c r="K48" s="250"/>
      <c r="L48" s="250"/>
      <c r="M48" s="250"/>
      <c r="N48" s="253"/>
      <c r="O48" s="250"/>
      <c r="P48" s="253"/>
      <c r="Q48" s="252"/>
      <c r="R48" s="250">
        <v>8.16</v>
      </c>
      <c r="S48" s="251">
        <v>85.5</v>
      </c>
      <c r="T48" s="248"/>
      <c r="U48" s="248"/>
      <c r="V48" s="248"/>
      <c r="W48" s="248"/>
      <c r="X48" s="251"/>
      <c r="Y48" s="250"/>
      <c r="Z48" s="254"/>
    </row>
    <row r="49" spans="1:26" x14ac:dyDescent="0.2">
      <c r="A49" s="246"/>
      <c r="B49" s="246"/>
      <c r="C49" s="247"/>
      <c r="D49" s="248">
        <v>10</v>
      </c>
      <c r="E49" s="249"/>
      <c r="F49" s="250">
        <v>17.100000000000001</v>
      </c>
      <c r="G49" s="250"/>
      <c r="H49" s="248"/>
      <c r="I49" s="251"/>
      <c r="J49" s="252"/>
      <c r="K49" s="250"/>
      <c r="L49" s="250"/>
      <c r="M49" s="250"/>
      <c r="N49" s="253"/>
      <c r="O49" s="250"/>
      <c r="P49" s="253"/>
      <c r="Q49" s="252"/>
      <c r="R49" s="250">
        <v>8.14</v>
      </c>
      <c r="S49" s="251">
        <v>85.2</v>
      </c>
      <c r="T49" s="248"/>
      <c r="U49" s="248"/>
      <c r="V49" s="248"/>
      <c r="W49" s="248"/>
      <c r="X49" s="251"/>
      <c r="Y49" s="250"/>
      <c r="Z49" s="254"/>
    </row>
    <row r="50" spans="1:26" x14ac:dyDescent="0.2">
      <c r="A50" s="246"/>
      <c r="B50" s="246"/>
      <c r="C50" s="247"/>
      <c r="D50" s="248">
        <v>11</v>
      </c>
      <c r="E50" s="249"/>
      <c r="F50" s="250">
        <v>17.100000000000001</v>
      </c>
      <c r="G50" s="250"/>
      <c r="H50" s="248"/>
      <c r="I50" s="251"/>
      <c r="J50" s="252"/>
      <c r="K50" s="250"/>
      <c r="L50" s="250"/>
      <c r="M50" s="250"/>
      <c r="N50" s="253"/>
      <c r="O50" s="250"/>
      <c r="P50" s="253"/>
      <c r="Q50" s="252"/>
      <c r="R50" s="250">
        <v>8.14</v>
      </c>
      <c r="S50" s="251">
        <v>85.1</v>
      </c>
      <c r="T50" s="248"/>
      <c r="U50" s="248"/>
      <c r="V50" s="248"/>
      <c r="W50" s="248"/>
      <c r="X50" s="251"/>
      <c r="Y50" s="250"/>
      <c r="Z50" s="254"/>
    </row>
    <row r="51" spans="1:26" x14ac:dyDescent="0.2">
      <c r="A51" s="246"/>
      <c r="B51" s="246"/>
      <c r="C51" s="247"/>
      <c r="D51" s="248">
        <v>12</v>
      </c>
      <c r="E51" s="249"/>
      <c r="F51" s="250">
        <v>17.100000000000001</v>
      </c>
      <c r="G51" s="250"/>
      <c r="H51" s="248"/>
      <c r="I51" s="251"/>
      <c r="J51" s="252"/>
      <c r="K51" s="250"/>
      <c r="L51" s="250"/>
      <c r="M51" s="250"/>
      <c r="N51" s="253"/>
      <c r="O51" s="250"/>
      <c r="P51" s="253"/>
      <c r="Q51" s="252"/>
      <c r="R51" s="250">
        <v>8.1300000000000008</v>
      </c>
      <c r="S51" s="251">
        <v>85.1</v>
      </c>
      <c r="T51" s="248"/>
      <c r="U51" s="248"/>
      <c r="V51" s="248"/>
      <c r="W51" s="248"/>
      <c r="X51" s="251"/>
      <c r="Y51" s="250"/>
      <c r="Z51" s="254"/>
    </row>
    <row r="52" spans="1:26" x14ac:dyDescent="0.2">
      <c r="A52" s="246"/>
      <c r="B52" s="246"/>
      <c r="C52" s="247"/>
      <c r="D52" s="248">
        <v>13</v>
      </c>
      <c r="E52" s="249"/>
      <c r="F52" s="250">
        <v>17.100000000000001</v>
      </c>
      <c r="G52" s="250"/>
      <c r="H52" s="248"/>
      <c r="I52" s="251"/>
      <c r="J52" s="252"/>
      <c r="K52" s="250"/>
      <c r="L52" s="250"/>
      <c r="M52" s="250"/>
      <c r="N52" s="253"/>
      <c r="O52" s="250"/>
      <c r="P52" s="253"/>
      <c r="Q52" s="252"/>
      <c r="R52" s="250">
        <v>8.1300000000000008</v>
      </c>
      <c r="S52" s="251">
        <v>85.1</v>
      </c>
      <c r="T52" s="248"/>
      <c r="U52" s="248"/>
      <c r="V52" s="248"/>
      <c r="W52" s="248"/>
      <c r="X52" s="251"/>
      <c r="Y52" s="250"/>
      <c r="Z52" s="254"/>
    </row>
    <row r="53" spans="1:26" x14ac:dyDescent="0.2">
      <c r="A53" s="246"/>
      <c r="B53" s="246"/>
      <c r="C53" s="247"/>
      <c r="D53" s="248">
        <v>14</v>
      </c>
      <c r="E53" s="249"/>
      <c r="F53" s="250">
        <v>17.100000000000001</v>
      </c>
      <c r="G53" s="250"/>
      <c r="H53" s="248"/>
      <c r="I53" s="251"/>
      <c r="J53" s="252"/>
      <c r="K53" s="250"/>
      <c r="L53" s="250"/>
      <c r="M53" s="250"/>
      <c r="N53" s="253"/>
      <c r="O53" s="250"/>
      <c r="P53" s="253"/>
      <c r="Q53" s="252"/>
      <c r="R53" s="250">
        <v>8.1</v>
      </c>
      <c r="S53" s="251">
        <v>84.8</v>
      </c>
      <c r="T53" s="248"/>
      <c r="U53" s="248"/>
      <c r="V53" s="248"/>
      <c r="W53" s="248"/>
      <c r="X53" s="251"/>
      <c r="Y53" s="250"/>
      <c r="Z53" s="254"/>
    </row>
    <row r="54" spans="1:26" x14ac:dyDescent="0.2">
      <c r="A54" s="246"/>
      <c r="B54" s="246"/>
      <c r="C54" s="247"/>
      <c r="D54" s="248">
        <v>15</v>
      </c>
      <c r="E54" s="249"/>
      <c r="F54" s="250">
        <v>17.100000000000001</v>
      </c>
      <c r="G54" s="250"/>
      <c r="H54" s="248"/>
      <c r="I54" s="251"/>
      <c r="J54" s="252"/>
      <c r="K54" s="250"/>
      <c r="L54" s="250"/>
      <c r="M54" s="250"/>
      <c r="N54" s="253"/>
      <c r="O54" s="250"/>
      <c r="P54" s="253"/>
      <c r="Q54" s="252"/>
      <c r="R54" s="250">
        <v>8.1</v>
      </c>
      <c r="S54" s="251">
        <v>85</v>
      </c>
      <c r="T54" s="248"/>
      <c r="U54" s="248"/>
      <c r="V54" s="248"/>
      <c r="W54" s="248"/>
      <c r="X54" s="251"/>
      <c r="Y54" s="250"/>
      <c r="Z54" s="254"/>
    </row>
    <row r="55" spans="1:26" x14ac:dyDescent="0.2">
      <c r="A55" s="246"/>
      <c r="B55" s="246"/>
      <c r="C55" s="247"/>
      <c r="D55" s="248">
        <v>16</v>
      </c>
      <c r="E55" s="249"/>
      <c r="F55" s="250">
        <v>17.100000000000001</v>
      </c>
      <c r="G55" s="250"/>
      <c r="H55" s="248"/>
      <c r="I55" s="251"/>
      <c r="J55" s="252"/>
      <c r="K55" s="250"/>
      <c r="L55" s="250"/>
      <c r="M55" s="250"/>
      <c r="N55" s="253"/>
      <c r="O55" s="250"/>
      <c r="P55" s="253"/>
      <c r="Q55" s="252"/>
      <c r="R55" s="250">
        <v>7.96</v>
      </c>
      <c r="S55" s="251">
        <v>83.4</v>
      </c>
      <c r="T55" s="248"/>
      <c r="U55" s="248"/>
      <c r="V55" s="248"/>
      <c r="W55" s="248"/>
      <c r="X55" s="251"/>
      <c r="Y55" s="250"/>
      <c r="Z55" s="254"/>
    </row>
    <row r="56" spans="1:26" x14ac:dyDescent="0.2">
      <c r="A56" s="246"/>
      <c r="B56" s="246"/>
      <c r="C56" s="247"/>
      <c r="D56" s="248">
        <v>17</v>
      </c>
      <c r="E56" s="249"/>
      <c r="F56" s="250">
        <v>17.100000000000001</v>
      </c>
      <c r="G56" s="250"/>
      <c r="H56" s="248"/>
      <c r="I56" s="251"/>
      <c r="J56" s="252"/>
      <c r="K56" s="250"/>
      <c r="L56" s="250"/>
      <c r="M56" s="250"/>
      <c r="N56" s="253"/>
      <c r="O56" s="250"/>
      <c r="P56" s="253"/>
      <c r="Q56" s="252"/>
      <c r="R56" s="250">
        <v>7.96</v>
      </c>
      <c r="S56" s="251">
        <v>83.4</v>
      </c>
      <c r="T56" s="248"/>
      <c r="U56" s="248"/>
      <c r="V56" s="248"/>
      <c r="W56" s="248"/>
      <c r="X56" s="251"/>
      <c r="Y56" s="250"/>
      <c r="Z56" s="254"/>
    </row>
    <row r="57" spans="1:26" x14ac:dyDescent="0.2">
      <c r="A57" s="246"/>
      <c r="B57" s="246"/>
      <c r="C57" s="247"/>
      <c r="D57" s="248">
        <v>18</v>
      </c>
      <c r="E57" s="249"/>
      <c r="F57" s="250">
        <v>17.100000000000001</v>
      </c>
      <c r="G57" s="250"/>
      <c r="H57" s="248"/>
      <c r="I57" s="251"/>
      <c r="J57" s="252"/>
      <c r="K57" s="250"/>
      <c r="L57" s="250"/>
      <c r="M57" s="250"/>
      <c r="N57" s="253"/>
      <c r="O57" s="250"/>
      <c r="P57" s="253"/>
      <c r="Q57" s="252"/>
      <c r="R57" s="250">
        <v>7.7</v>
      </c>
      <c r="S57" s="251">
        <v>80.400000000000006</v>
      </c>
      <c r="T57" s="248"/>
      <c r="U57" s="248"/>
      <c r="V57" s="248"/>
      <c r="W57" s="248"/>
      <c r="X57" s="251"/>
      <c r="Y57" s="250"/>
      <c r="Z57" s="254"/>
    </row>
    <row r="58" spans="1:26" x14ac:dyDescent="0.2">
      <c r="A58" s="246"/>
      <c r="B58" s="246"/>
      <c r="C58" s="247"/>
      <c r="D58" s="248">
        <v>19</v>
      </c>
      <c r="E58" s="249"/>
      <c r="F58" s="250">
        <v>17.100000000000001</v>
      </c>
      <c r="G58" s="250"/>
      <c r="H58" s="248"/>
      <c r="I58" s="251"/>
      <c r="J58" s="252"/>
      <c r="K58" s="250"/>
      <c r="L58" s="250"/>
      <c r="M58" s="250"/>
      <c r="N58" s="253"/>
      <c r="O58" s="250"/>
      <c r="P58" s="253"/>
      <c r="Q58" s="252"/>
      <c r="R58" s="250">
        <v>7.7</v>
      </c>
      <c r="S58" s="251">
        <v>80</v>
      </c>
      <c r="T58" s="248"/>
      <c r="U58" s="248"/>
      <c r="V58" s="248"/>
      <c r="W58" s="248"/>
      <c r="X58" s="251"/>
      <c r="Y58" s="250"/>
      <c r="Z58" s="254"/>
    </row>
    <row r="59" spans="1:26" x14ac:dyDescent="0.2">
      <c r="A59" s="246"/>
      <c r="B59" s="246"/>
      <c r="C59" s="247"/>
      <c r="D59" s="248">
        <v>20</v>
      </c>
      <c r="E59" s="249"/>
      <c r="F59" s="250">
        <v>17.100000000000001</v>
      </c>
      <c r="G59" s="250"/>
      <c r="H59" s="248"/>
      <c r="I59" s="251"/>
      <c r="J59" s="252"/>
      <c r="K59" s="250"/>
      <c r="L59" s="250"/>
      <c r="M59" s="250"/>
      <c r="N59" s="253"/>
      <c r="O59" s="250"/>
      <c r="P59" s="253"/>
      <c r="Q59" s="252"/>
      <c r="R59" s="250">
        <v>7.35</v>
      </c>
      <c r="S59" s="251">
        <v>77.400000000000006</v>
      </c>
      <c r="T59" s="248"/>
      <c r="U59" s="248"/>
      <c r="V59" s="248"/>
      <c r="W59" s="248"/>
      <c r="X59" s="251"/>
      <c r="Y59" s="250"/>
      <c r="Z59" s="254"/>
    </row>
    <row r="60" spans="1:26" x14ac:dyDescent="0.2">
      <c r="A60" s="246"/>
      <c r="B60" s="246"/>
      <c r="C60" s="247"/>
      <c r="D60" s="248">
        <v>21</v>
      </c>
      <c r="E60" s="249"/>
      <c r="F60" s="250">
        <v>17.100000000000001</v>
      </c>
      <c r="G60" s="250"/>
      <c r="H60" s="248"/>
      <c r="I60" s="251"/>
      <c r="J60" s="252"/>
      <c r="K60" s="250"/>
      <c r="L60" s="250"/>
      <c r="M60" s="250"/>
      <c r="N60" s="253"/>
      <c r="O60" s="250"/>
      <c r="P60" s="253"/>
      <c r="Q60" s="252"/>
      <c r="R60" s="250">
        <v>7.4</v>
      </c>
      <c r="S60" s="251">
        <v>77</v>
      </c>
      <c r="T60" s="248"/>
      <c r="U60" s="248"/>
      <c r="V60" s="248"/>
      <c r="W60" s="248"/>
      <c r="X60" s="251"/>
      <c r="Y60" s="250"/>
      <c r="Z60" s="254"/>
    </row>
    <row r="61" spans="1:26" x14ac:dyDescent="0.2">
      <c r="A61" s="246"/>
      <c r="B61" s="246"/>
      <c r="C61" s="247"/>
      <c r="D61" s="248">
        <v>22</v>
      </c>
      <c r="E61" s="249"/>
      <c r="F61" s="250">
        <v>17</v>
      </c>
      <c r="G61" s="250"/>
      <c r="H61" s="248"/>
      <c r="I61" s="251"/>
      <c r="J61" s="252"/>
      <c r="K61" s="250"/>
      <c r="L61" s="250"/>
      <c r="M61" s="250"/>
      <c r="N61" s="253"/>
      <c r="O61" s="250"/>
      <c r="P61" s="253"/>
      <c r="Q61" s="252"/>
      <c r="R61" s="250">
        <v>6.4</v>
      </c>
      <c r="S61" s="251">
        <v>66.5</v>
      </c>
      <c r="T61" s="248"/>
      <c r="U61" s="248"/>
      <c r="V61" s="248"/>
      <c r="W61" s="248"/>
      <c r="X61" s="251"/>
      <c r="Y61" s="250"/>
      <c r="Z61" s="254"/>
    </row>
    <row r="62" spans="1:26" x14ac:dyDescent="0.2">
      <c r="A62" s="246"/>
      <c r="B62" s="246"/>
      <c r="C62" s="247"/>
      <c r="D62" s="248">
        <v>23</v>
      </c>
      <c r="E62" s="249"/>
      <c r="F62" s="250">
        <v>17</v>
      </c>
      <c r="G62" s="250"/>
      <c r="H62" s="248"/>
      <c r="I62" s="251"/>
      <c r="J62" s="252"/>
      <c r="K62" s="250"/>
      <c r="L62" s="250"/>
      <c r="M62" s="250"/>
      <c r="N62" s="253"/>
      <c r="O62" s="250"/>
      <c r="P62" s="253"/>
      <c r="Q62" s="252"/>
      <c r="R62" s="250">
        <v>5.8</v>
      </c>
      <c r="S62" s="251">
        <v>60.7</v>
      </c>
      <c r="T62" s="248"/>
      <c r="U62" s="248"/>
      <c r="V62" s="248"/>
      <c r="W62" s="248"/>
      <c r="X62" s="251"/>
      <c r="Y62" s="250"/>
      <c r="Z62" s="254"/>
    </row>
    <row r="63" spans="1:26" x14ac:dyDescent="0.2">
      <c r="A63" s="246"/>
      <c r="B63" s="246"/>
      <c r="C63" s="247"/>
      <c r="D63" s="248">
        <v>24</v>
      </c>
      <c r="E63" s="249"/>
      <c r="F63" s="250">
        <v>16.899999999999999</v>
      </c>
      <c r="G63" s="250"/>
      <c r="H63" s="248"/>
      <c r="I63" s="251"/>
      <c r="J63" s="252"/>
      <c r="K63" s="250"/>
      <c r="L63" s="250"/>
      <c r="M63" s="250"/>
      <c r="N63" s="253"/>
      <c r="O63" s="250"/>
      <c r="P63" s="253"/>
      <c r="Q63" s="252"/>
      <c r="R63" s="250">
        <v>5.08</v>
      </c>
      <c r="S63" s="251">
        <v>53.4</v>
      </c>
      <c r="T63" s="248"/>
      <c r="U63" s="248"/>
      <c r="V63" s="248"/>
      <c r="W63" s="248"/>
      <c r="X63" s="251"/>
      <c r="Y63" s="250"/>
      <c r="Z63" s="254"/>
    </row>
    <row r="64" spans="1:26" x14ac:dyDescent="0.2">
      <c r="A64" s="220"/>
      <c r="B64" s="221"/>
      <c r="C64" s="232">
        <v>43704</v>
      </c>
      <c r="D64" s="233">
        <v>25</v>
      </c>
      <c r="E64" s="269"/>
      <c r="F64" s="233">
        <v>16.899999999999999</v>
      </c>
      <c r="G64" s="233">
        <v>9.3000000000000007</v>
      </c>
      <c r="H64" s="233">
        <v>100</v>
      </c>
      <c r="I64" s="233">
        <v>9.1</v>
      </c>
      <c r="J64" s="233">
        <v>9.8000000000000004E-2</v>
      </c>
      <c r="K64" s="165">
        <v>12.5</v>
      </c>
      <c r="L64" s="233">
        <v>7.3</v>
      </c>
      <c r="M64" s="233">
        <v>0.51</v>
      </c>
      <c r="N64" s="233">
        <v>140</v>
      </c>
      <c r="O64" s="233">
        <v>23</v>
      </c>
      <c r="P64" s="238">
        <v>580</v>
      </c>
      <c r="Q64" s="238">
        <v>33</v>
      </c>
      <c r="R64" s="85">
        <v>5</v>
      </c>
      <c r="S64" s="238">
        <v>51</v>
      </c>
      <c r="T64" s="233"/>
      <c r="U64" s="233"/>
      <c r="V64" s="233"/>
      <c r="W64" s="233"/>
      <c r="X64" s="233"/>
      <c r="Y64" s="233"/>
      <c r="Z64" s="271"/>
    </row>
    <row r="65" spans="1:26" x14ac:dyDescent="0.2">
      <c r="A65" s="35"/>
      <c r="B65" s="35"/>
      <c r="C65" s="46"/>
      <c r="D65" s="56"/>
      <c r="E65" s="56"/>
      <c r="F65" s="56"/>
      <c r="G65" s="56"/>
      <c r="H65" s="35"/>
      <c r="I65" s="56"/>
      <c r="J65" s="56"/>
      <c r="K65" s="56"/>
      <c r="L65" s="56"/>
      <c r="M65" s="55"/>
      <c r="N65" s="55"/>
      <c r="O65" s="63"/>
      <c r="P65" s="63"/>
      <c r="Q65" s="63"/>
      <c r="R65" s="56"/>
      <c r="S65" s="35"/>
      <c r="T65" s="35"/>
      <c r="U65" s="35"/>
      <c r="V65" s="35"/>
      <c r="W65" s="35"/>
      <c r="X65" s="56"/>
      <c r="Y65" s="56"/>
      <c r="Z65" s="35"/>
    </row>
    <row r="66" spans="1:26" x14ac:dyDescent="0.2">
      <c r="A66" s="35"/>
      <c r="B66" s="35"/>
      <c r="C66" s="255"/>
      <c r="D66" s="56"/>
      <c r="E66" s="56"/>
      <c r="F66" s="56"/>
      <c r="G66" s="35"/>
      <c r="H66" s="35"/>
      <c r="I66" s="35"/>
      <c r="J66" s="35"/>
      <c r="K66" s="35"/>
      <c r="L66" s="35"/>
      <c r="M66" s="35"/>
      <c r="N66" s="55"/>
      <c r="O66" s="63"/>
      <c r="P66" s="63"/>
      <c r="Q66" s="35"/>
      <c r="R66" s="35"/>
      <c r="S66" s="35"/>
      <c r="T66" s="35"/>
      <c r="U66" s="35"/>
      <c r="V66" s="35"/>
      <c r="W66" s="35"/>
      <c r="X66" s="35"/>
      <c r="Y66" s="35"/>
      <c r="Z66" s="35"/>
    </row>
    <row r="67" spans="1:26" x14ac:dyDescent="0.2">
      <c r="A67" s="220">
        <v>30</v>
      </c>
      <c r="B67" s="221" t="s">
        <v>93</v>
      </c>
      <c r="C67" s="232">
        <v>43704</v>
      </c>
      <c r="D67" s="233">
        <v>0.5</v>
      </c>
      <c r="E67" s="269">
        <v>2.7</v>
      </c>
      <c r="F67" s="233">
        <v>20.6</v>
      </c>
      <c r="G67" s="233">
        <v>1.7</v>
      </c>
      <c r="H67" s="233">
        <v>60</v>
      </c>
      <c r="I67" s="85">
        <v>9</v>
      </c>
      <c r="J67" s="233">
        <v>0.11</v>
      </c>
      <c r="K67" s="165">
        <v>13.3</v>
      </c>
      <c r="L67" s="233">
        <v>7.7</v>
      </c>
      <c r="M67" s="233">
        <v>0.56000000000000005</v>
      </c>
      <c r="N67" s="233">
        <v>14</v>
      </c>
      <c r="O67" s="233">
        <v>50</v>
      </c>
      <c r="P67" s="238">
        <v>450</v>
      </c>
      <c r="Q67" s="238">
        <v>15</v>
      </c>
      <c r="R67" s="233">
        <v>9.8000000000000007</v>
      </c>
      <c r="S67" s="238">
        <v>110</v>
      </c>
      <c r="T67" s="233">
        <v>7.7</v>
      </c>
      <c r="U67" s="233">
        <v>2.1</v>
      </c>
      <c r="V67" s="233">
        <v>13</v>
      </c>
      <c r="W67" s="233">
        <v>1.6</v>
      </c>
      <c r="X67" s="233">
        <v>12</v>
      </c>
      <c r="Y67" s="233">
        <v>13</v>
      </c>
      <c r="Z67" s="271">
        <v>8.6999999999999993</v>
      </c>
    </row>
    <row r="68" spans="1:26" x14ac:dyDescent="0.2">
      <c r="A68" s="38"/>
      <c r="B68" s="38"/>
      <c r="C68" s="234"/>
      <c r="D68" s="238">
        <v>1</v>
      </c>
      <c r="E68" s="256"/>
      <c r="F68" s="238">
        <v>20.100000000000001</v>
      </c>
      <c r="G68" s="41"/>
      <c r="H68" s="238"/>
      <c r="I68" s="52"/>
      <c r="J68" s="40"/>
      <c r="K68" s="41"/>
      <c r="L68" s="41"/>
      <c r="M68" s="41"/>
      <c r="N68" s="39"/>
      <c r="O68" s="41"/>
      <c r="P68" s="39"/>
      <c r="Q68" s="40"/>
      <c r="R68" s="41">
        <v>9.5</v>
      </c>
      <c r="S68" s="52">
        <v>105</v>
      </c>
      <c r="T68" s="238"/>
      <c r="U68" s="238"/>
      <c r="V68" s="238"/>
      <c r="W68" s="238"/>
      <c r="X68" s="41"/>
      <c r="Y68" s="41"/>
      <c r="Z68" s="257"/>
    </row>
    <row r="69" spans="1:26" x14ac:dyDescent="0.2">
      <c r="A69" s="38"/>
      <c r="B69" s="38"/>
      <c r="C69" s="234"/>
      <c r="D69" s="238">
        <v>2</v>
      </c>
      <c r="E69" s="256"/>
      <c r="F69" s="238">
        <v>17.899999999999999</v>
      </c>
      <c r="G69" s="41"/>
      <c r="H69" s="238"/>
      <c r="I69" s="52"/>
      <c r="J69" s="40"/>
      <c r="K69" s="41"/>
      <c r="L69" s="41"/>
      <c r="M69" s="41"/>
      <c r="N69" s="39"/>
      <c r="O69" s="41"/>
      <c r="P69" s="39"/>
      <c r="Q69" s="40"/>
      <c r="R69" s="41">
        <v>8.4</v>
      </c>
      <c r="S69" s="52">
        <v>91</v>
      </c>
      <c r="T69" s="238"/>
      <c r="U69" s="238"/>
      <c r="V69" s="238"/>
      <c r="W69" s="238"/>
      <c r="X69" s="41"/>
      <c r="Y69" s="41"/>
      <c r="Z69" s="257"/>
    </row>
    <row r="70" spans="1:26" x14ac:dyDescent="0.2">
      <c r="A70" s="38"/>
      <c r="B70" s="38"/>
      <c r="C70" s="234"/>
      <c r="D70" s="238">
        <v>3</v>
      </c>
      <c r="E70" s="256"/>
      <c r="F70" s="238">
        <v>17.7</v>
      </c>
      <c r="G70" s="41"/>
      <c r="H70" s="238"/>
      <c r="I70" s="52"/>
      <c r="J70" s="40"/>
      <c r="K70" s="41"/>
      <c r="L70" s="41"/>
      <c r="M70" s="41"/>
      <c r="N70" s="39"/>
      <c r="O70" s="41"/>
      <c r="P70" s="39"/>
      <c r="Q70" s="40"/>
      <c r="R70" s="41">
        <v>8.01</v>
      </c>
      <c r="S70" s="52">
        <v>85.1</v>
      </c>
      <c r="T70" s="238"/>
      <c r="U70" s="238"/>
      <c r="V70" s="238"/>
      <c r="W70" s="238"/>
      <c r="X70" s="41"/>
      <c r="Y70" s="41"/>
      <c r="Z70" s="257"/>
    </row>
    <row r="71" spans="1:26" x14ac:dyDescent="0.2">
      <c r="A71" s="38"/>
      <c r="B71" s="38"/>
      <c r="C71" s="234"/>
      <c r="D71" s="238">
        <v>4</v>
      </c>
      <c r="E71" s="256"/>
      <c r="F71" s="41">
        <v>17.7</v>
      </c>
      <c r="G71" s="41"/>
      <c r="H71" s="238"/>
      <c r="I71" s="52"/>
      <c r="J71" s="40"/>
      <c r="K71" s="41"/>
      <c r="L71" s="41"/>
      <c r="M71" s="41"/>
      <c r="N71" s="39"/>
      <c r="O71" s="41"/>
      <c r="P71" s="39"/>
      <c r="Q71" s="40"/>
      <c r="R71" s="41">
        <v>8</v>
      </c>
      <c r="S71" s="52">
        <v>85</v>
      </c>
      <c r="T71" s="238"/>
      <c r="U71" s="238"/>
      <c r="V71" s="238"/>
      <c r="W71" s="238"/>
      <c r="X71" s="41"/>
      <c r="Y71" s="41"/>
      <c r="Z71" s="257"/>
    </row>
    <row r="72" spans="1:26" x14ac:dyDescent="0.2">
      <c r="A72" s="38"/>
      <c r="B72" s="38"/>
      <c r="C72" s="234"/>
      <c r="D72" s="238">
        <v>5</v>
      </c>
      <c r="E72" s="256"/>
      <c r="F72" s="41">
        <v>17.600000000000001</v>
      </c>
      <c r="G72" s="41"/>
      <c r="H72" s="238"/>
      <c r="I72" s="52"/>
      <c r="J72" s="40"/>
      <c r="K72" s="41"/>
      <c r="L72" s="41"/>
      <c r="M72" s="41"/>
      <c r="N72" s="39"/>
      <c r="O72" s="41"/>
      <c r="P72" s="39"/>
      <c r="Q72" s="40"/>
      <c r="R72" s="41">
        <v>7.92</v>
      </c>
      <c r="S72" s="52">
        <v>84</v>
      </c>
      <c r="T72" s="238"/>
      <c r="U72" s="238"/>
      <c r="V72" s="238"/>
      <c r="W72" s="238"/>
      <c r="X72" s="41"/>
      <c r="Y72" s="41"/>
      <c r="Z72" s="257"/>
    </row>
    <row r="73" spans="1:26" x14ac:dyDescent="0.2">
      <c r="A73" s="38"/>
      <c r="B73" s="38"/>
      <c r="C73" s="234"/>
      <c r="D73" s="238">
        <v>6</v>
      </c>
      <c r="E73" s="256"/>
      <c r="F73" s="41">
        <v>17.600000000000001</v>
      </c>
      <c r="G73" s="41"/>
      <c r="H73" s="238"/>
      <c r="I73" s="52"/>
      <c r="J73" s="40"/>
      <c r="K73" s="41"/>
      <c r="L73" s="41"/>
      <c r="M73" s="41"/>
      <c r="N73" s="39"/>
      <c r="O73" s="41"/>
      <c r="P73" s="39"/>
      <c r="Q73" s="40"/>
      <c r="R73" s="41">
        <v>7.9</v>
      </c>
      <c r="S73" s="52">
        <v>84</v>
      </c>
      <c r="T73" s="238"/>
      <c r="U73" s="238"/>
      <c r="V73" s="238"/>
      <c r="W73" s="238"/>
      <c r="X73" s="41"/>
      <c r="Y73" s="41"/>
      <c r="Z73" s="257"/>
    </row>
    <row r="74" spans="1:26" x14ac:dyDescent="0.2">
      <c r="A74" s="38"/>
      <c r="B74" s="38"/>
      <c r="C74" s="234"/>
      <c r="D74" s="238">
        <v>7</v>
      </c>
      <c r="E74" s="256"/>
      <c r="F74" s="41">
        <v>17.5</v>
      </c>
      <c r="G74" s="41"/>
      <c r="H74" s="238"/>
      <c r="I74" s="52"/>
      <c r="J74" s="40"/>
      <c r="K74" s="41"/>
      <c r="L74" s="41"/>
      <c r="M74" s="41"/>
      <c r="N74" s="39"/>
      <c r="O74" s="41"/>
      <c r="P74" s="39"/>
      <c r="Q74" s="40"/>
      <c r="R74" s="41">
        <v>7.83</v>
      </c>
      <c r="S74" s="52">
        <v>82.6</v>
      </c>
      <c r="T74" s="238"/>
      <c r="U74" s="238"/>
      <c r="V74" s="238"/>
      <c r="W74" s="238"/>
      <c r="X74" s="41"/>
      <c r="Y74" s="41"/>
      <c r="Z74" s="257"/>
    </row>
    <row r="75" spans="1:26" x14ac:dyDescent="0.2">
      <c r="A75" s="38"/>
      <c r="B75" s="38"/>
      <c r="C75" s="234"/>
      <c r="D75" s="238">
        <v>8</v>
      </c>
      <c r="E75" s="256"/>
      <c r="F75" s="41">
        <v>17.5</v>
      </c>
      <c r="G75" s="41"/>
      <c r="H75" s="238"/>
      <c r="I75" s="52"/>
      <c r="J75" s="40"/>
      <c r="K75" s="41"/>
      <c r="L75" s="41"/>
      <c r="M75" s="41"/>
      <c r="N75" s="39"/>
      <c r="O75" s="41"/>
      <c r="P75" s="39"/>
      <c r="Q75" s="40"/>
      <c r="R75" s="41">
        <v>7.8</v>
      </c>
      <c r="S75" s="52">
        <v>83</v>
      </c>
      <c r="T75" s="238"/>
      <c r="U75" s="238"/>
      <c r="V75" s="238"/>
      <c r="W75" s="238"/>
      <c r="X75" s="41"/>
      <c r="Y75" s="41"/>
      <c r="Z75" s="257"/>
    </row>
    <row r="76" spans="1:26" x14ac:dyDescent="0.2">
      <c r="A76" s="38"/>
      <c r="B76" s="38"/>
      <c r="C76" s="234"/>
      <c r="D76" s="238">
        <v>9</v>
      </c>
      <c r="E76" s="256"/>
      <c r="F76" s="41">
        <v>17.5</v>
      </c>
      <c r="G76" s="41"/>
      <c r="H76" s="238"/>
      <c r="I76" s="52"/>
      <c r="J76" s="40"/>
      <c r="K76" s="41"/>
      <c r="L76" s="41"/>
      <c r="M76" s="41"/>
      <c r="N76" s="39"/>
      <c r="O76" s="41"/>
      <c r="P76" s="39"/>
      <c r="Q76" s="40"/>
      <c r="R76" s="41">
        <v>7.8</v>
      </c>
      <c r="S76" s="52">
        <v>82.2</v>
      </c>
      <c r="T76" s="238"/>
      <c r="U76" s="238"/>
      <c r="V76" s="238"/>
      <c r="W76" s="238"/>
      <c r="X76" s="41"/>
      <c r="Y76" s="41"/>
      <c r="Z76" s="257"/>
    </row>
    <row r="77" spans="1:26" x14ac:dyDescent="0.2">
      <c r="A77" s="38"/>
      <c r="B77" s="38"/>
      <c r="C77" s="234"/>
      <c r="D77" s="238">
        <v>10</v>
      </c>
      <c r="E77" s="256"/>
      <c r="F77" s="41">
        <v>17.5</v>
      </c>
      <c r="G77" s="41"/>
      <c r="H77" s="238"/>
      <c r="I77" s="52"/>
      <c r="J77" s="40"/>
      <c r="K77" s="41"/>
      <c r="L77" s="41"/>
      <c r="M77" s="41"/>
      <c r="N77" s="39"/>
      <c r="O77" s="41"/>
      <c r="P77" s="39"/>
      <c r="Q77" s="40"/>
      <c r="R77" s="41">
        <v>7.8</v>
      </c>
      <c r="S77" s="52">
        <v>82.2</v>
      </c>
      <c r="T77" s="238"/>
      <c r="U77" s="238"/>
      <c r="V77" s="238"/>
      <c r="W77" s="238"/>
      <c r="X77" s="41"/>
      <c r="Y77" s="41"/>
      <c r="Z77" s="257"/>
    </row>
    <row r="78" spans="1:26" x14ac:dyDescent="0.2">
      <c r="A78" s="38"/>
      <c r="B78" s="38"/>
      <c r="C78" s="234"/>
      <c r="D78" s="238">
        <v>11</v>
      </c>
      <c r="E78" s="256"/>
      <c r="F78" s="41">
        <v>17.399999999999999</v>
      </c>
      <c r="G78" s="41"/>
      <c r="H78" s="238"/>
      <c r="I78" s="52"/>
      <c r="J78" s="40"/>
      <c r="K78" s="41"/>
      <c r="L78" s="41"/>
      <c r="M78" s="41"/>
      <c r="N78" s="39"/>
      <c r="O78" s="41"/>
      <c r="P78" s="39"/>
      <c r="Q78" s="40"/>
      <c r="R78" s="41">
        <v>7.71</v>
      </c>
      <c r="S78" s="52">
        <v>81.3</v>
      </c>
      <c r="T78" s="238"/>
      <c r="U78" s="238"/>
      <c r="V78" s="238"/>
      <c r="W78" s="238"/>
      <c r="X78" s="41"/>
      <c r="Y78" s="41"/>
      <c r="Z78" s="257"/>
    </row>
    <row r="79" spans="1:26" x14ac:dyDescent="0.2">
      <c r="A79" s="38"/>
      <c r="B79" s="38"/>
      <c r="C79" s="234"/>
      <c r="D79" s="238">
        <v>12</v>
      </c>
      <c r="E79" s="256"/>
      <c r="F79" s="41">
        <v>17.399999999999999</v>
      </c>
      <c r="G79" s="41"/>
      <c r="H79" s="238"/>
      <c r="I79" s="52"/>
      <c r="J79" s="40"/>
      <c r="K79" s="41"/>
      <c r="L79" s="41"/>
      <c r="M79" s="41"/>
      <c r="N79" s="39"/>
      <c r="O79" s="41"/>
      <c r="P79" s="39"/>
      <c r="Q79" s="40"/>
      <c r="R79" s="41">
        <v>7.71</v>
      </c>
      <c r="S79" s="52">
        <v>81</v>
      </c>
      <c r="T79" s="238"/>
      <c r="U79" s="238"/>
      <c r="V79" s="238"/>
      <c r="W79" s="238"/>
      <c r="X79" s="41"/>
      <c r="Y79" s="41"/>
      <c r="Z79" s="257"/>
    </row>
    <row r="80" spans="1:26" x14ac:dyDescent="0.2">
      <c r="A80" s="38"/>
      <c r="B80" s="38"/>
      <c r="C80" s="234"/>
      <c r="D80" s="238">
        <v>13</v>
      </c>
      <c r="E80" s="256"/>
      <c r="F80" s="41">
        <v>17.3</v>
      </c>
      <c r="G80" s="41"/>
      <c r="H80" s="238"/>
      <c r="I80" s="52"/>
      <c r="J80" s="40"/>
      <c r="K80" s="41"/>
      <c r="L80" s="41"/>
      <c r="M80" s="41"/>
      <c r="N80" s="39"/>
      <c r="O80" s="41"/>
      <c r="P80" s="39"/>
      <c r="Q80" s="40"/>
      <c r="R80" s="41">
        <v>7.61</v>
      </c>
      <c r="S80" s="52">
        <v>80</v>
      </c>
      <c r="T80" s="238"/>
      <c r="U80" s="238"/>
      <c r="V80" s="238"/>
      <c r="W80" s="238"/>
      <c r="X80" s="41"/>
      <c r="Y80" s="41"/>
      <c r="Z80" s="257"/>
    </row>
    <row r="81" spans="1:26" x14ac:dyDescent="0.2">
      <c r="A81" s="38"/>
      <c r="B81" s="38"/>
      <c r="C81" s="234"/>
      <c r="D81" s="238">
        <v>14</v>
      </c>
      <c r="E81" s="256"/>
      <c r="F81" s="41">
        <v>17.3</v>
      </c>
      <c r="G81" s="41"/>
      <c r="H81" s="238"/>
      <c r="I81" s="52"/>
      <c r="J81" s="40"/>
      <c r="K81" s="41"/>
      <c r="L81" s="41"/>
      <c r="M81" s="41"/>
      <c r="N81" s="39"/>
      <c r="O81" s="41"/>
      <c r="P81" s="39"/>
      <c r="Q81" s="40"/>
      <c r="R81" s="41">
        <v>7.6</v>
      </c>
      <c r="S81" s="52">
        <v>79.7</v>
      </c>
      <c r="T81" s="238"/>
      <c r="U81" s="238"/>
      <c r="V81" s="238"/>
      <c r="W81" s="238"/>
      <c r="X81" s="41"/>
      <c r="Y81" s="41"/>
      <c r="Z81" s="257"/>
    </row>
    <row r="82" spans="1:26" x14ac:dyDescent="0.2">
      <c r="A82" s="38"/>
      <c r="B82" s="38"/>
      <c r="C82" s="234"/>
      <c r="D82" s="238">
        <v>15</v>
      </c>
      <c r="E82" s="256"/>
      <c r="F82" s="41">
        <v>17.3</v>
      </c>
      <c r="G82" s="41"/>
      <c r="H82" s="238"/>
      <c r="I82" s="52"/>
      <c r="J82" s="40"/>
      <c r="K82" s="41"/>
      <c r="L82" s="41"/>
      <c r="M82" s="41"/>
      <c r="N82" s="39"/>
      <c r="O82" s="41"/>
      <c r="P82" s="39"/>
      <c r="Q82" s="40"/>
      <c r="R82" s="41">
        <v>7.49</v>
      </c>
      <c r="S82" s="52">
        <v>78.900000000000006</v>
      </c>
      <c r="T82" s="238"/>
      <c r="U82" s="238"/>
      <c r="V82" s="238"/>
      <c r="W82" s="238"/>
      <c r="X82" s="41"/>
      <c r="Y82" s="41"/>
      <c r="Z82" s="257"/>
    </row>
    <row r="83" spans="1:26" x14ac:dyDescent="0.2">
      <c r="A83" s="38"/>
      <c r="B83" s="38"/>
      <c r="C83" s="234"/>
      <c r="D83" s="238">
        <v>16</v>
      </c>
      <c r="E83" s="256"/>
      <c r="F83" s="41">
        <v>17.2</v>
      </c>
      <c r="G83" s="41"/>
      <c r="H83" s="238"/>
      <c r="I83" s="52"/>
      <c r="J83" s="40"/>
      <c r="K83" s="41"/>
      <c r="L83" s="41"/>
      <c r="M83" s="41"/>
      <c r="N83" s="39"/>
      <c r="O83" s="41"/>
      <c r="P83" s="39"/>
      <c r="Q83" s="40"/>
      <c r="R83" s="41">
        <v>7.3</v>
      </c>
      <c r="S83" s="52">
        <v>76.7</v>
      </c>
      <c r="T83" s="238"/>
      <c r="U83" s="238"/>
      <c r="V83" s="238"/>
      <c r="W83" s="238"/>
      <c r="X83" s="41"/>
      <c r="Y83" s="41"/>
      <c r="Z83" s="257"/>
    </row>
    <row r="84" spans="1:26" x14ac:dyDescent="0.2">
      <c r="A84" s="38"/>
      <c r="B84" s="38"/>
      <c r="C84" s="234"/>
      <c r="D84" s="238">
        <v>17</v>
      </c>
      <c r="E84" s="256"/>
      <c r="F84" s="41">
        <v>17.100000000000001</v>
      </c>
      <c r="G84" s="41"/>
      <c r="H84" s="238"/>
      <c r="I84" s="52"/>
      <c r="J84" s="40"/>
      <c r="K84" s="41"/>
      <c r="L84" s="41"/>
      <c r="M84" s="41"/>
      <c r="N84" s="39"/>
      <c r="O84" s="41"/>
      <c r="P84" s="39"/>
      <c r="Q84" s="40"/>
      <c r="R84" s="41">
        <v>7.15</v>
      </c>
      <c r="S84" s="52">
        <v>75</v>
      </c>
      <c r="T84" s="238"/>
      <c r="U84" s="238"/>
      <c r="V84" s="238"/>
      <c r="W84" s="238"/>
      <c r="X84" s="41"/>
      <c r="Y84" s="41"/>
      <c r="Z84" s="257"/>
    </row>
    <row r="85" spans="1:26" x14ac:dyDescent="0.2">
      <c r="A85" s="38"/>
      <c r="B85" s="38"/>
      <c r="C85" s="234"/>
      <c r="D85" s="238">
        <v>18</v>
      </c>
      <c r="E85" s="256"/>
      <c r="F85" s="238">
        <v>16.8</v>
      </c>
      <c r="G85" s="41"/>
      <c r="H85" s="238"/>
      <c r="I85" s="52"/>
      <c r="J85" s="40"/>
      <c r="K85" s="41"/>
      <c r="L85" s="41"/>
      <c r="M85" s="41"/>
      <c r="N85" s="39"/>
      <c r="O85" s="41"/>
      <c r="P85" s="39"/>
      <c r="Q85" s="40"/>
      <c r="R85" s="41">
        <v>6.2</v>
      </c>
      <c r="S85" s="52">
        <v>64.2</v>
      </c>
      <c r="T85" s="238"/>
      <c r="U85" s="238"/>
      <c r="V85" s="238"/>
      <c r="W85" s="238"/>
      <c r="X85" s="41"/>
      <c r="Y85" s="41"/>
      <c r="Z85" s="257"/>
    </row>
    <row r="86" spans="1:26" x14ac:dyDescent="0.2">
      <c r="A86" s="38"/>
      <c r="B86" s="38"/>
      <c r="C86" s="234"/>
      <c r="D86" s="238">
        <v>19</v>
      </c>
      <c r="E86" s="256"/>
      <c r="F86" s="238">
        <v>15.8</v>
      </c>
      <c r="G86" s="41"/>
      <c r="H86" s="238"/>
      <c r="I86" s="52"/>
      <c r="J86" s="40"/>
      <c r="K86" s="41"/>
      <c r="L86" s="41"/>
      <c r="M86" s="41"/>
      <c r="N86" s="39"/>
      <c r="O86" s="41"/>
      <c r="P86" s="39"/>
      <c r="Q86" s="40"/>
      <c r="R86" s="41">
        <v>4.1500000000000004</v>
      </c>
      <c r="S86" s="52">
        <v>41.8</v>
      </c>
      <c r="T86" s="238"/>
      <c r="U86" s="238"/>
      <c r="V86" s="238"/>
      <c r="W86" s="238"/>
      <c r="X86" s="41"/>
      <c r="Y86" s="41"/>
      <c r="Z86" s="257"/>
    </row>
    <row r="87" spans="1:26" x14ac:dyDescent="0.2">
      <c r="A87" s="38"/>
      <c r="B87" s="38"/>
      <c r="C87" s="234"/>
      <c r="D87" s="238">
        <v>20</v>
      </c>
      <c r="E87" s="256"/>
      <c r="F87" s="41">
        <v>13.3</v>
      </c>
      <c r="G87" s="41"/>
      <c r="H87" s="238"/>
      <c r="I87" s="52"/>
      <c r="J87" s="40"/>
      <c r="K87" s="41"/>
      <c r="L87" s="41"/>
      <c r="M87" s="41"/>
      <c r="N87" s="39"/>
      <c r="O87" s="41"/>
      <c r="P87" s="39"/>
      <c r="Q87" s="40"/>
      <c r="R87" s="41">
        <v>1.57</v>
      </c>
      <c r="S87" s="52">
        <v>15.5</v>
      </c>
      <c r="T87" s="238"/>
      <c r="U87" s="238"/>
      <c r="V87" s="238"/>
      <c r="W87" s="238"/>
      <c r="X87" s="41"/>
      <c r="Y87" s="41"/>
      <c r="Z87" s="257"/>
    </row>
    <row r="88" spans="1:26" x14ac:dyDescent="0.2">
      <c r="A88" s="38"/>
      <c r="B88" s="38"/>
      <c r="C88" s="234"/>
      <c r="D88" s="238">
        <v>21</v>
      </c>
      <c r="E88" s="256"/>
      <c r="F88" s="41">
        <v>12.9</v>
      </c>
      <c r="G88" s="41"/>
      <c r="H88" s="238"/>
      <c r="I88" s="52"/>
      <c r="J88" s="40"/>
      <c r="K88" s="41"/>
      <c r="L88" s="41"/>
      <c r="M88" s="41"/>
      <c r="N88" s="39"/>
      <c r="O88" s="41"/>
      <c r="P88" s="39"/>
      <c r="Q88" s="40"/>
      <c r="R88" s="41">
        <v>1.3</v>
      </c>
      <c r="S88" s="52">
        <v>12.3</v>
      </c>
      <c r="T88" s="238"/>
      <c r="U88" s="238"/>
      <c r="V88" s="238"/>
      <c r="W88" s="238"/>
      <c r="X88" s="41"/>
      <c r="Y88" s="41"/>
      <c r="Z88" s="257"/>
    </row>
    <row r="89" spans="1:26" x14ac:dyDescent="0.2">
      <c r="A89" s="38"/>
      <c r="B89" s="38"/>
      <c r="C89" s="234"/>
      <c r="D89" s="238">
        <v>22</v>
      </c>
      <c r="E89" s="256"/>
      <c r="F89" s="41">
        <v>12.5</v>
      </c>
      <c r="G89" s="41"/>
      <c r="H89" s="238"/>
      <c r="I89" s="52"/>
      <c r="J89" s="40"/>
      <c r="K89" s="41"/>
      <c r="L89" s="41"/>
      <c r="M89" s="41"/>
      <c r="N89" s="39"/>
      <c r="O89" s="41"/>
      <c r="P89" s="39"/>
      <c r="Q89" s="40"/>
      <c r="R89" s="41">
        <v>1</v>
      </c>
      <c r="S89" s="52">
        <v>9.4</v>
      </c>
      <c r="T89" s="238"/>
      <c r="U89" s="238"/>
      <c r="V89" s="238"/>
      <c r="W89" s="238"/>
      <c r="X89" s="41"/>
      <c r="Y89" s="41"/>
      <c r="Z89" s="257"/>
    </row>
    <row r="90" spans="1:26" x14ac:dyDescent="0.2">
      <c r="A90" s="38"/>
      <c r="B90" s="38"/>
      <c r="C90" s="234"/>
      <c r="D90" s="238">
        <v>23</v>
      </c>
      <c r="E90" s="256"/>
      <c r="F90" s="41">
        <v>12.3</v>
      </c>
      <c r="G90" s="41"/>
      <c r="H90" s="238"/>
      <c r="I90" s="52"/>
      <c r="J90" s="40"/>
      <c r="K90" s="41"/>
      <c r="L90" s="41"/>
      <c r="M90" s="41"/>
      <c r="N90" s="39"/>
      <c r="O90" s="41"/>
      <c r="P90" s="39"/>
      <c r="Q90" s="40"/>
      <c r="R90" s="41">
        <v>0.6</v>
      </c>
      <c r="S90" s="52">
        <v>5.9</v>
      </c>
      <c r="T90" s="238"/>
      <c r="U90" s="238"/>
      <c r="V90" s="238"/>
      <c r="W90" s="238"/>
      <c r="X90" s="41"/>
      <c r="Y90" s="41"/>
      <c r="Z90" s="257"/>
    </row>
    <row r="91" spans="1:26" x14ac:dyDescent="0.2">
      <c r="A91" s="38"/>
      <c r="B91" s="38"/>
      <c r="C91" s="234"/>
      <c r="D91" s="238">
        <v>24</v>
      </c>
      <c r="E91" s="256"/>
      <c r="F91" s="41">
        <v>12.3</v>
      </c>
      <c r="G91" s="41"/>
      <c r="H91" s="238"/>
      <c r="I91" s="52"/>
      <c r="J91" s="40"/>
      <c r="K91" s="41"/>
      <c r="L91" s="41"/>
      <c r="M91" s="41"/>
      <c r="N91" s="39"/>
      <c r="O91" s="41"/>
      <c r="P91" s="39"/>
      <c r="Q91" s="40"/>
      <c r="R91" s="41">
        <v>0.6</v>
      </c>
      <c r="S91" s="52">
        <v>5.9</v>
      </c>
      <c r="T91" s="238"/>
      <c r="U91" s="238"/>
      <c r="V91" s="238"/>
      <c r="W91" s="238"/>
      <c r="X91" s="41"/>
      <c r="Y91" s="41"/>
      <c r="Z91" s="257"/>
    </row>
    <row r="92" spans="1:26" x14ac:dyDescent="0.2">
      <c r="A92" s="38"/>
      <c r="B92" s="38"/>
      <c r="C92" s="234"/>
      <c r="D92" s="238">
        <v>25</v>
      </c>
      <c r="E92" s="256"/>
      <c r="F92" s="41">
        <v>12</v>
      </c>
      <c r="G92" s="41"/>
      <c r="H92" s="238"/>
      <c r="I92" s="52"/>
      <c r="J92" s="40"/>
      <c r="K92" s="41"/>
      <c r="L92" s="41"/>
      <c r="M92" s="41"/>
      <c r="N92" s="39"/>
      <c r="O92" s="41"/>
      <c r="P92" s="39"/>
      <c r="Q92" s="40"/>
      <c r="R92" s="41">
        <v>0.38</v>
      </c>
      <c r="S92" s="52">
        <v>3.7</v>
      </c>
      <c r="T92" s="238"/>
      <c r="U92" s="238"/>
      <c r="V92" s="238"/>
      <c r="W92" s="238"/>
      <c r="X92" s="41"/>
      <c r="Y92" s="41"/>
      <c r="Z92" s="257"/>
    </row>
    <row r="93" spans="1:26" x14ac:dyDescent="0.2">
      <c r="A93" s="38"/>
      <c r="B93" s="38"/>
      <c r="C93" s="234"/>
      <c r="D93" s="238">
        <v>26</v>
      </c>
      <c r="E93" s="256"/>
      <c r="F93" s="41">
        <v>12</v>
      </c>
      <c r="G93" s="41"/>
      <c r="H93" s="238"/>
      <c r="I93" s="52"/>
      <c r="J93" s="40"/>
      <c r="K93" s="41"/>
      <c r="L93" s="41"/>
      <c r="M93" s="41"/>
      <c r="N93" s="39"/>
      <c r="O93" s="41"/>
      <c r="P93" s="39"/>
      <c r="Q93" s="40"/>
      <c r="R93" s="41">
        <v>0.38</v>
      </c>
      <c r="S93" s="52">
        <v>3.7</v>
      </c>
      <c r="T93" s="238"/>
      <c r="U93" s="238"/>
      <c r="V93" s="238"/>
      <c r="W93" s="238"/>
      <c r="X93" s="41"/>
      <c r="Y93" s="41"/>
      <c r="Z93" s="257"/>
    </row>
    <row r="94" spans="1:26" x14ac:dyDescent="0.2">
      <c r="A94" s="38"/>
      <c r="B94" s="38"/>
      <c r="C94" s="234"/>
      <c r="D94" s="238">
        <v>27</v>
      </c>
      <c r="E94" s="256"/>
      <c r="F94" s="41">
        <v>11.9</v>
      </c>
      <c r="G94" s="41"/>
      <c r="H94" s="238"/>
      <c r="I94" s="52"/>
      <c r="J94" s="40"/>
      <c r="K94" s="41"/>
      <c r="L94" s="41"/>
      <c r="M94" s="41"/>
      <c r="N94" s="39"/>
      <c r="O94" s="41"/>
      <c r="P94" s="39"/>
      <c r="Q94" s="40"/>
      <c r="R94" s="41">
        <v>0.25</v>
      </c>
      <c r="S94" s="52">
        <v>2.5</v>
      </c>
      <c r="T94" s="238"/>
      <c r="U94" s="238"/>
      <c r="V94" s="238"/>
      <c r="W94" s="238"/>
      <c r="X94" s="41"/>
      <c r="Y94" s="41"/>
      <c r="Z94" s="257"/>
    </row>
    <row r="95" spans="1:26" x14ac:dyDescent="0.2">
      <c r="A95" s="38"/>
      <c r="B95" s="38"/>
      <c r="C95" s="234"/>
      <c r="D95" s="238">
        <v>28</v>
      </c>
      <c r="E95" s="256"/>
      <c r="F95" s="41">
        <v>11.9</v>
      </c>
      <c r="G95" s="41"/>
      <c r="H95" s="238"/>
      <c r="I95" s="52"/>
      <c r="J95" s="40"/>
      <c r="K95" s="41"/>
      <c r="L95" s="41"/>
      <c r="M95" s="41"/>
      <c r="N95" s="39"/>
      <c r="O95" s="41"/>
      <c r="P95" s="39"/>
      <c r="Q95" s="40"/>
      <c r="R95" s="41">
        <v>0.25</v>
      </c>
      <c r="S95" s="52">
        <v>2.5</v>
      </c>
      <c r="T95" s="238"/>
      <c r="U95" s="238"/>
      <c r="V95" s="238"/>
      <c r="W95" s="238"/>
      <c r="X95" s="41"/>
      <c r="Y95" s="41"/>
      <c r="Z95" s="257"/>
    </row>
    <row r="96" spans="1:26" x14ac:dyDescent="0.2">
      <c r="A96" s="38"/>
      <c r="B96" s="38"/>
      <c r="C96" s="234"/>
      <c r="D96" s="238">
        <v>29</v>
      </c>
      <c r="E96" s="256"/>
      <c r="F96" s="41">
        <v>11.8</v>
      </c>
      <c r="G96" s="41"/>
      <c r="H96" s="238"/>
      <c r="I96" s="52"/>
      <c r="J96" s="40"/>
      <c r="K96" s="41"/>
      <c r="L96" s="41"/>
      <c r="M96" s="41"/>
      <c r="N96" s="39"/>
      <c r="O96" s="41"/>
      <c r="P96" s="39"/>
      <c r="Q96" s="40"/>
      <c r="R96" s="41">
        <v>0.14000000000000001</v>
      </c>
      <c r="S96" s="52">
        <v>1.4</v>
      </c>
      <c r="T96" s="238"/>
      <c r="U96" s="238"/>
      <c r="V96" s="238"/>
      <c r="W96" s="238"/>
      <c r="X96" s="41"/>
      <c r="Y96" s="41"/>
      <c r="Z96" s="257"/>
    </row>
    <row r="97" spans="1:26" x14ac:dyDescent="0.2">
      <c r="A97" s="38"/>
      <c r="B97" s="38"/>
      <c r="C97" s="234"/>
      <c r="D97" s="238">
        <v>30</v>
      </c>
      <c r="E97" s="256"/>
      <c r="F97" s="41">
        <v>11.8</v>
      </c>
      <c r="G97" s="41"/>
      <c r="H97" s="238"/>
      <c r="I97" s="52"/>
      <c r="J97" s="40"/>
      <c r="K97" s="41"/>
      <c r="L97" s="41"/>
      <c r="M97" s="41"/>
      <c r="N97" s="39"/>
      <c r="O97" s="41"/>
      <c r="P97" s="39"/>
      <c r="Q97" s="40"/>
      <c r="R97" s="41">
        <v>0.1</v>
      </c>
      <c r="S97" s="52">
        <v>0.9</v>
      </c>
      <c r="T97" s="238"/>
      <c r="U97" s="238"/>
      <c r="V97" s="238"/>
      <c r="W97" s="238"/>
      <c r="X97" s="41"/>
      <c r="Y97" s="41"/>
      <c r="Z97" s="257"/>
    </row>
    <row r="98" spans="1:26" x14ac:dyDescent="0.2">
      <c r="A98" s="220"/>
      <c r="B98" s="221"/>
      <c r="C98" s="232">
        <v>43704</v>
      </c>
      <c r="D98" s="233">
        <v>31</v>
      </c>
      <c r="E98" s="269"/>
      <c r="F98" s="233">
        <v>11.8</v>
      </c>
      <c r="G98" s="233">
        <v>6.4</v>
      </c>
      <c r="H98" s="233">
        <v>80</v>
      </c>
      <c r="I98" s="233">
        <v>9.6</v>
      </c>
      <c r="J98" s="233">
        <v>0.14000000000000001</v>
      </c>
      <c r="K98" s="165">
        <v>12.4</v>
      </c>
      <c r="L98" s="233">
        <v>6.8</v>
      </c>
      <c r="M98" s="233">
        <v>0.46</v>
      </c>
      <c r="N98" s="270">
        <v>10</v>
      </c>
      <c r="O98" s="233">
        <v>490</v>
      </c>
      <c r="P98" s="238">
        <v>780</v>
      </c>
      <c r="Q98" s="238">
        <v>15</v>
      </c>
      <c r="R98" s="233">
        <v>0.1</v>
      </c>
      <c r="S98" s="238">
        <v>1</v>
      </c>
      <c r="T98" s="233"/>
      <c r="U98" s="233"/>
      <c r="V98" s="233"/>
      <c r="W98" s="233"/>
      <c r="X98" s="233"/>
      <c r="Y98" s="233"/>
      <c r="Z98" s="271"/>
    </row>
    <row r="99" spans="1:26" x14ac:dyDescent="0.2">
      <c r="A99" s="35"/>
      <c r="B99" s="35"/>
      <c r="C99" s="46"/>
      <c r="D99" s="56"/>
      <c r="E99" s="56"/>
      <c r="F99" s="56"/>
      <c r="G99" s="56"/>
      <c r="H99" s="35"/>
      <c r="I99" s="56"/>
      <c r="J99" s="56"/>
      <c r="K99" s="56"/>
      <c r="L99" s="56"/>
      <c r="M99" s="55"/>
      <c r="N99" s="55"/>
      <c r="O99" s="63"/>
      <c r="P99" s="63"/>
      <c r="Q99" s="63"/>
      <c r="R99" s="56"/>
      <c r="S99" s="35"/>
      <c r="T99" s="35"/>
      <c r="U99" s="35"/>
      <c r="V99" s="35"/>
      <c r="W99" s="35"/>
      <c r="X99" s="56"/>
      <c r="Y99" s="56"/>
      <c r="Z99" s="35"/>
    </row>
    <row r="100" spans="1:26" x14ac:dyDescent="0.2">
      <c r="A100" s="35"/>
      <c r="B100" s="35"/>
      <c r="C100" s="255"/>
      <c r="D100" s="56"/>
      <c r="E100" s="56"/>
      <c r="F100" s="56"/>
      <c r="G100" s="35"/>
      <c r="H100" s="35"/>
      <c r="I100" s="35"/>
      <c r="J100" s="35"/>
      <c r="K100" s="35"/>
      <c r="L100" s="35"/>
      <c r="M100" s="35"/>
      <c r="N100" s="55"/>
      <c r="O100" s="63"/>
      <c r="P100" s="63"/>
      <c r="Q100" s="35"/>
      <c r="R100" s="35"/>
      <c r="S100" s="35"/>
      <c r="T100" s="35"/>
      <c r="U100" s="35"/>
      <c r="V100" s="35"/>
      <c r="W100" s="35"/>
      <c r="X100" s="35"/>
      <c r="Y100" s="35"/>
      <c r="Z100" s="35"/>
    </row>
    <row r="101" spans="1:26" x14ac:dyDescent="0.2">
      <c r="A101" s="106">
        <v>46</v>
      </c>
      <c r="B101" s="38" t="s">
        <v>94</v>
      </c>
      <c r="C101" s="234">
        <v>43697</v>
      </c>
      <c r="D101" s="233">
        <v>0.5</v>
      </c>
      <c r="E101" s="237">
        <v>3.1</v>
      </c>
      <c r="F101" s="238">
        <v>17.3</v>
      </c>
      <c r="G101" s="85">
        <v>4</v>
      </c>
      <c r="H101" s="233">
        <v>60</v>
      </c>
      <c r="I101" s="233">
        <v>6.5</v>
      </c>
      <c r="J101" s="233">
        <v>5.6000000000000001E-2</v>
      </c>
      <c r="K101" s="85">
        <v>9.39</v>
      </c>
      <c r="L101" s="233">
        <v>7.3</v>
      </c>
      <c r="M101" s="233">
        <v>0.44</v>
      </c>
      <c r="N101" s="270">
        <v>10</v>
      </c>
      <c r="O101" s="270">
        <v>10</v>
      </c>
      <c r="P101" s="238">
        <v>320</v>
      </c>
      <c r="Q101" s="52">
        <v>10</v>
      </c>
      <c r="R101" s="233">
        <v>7.7</v>
      </c>
      <c r="S101" s="238">
        <v>82</v>
      </c>
      <c r="T101" s="233">
        <v>9.4</v>
      </c>
      <c r="U101" s="233">
        <v>2.1</v>
      </c>
      <c r="V101" s="233">
        <v>4.8</v>
      </c>
      <c r="W101" s="233">
        <v>0.84</v>
      </c>
      <c r="X101" s="233">
        <v>7.4</v>
      </c>
      <c r="Y101" s="233">
        <v>5.9</v>
      </c>
      <c r="Z101" s="271">
        <v>7.2</v>
      </c>
    </row>
    <row r="102" spans="1:26" x14ac:dyDescent="0.2">
      <c r="A102" s="38"/>
      <c r="B102" s="38"/>
      <c r="C102" s="234"/>
      <c r="D102" s="238">
        <v>1</v>
      </c>
      <c r="E102" s="256"/>
      <c r="F102" s="41">
        <v>17.3</v>
      </c>
      <c r="G102" s="39"/>
      <c r="H102" s="238"/>
      <c r="I102" s="41"/>
      <c r="J102" s="41"/>
      <c r="K102" s="41"/>
      <c r="L102" s="41"/>
      <c r="M102" s="41"/>
      <c r="N102" s="40"/>
      <c r="O102" s="40"/>
      <c r="P102" s="40"/>
      <c r="Q102" s="40"/>
      <c r="R102" s="41">
        <v>7.7</v>
      </c>
      <c r="S102" s="52">
        <v>82</v>
      </c>
      <c r="T102" s="238"/>
      <c r="U102" s="238"/>
      <c r="V102" s="238"/>
      <c r="W102" s="238"/>
      <c r="X102" s="41"/>
      <c r="Y102" s="41"/>
      <c r="Z102" s="257"/>
    </row>
    <row r="103" spans="1:26" x14ac:dyDescent="0.2">
      <c r="A103" s="38"/>
      <c r="B103" s="38"/>
      <c r="C103" s="234"/>
      <c r="D103" s="238">
        <v>2</v>
      </c>
      <c r="E103" s="256"/>
      <c r="F103" s="41">
        <v>17.3</v>
      </c>
      <c r="G103" s="39"/>
      <c r="H103" s="238"/>
      <c r="I103" s="41"/>
      <c r="J103" s="41"/>
      <c r="K103" s="41"/>
      <c r="L103" s="41"/>
      <c r="M103" s="41"/>
      <c r="N103" s="40"/>
      <c r="O103" s="40"/>
      <c r="P103" s="40"/>
      <c r="Q103" s="40"/>
      <c r="R103" s="41">
        <v>7.7</v>
      </c>
      <c r="S103" s="52">
        <v>82</v>
      </c>
      <c r="T103" s="238"/>
      <c r="U103" s="238"/>
      <c r="V103" s="238"/>
      <c r="W103" s="238"/>
      <c r="X103" s="41"/>
      <c r="Y103" s="41"/>
      <c r="Z103" s="257"/>
    </row>
    <row r="104" spans="1:26" x14ac:dyDescent="0.2">
      <c r="A104" s="38"/>
      <c r="B104" s="38"/>
      <c r="C104" s="234"/>
      <c r="D104" s="238">
        <v>3</v>
      </c>
      <c r="E104" s="256"/>
      <c r="F104" s="41">
        <v>17.3</v>
      </c>
      <c r="G104" s="39"/>
      <c r="H104" s="238"/>
      <c r="I104" s="41"/>
      <c r="J104" s="41"/>
      <c r="K104" s="41"/>
      <c r="L104" s="41"/>
      <c r="M104" s="41"/>
      <c r="N104" s="40"/>
      <c r="O104" s="40"/>
      <c r="P104" s="40"/>
      <c r="Q104" s="40"/>
      <c r="R104" s="41">
        <v>7.7</v>
      </c>
      <c r="S104" s="52">
        <v>82</v>
      </c>
      <c r="T104" s="238"/>
      <c r="U104" s="238"/>
      <c r="V104" s="238"/>
      <c r="W104" s="238"/>
      <c r="X104" s="41"/>
      <c r="Y104" s="41"/>
      <c r="Z104" s="257"/>
    </row>
    <row r="105" spans="1:26" x14ac:dyDescent="0.2">
      <c r="A105" s="38"/>
      <c r="B105" s="38"/>
      <c r="C105" s="234"/>
      <c r="D105" s="238">
        <v>4</v>
      </c>
      <c r="E105" s="256"/>
      <c r="F105" s="41">
        <v>17.3</v>
      </c>
      <c r="G105" s="39"/>
      <c r="H105" s="238"/>
      <c r="I105" s="41"/>
      <c r="J105" s="41"/>
      <c r="K105" s="41"/>
      <c r="L105" s="41"/>
      <c r="M105" s="41"/>
      <c r="N105" s="40"/>
      <c r="O105" s="40"/>
      <c r="P105" s="40"/>
      <c r="Q105" s="40"/>
      <c r="R105" s="41">
        <v>7.6</v>
      </c>
      <c r="S105" s="52">
        <v>81</v>
      </c>
      <c r="T105" s="238"/>
      <c r="U105" s="238"/>
      <c r="V105" s="238"/>
      <c r="W105" s="238"/>
      <c r="X105" s="41"/>
      <c r="Y105" s="41"/>
      <c r="Z105" s="257"/>
    </row>
    <row r="106" spans="1:26" x14ac:dyDescent="0.2">
      <c r="A106" s="38"/>
      <c r="B106" s="38"/>
      <c r="C106" s="234"/>
      <c r="D106" s="238">
        <v>5</v>
      </c>
      <c r="E106" s="256"/>
      <c r="F106" s="41">
        <v>17.3</v>
      </c>
      <c r="G106" s="39"/>
      <c r="H106" s="238"/>
      <c r="I106" s="41"/>
      <c r="J106" s="41"/>
      <c r="K106" s="41"/>
      <c r="L106" s="41"/>
      <c r="M106" s="41"/>
      <c r="N106" s="40"/>
      <c r="O106" s="40"/>
      <c r="P106" s="40"/>
      <c r="Q106" s="40"/>
      <c r="R106" s="41">
        <v>7.6</v>
      </c>
      <c r="S106" s="52">
        <v>81</v>
      </c>
      <c r="T106" s="238"/>
      <c r="U106" s="238"/>
      <c r="V106" s="238"/>
      <c r="W106" s="238"/>
      <c r="X106" s="41"/>
      <c r="Y106" s="41"/>
      <c r="Z106" s="257"/>
    </row>
    <row r="107" spans="1:26" x14ac:dyDescent="0.2">
      <c r="A107" s="38"/>
      <c r="B107" s="38"/>
      <c r="C107" s="234"/>
      <c r="D107" s="238">
        <v>6</v>
      </c>
      <c r="E107" s="256"/>
      <c r="F107" s="41">
        <v>17.3</v>
      </c>
      <c r="G107" s="39"/>
      <c r="H107" s="238"/>
      <c r="I107" s="41"/>
      <c r="J107" s="41"/>
      <c r="K107" s="41"/>
      <c r="L107" s="41"/>
      <c r="M107" s="41"/>
      <c r="N107" s="40"/>
      <c r="O107" s="40"/>
      <c r="P107" s="40"/>
      <c r="Q107" s="40"/>
      <c r="R107" s="41">
        <v>7.6</v>
      </c>
      <c r="S107" s="52">
        <v>81</v>
      </c>
      <c r="T107" s="238"/>
      <c r="U107" s="238"/>
      <c r="V107" s="238"/>
      <c r="W107" s="238"/>
      <c r="X107" s="41"/>
      <c r="Y107" s="41"/>
      <c r="Z107" s="257"/>
    </row>
    <row r="108" spans="1:26" x14ac:dyDescent="0.2">
      <c r="A108" s="38"/>
      <c r="B108" s="38"/>
      <c r="C108" s="234"/>
      <c r="D108" s="238">
        <v>7</v>
      </c>
      <c r="E108" s="256"/>
      <c r="F108" s="41">
        <v>17.2</v>
      </c>
      <c r="G108" s="39"/>
      <c r="H108" s="238"/>
      <c r="I108" s="41"/>
      <c r="J108" s="41"/>
      <c r="K108" s="41"/>
      <c r="L108" s="41"/>
      <c r="M108" s="40"/>
      <c r="N108" s="40"/>
      <c r="O108" s="40"/>
      <c r="P108" s="40"/>
      <c r="Q108" s="40"/>
      <c r="R108" s="41">
        <v>7.5</v>
      </c>
      <c r="S108" s="52">
        <v>80</v>
      </c>
      <c r="T108" s="238"/>
      <c r="U108" s="238"/>
      <c r="V108" s="238"/>
      <c r="W108" s="238"/>
      <c r="X108" s="41"/>
      <c r="Y108" s="41"/>
      <c r="Z108" s="257"/>
    </row>
    <row r="109" spans="1:26" x14ac:dyDescent="0.2">
      <c r="A109" s="221"/>
      <c r="B109" s="221"/>
      <c r="C109" s="232"/>
      <c r="D109" s="233">
        <v>8</v>
      </c>
      <c r="E109" s="279"/>
      <c r="F109" s="85">
        <v>17.2</v>
      </c>
      <c r="G109" s="84"/>
      <c r="H109" s="233"/>
      <c r="I109" s="85"/>
      <c r="J109" s="85"/>
      <c r="K109" s="85"/>
      <c r="L109" s="85"/>
      <c r="M109" s="219"/>
      <c r="N109" s="219"/>
      <c r="O109" s="219"/>
      <c r="P109" s="40"/>
      <c r="Q109" s="40"/>
      <c r="R109" s="85">
        <v>7.4</v>
      </c>
      <c r="S109" s="52">
        <v>79</v>
      </c>
      <c r="T109" s="233"/>
      <c r="U109" s="233"/>
      <c r="V109" s="233"/>
      <c r="W109" s="233"/>
      <c r="X109" s="85"/>
      <c r="Y109" s="85"/>
      <c r="Z109" s="280"/>
    </row>
    <row r="110" spans="1:26" x14ac:dyDescent="0.2">
      <c r="A110" s="220"/>
      <c r="B110" s="221"/>
      <c r="C110" s="232">
        <v>43697</v>
      </c>
      <c r="D110" s="233">
        <v>9</v>
      </c>
      <c r="E110" s="269"/>
      <c r="F110" s="233">
        <v>16.7</v>
      </c>
      <c r="G110" s="233">
        <v>4.5</v>
      </c>
      <c r="H110" s="233">
        <v>60</v>
      </c>
      <c r="I110" s="233">
        <v>6.9</v>
      </c>
      <c r="J110" s="233">
        <v>5.8000000000000003E-2</v>
      </c>
      <c r="K110" s="85">
        <v>9.66</v>
      </c>
      <c r="L110" s="233">
        <v>7.3</v>
      </c>
      <c r="M110" s="233">
        <v>0.48</v>
      </c>
      <c r="N110" s="233">
        <v>48</v>
      </c>
      <c r="O110" s="270">
        <v>10</v>
      </c>
      <c r="P110" s="238">
        <v>380</v>
      </c>
      <c r="Q110" s="238">
        <v>14</v>
      </c>
      <c r="R110" s="233">
        <v>6.3</v>
      </c>
      <c r="S110" s="238">
        <v>65</v>
      </c>
      <c r="T110" s="233"/>
      <c r="U110" s="233"/>
      <c r="V110" s="233"/>
      <c r="W110" s="233"/>
      <c r="X110" s="233"/>
      <c r="Y110" s="233"/>
      <c r="Z110" s="271"/>
    </row>
    <row r="111" spans="1:26" x14ac:dyDescent="0.2">
      <c r="A111" s="35"/>
      <c r="B111" s="35"/>
      <c r="C111" s="46"/>
      <c r="D111" s="56"/>
      <c r="E111" s="56"/>
      <c r="F111" s="56"/>
      <c r="G111" s="56"/>
      <c r="H111" s="35"/>
      <c r="I111" s="56"/>
      <c r="J111" s="56"/>
      <c r="K111" s="56"/>
      <c r="L111" s="56"/>
      <c r="M111" s="55"/>
      <c r="N111" s="55"/>
      <c r="O111" s="63"/>
      <c r="P111" s="63"/>
      <c r="Q111" s="63"/>
      <c r="R111" s="56">
        <v>7.7</v>
      </c>
      <c r="S111" s="35"/>
      <c r="T111" s="35"/>
      <c r="U111" s="35"/>
      <c r="V111" s="35"/>
      <c r="W111" s="35"/>
      <c r="X111" s="56"/>
      <c r="Y111" s="56"/>
      <c r="Z111" s="35"/>
    </row>
    <row r="112" spans="1:26" x14ac:dyDescent="0.2">
      <c r="A112" s="35"/>
      <c r="B112" s="35"/>
      <c r="C112" s="255"/>
      <c r="D112" s="56"/>
      <c r="E112" s="56"/>
      <c r="F112" s="56"/>
      <c r="G112" s="35"/>
      <c r="H112" s="35"/>
      <c r="I112" s="35"/>
      <c r="J112" s="35"/>
      <c r="K112" s="35"/>
      <c r="L112" s="35"/>
      <c r="M112" s="35"/>
      <c r="N112" s="55"/>
      <c r="O112" s="63"/>
      <c r="P112" s="63"/>
      <c r="Q112" s="35"/>
      <c r="R112" s="35"/>
      <c r="S112" s="35"/>
      <c r="T112" s="35"/>
      <c r="U112" s="35"/>
      <c r="V112" s="35"/>
      <c r="W112" s="35"/>
      <c r="X112" s="35"/>
      <c r="Y112" s="35"/>
      <c r="Z112" s="35"/>
    </row>
    <row r="113" spans="1:26" x14ac:dyDescent="0.2">
      <c r="A113" s="106">
        <v>510</v>
      </c>
      <c r="B113" s="38" t="s">
        <v>95</v>
      </c>
      <c r="C113" s="234">
        <v>43704</v>
      </c>
      <c r="D113" s="233">
        <v>0.5</v>
      </c>
      <c r="E113" s="237">
        <v>3.65</v>
      </c>
      <c r="F113" s="238">
        <v>20.6</v>
      </c>
      <c r="G113" s="233">
        <v>1.2</v>
      </c>
      <c r="H113" s="233">
        <v>50</v>
      </c>
      <c r="I113" s="233">
        <v>8.3000000000000007</v>
      </c>
      <c r="J113" s="233">
        <v>8.3000000000000004E-2</v>
      </c>
      <c r="K113" s="85">
        <v>7.06</v>
      </c>
      <c r="L113" s="233">
        <v>7.2</v>
      </c>
      <c r="M113" s="233">
        <v>0.16</v>
      </c>
      <c r="N113" s="270">
        <v>10</v>
      </c>
      <c r="O113" s="233">
        <v>45</v>
      </c>
      <c r="P113" s="238">
        <v>390</v>
      </c>
      <c r="Q113" s="272">
        <v>5</v>
      </c>
      <c r="R113" s="233">
        <v>9.8000000000000007</v>
      </c>
      <c r="S113" s="238">
        <v>110</v>
      </c>
      <c r="T113" s="233">
        <v>4.7</v>
      </c>
      <c r="U113" s="233">
        <v>1.3</v>
      </c>
      <c r="V113" s="233">
        <v>5.2</v>
      </c>
      <c r="W113" s="85">
        <v>1</v>
      </c>
      <c r="X113" s="233">
        <v>8.5</v>
      </c>
      <c r="Y113" s="85">
        <v>6</v>
      </c>
      <c r="Z113" s="271">
        <v>8.6999999999999993</v>
      </c>
    </row>
    <row r="114" spans="1:26" x14ac:dyDescent="0.2">
      <c r="A114" s="38"/>
      <c r="B114" s="38"/>
      <c r="C114" s="234"/>
      <c r="D114" s="238">
        <v>1</v>
      </c>
      <c r="E114" s="256"/>
      <c r="F114" s="41">
        <v>20.3</v>
      </c>
      <c r="G114" s="39"/>
      <c r="H114" s="238"/>
      <c r="I114" s="41"/>
      <c r="J114" s="41"/>
      <c r="K114" s="41"/>
      <c r="L114" s="41"/>
      <c r="M114" s="41"/>
      <c r="N114" s="40"/>
      <c r="O114" s="40"/>
      <c r="P114" s="40"/>
      <c r="Q114" s="40"/>
      <c r="R114" s="41">
        <v>9.8000000000000007</v>
      </c>
      <c r="S114" s="52">
        <v>110</v>
      </c>
      <c r="T114" s="238"/>
      <c r="U114" s="238"/>
      <c r="V114" s="238"/>
      <c r="W114" s="238"/>
      <c r="X114" s="41"/>
      <c r="Y114" s="41"/>
      <c r="Z114" s="257"/>
    </row>
    <row r="115" spans="1:26" x14ac:dyDescent="0.2">
      <c r="A115" s="38"/>
      <c r="B115" s="38"/>
      <c r="C115" s="234"/>
      <c r="D115" s="238">
        <v>2</v>
      </c>
      <c r="E115" s="256"/>
      <c r="F115" s="41">
        <v>18.600000000000001</v>
      </c>
      <c r="G115" s="39"/>
      <c r="H115" s="238"/>
      <c r="I115" s="41"/>
      <c r="J115" s="41"/>
      <c r="K115" s="41"/>
      <c r="L115" s="41"/>
      <c r="M115" s="41"/>
      <c r="N115" s="40"/>
      <c r="O115" s="40"/>
      <c r="P115" s="40"/>
      <c r="Q115" s="40"/>
      <c r="R115" s="41">
        <v>9.5</v>
      </c>
      <c r="S115" s="52">
        <v>104</v>
      </c>
      <c r="T115" s="238"/>
      <c r="U115" s="238"/>
      <c r="V115" s="238"/>
      <c r="W115" s="238"/>
      <c r="X115" s="41"/>
      <c r="Y115" s="41"/>
      <c r="Z115" s="257"/>
    </row>
    <row r="116" spans="1:26" x14ac:dyDescent="0.2">
      <c r="A116" s="38"/>
      <c r="B116" s="38"/>
      <c r="C116" s="234"/>
      <c r="D116" s="238">
        <v>3</v>
      </c>
      <c r="E116" s="256"/>
      <c r="F116" s="41">
        <v>18.399999999999999</v>
      </c>
      <c r="G116" s="39"/>
      <c r="H116" s="238"/>
      <c r="I116" s="41"/>
      <c r="J116" s="41"/>
      <c r="K116" s="41"/>
      <c r="L116" s="41"/>
      <c r="M116" s="41"/>
      <c r="N116" s="40"/>
      <c r="O116" s="40"/>
      <c r="P116" s="40"/>
      <c r="Q116" s="40"/>
      <c r="R116" s="41">
        <v>9.1999999999999993</v>
      </c>
      <c r="S116" s="52">
        <v>99</v>
      </c>
      <c r="T116" s="238"/>
      <c r="U116" s="238"/>
      <c r="V116" s="238"/>
      <c r="W116" s="238"/>
      <c r="X116" s="41"/>
      <c r="Y116" s="41"/>
      <c r="Z116" s="257"/>
    </row>
    <row r="117" spans="1:26" x14ac:dyDescent="0.2">
      <c r="A117" s="38"/>
      <c r="B117" s="38"/>
      <c r="C117" s="234"/>
      <c r="D117" s="238">
        <v>4</v>
      </c>
      <c r="E117" s="256"/>
      <c r="F117" s="41">
        <v>18.399999999999999</v>
      </c>
      <c r="G117" s="39"/>
      <c r="H117" s="238"/>
      <c r="I117" s="41"/>
      <c r="J117" s="41"/>
      <c r="K117" s="41"/>
      <c r="L117" s="41"/>
      <c r="M117" s="40"/>
      <c r="N117" s="40"/>
      <c r="O117" s="40"/>
      <c r="P117" s="40"/>
      <c r="Q117" s="40"/>
      <c r="R117" s="41">
        <v>9.1999999999999993</v>
      </c>
      <c r="S117" s="52">
        <v>99</v>
      </c>
      <c r="T117" s="238"/>
      <c r="U117" s="238"/>
      <c r="V117" s="238"/>
      <c r="W117" s="238"/>
      <c r="X117" s="41"/>
      <c r="Y117" s="41"/>
      <c r="Z117" s="257"/>
    </row>
    <row r="118" spans="1:26" x14ac:dyDescent="0.2">
      <c r="A118" s="38"/>
      <c r="B118" s="38"/>
      <c r="C118" s="234"/>
      <c r="D118" s="238">
        <v>5</v>
      </c>
      <c r="E118" s="256"/>
      <c r="F118" s="41">
        <v>17.899999999999999</v>
      </c>
      <c r="G118" s="39"/>
      <c r="H118" s="238"/>
      <c r="I118" s="41"/>
      <c r="J118" s="41"/>
      <c r="K118" s="41"/>
      <c r="L118" s="41"/>
      <c r="M118" s="40"/>
      <c r="N118" s="40"/>
      <c r="O118" s="40"/>
      <c r="P118" s="40"/>
      <c r="Q118" s="40"/>
      <c r="R118" s="41">
        <v>8.8000000000000007</v>
      </c>
      <c r="S118" s="52">
        <v>93</v>
      </c>
      <c r="T118" s="238"/>
      <c r="U118" s="238"/>
      <c r="V118" s="238"/>
      <c r="W118" s="238"/>
      <c r="X118" s="41"/>
      <c r="Y118" s="41"/>
      <c r="Z118" s="257"/>
    </row>
    <row r="119" spans="1:26" x14ac:dyDescent="0.2">
      <c r="A119" s="38"/>
      <c r="B119" s="38"/>
      <c r="C119" s="234"/>
      <c r="D119" s="238">
        <v>6</v>
      </c>
      <c r="E119" s="256"/>
      <c r="F119" s="41">
        <v>17.899999999999999</v>
      </c>
      <c r="G119" s="39"/>
      <c r="H119" s="238"/>
      <c r="I119" s="41"/>
      <c r="J119" s="41"/>
      <c r="K119" s="41"/>
      <c r="L119" s="41"/>
      <c r="M119" s="40"/>
      <c r="N119" s="40"/>
      <c r="O119" s="40"/>
      <c r="P119" s="40"/>
      <c r="Q119" s="40"/>
      <c r="R119" s="41">
        <v>8.8000000000000007</v>
      </c>
      <c r="S119" s="52">
        <v>93</v>
      </c>
      <c r="T119" s="238"/>
      <c r="U119" s="238"/>
      <c r="V119" s="238"/>
      <c r="W119" s="238"/>
      <c r="X119" s="41"/>
      <c r="Y119" s="41"/>
      <c r="Z119" s="257"/>
    </row>
    <row r="120" spans="1:26" x14ac:dyDescent="0.2">
      <c r="A120" s="38"/>
      <c r="B120" s="38"/>
      <c r="C120" s="234"/>
      <c r="D120" s="238">
        <v>7</v>
      </c>
      <c r="E120" s="256"/>
      <c r="F120" s="41">
        <v>17.8</v>
      </c>
      <c r="G120" s="39"/>
      <c r="H120" s="238"/>
      <c r="I120" s="41"/>
      <c r="J120" s="41"/>
      <c r="K120" s="41"/>
      <c r="L120" s="41"/>
      <c r="M120" s="40"/>
      <c r="N120" s="40"/>
      <c r="O120" s="40"/>
      <c r="P120" s="40"/>
      <c r="Q120" s="40"/>
      <c r="R120" s="41">
        <v>8.6999999999999993</v>
      </c>
      <c r="S120" s="52">
        <v>92</v>
      </c>
      <c r="T120" s="238"/>
      <c r="U120" s="238"/>
      <c r="V120" s="238"/>
      <c r="W120" s="238"/>
      <c r="X120" s="41"/>
      <c r="Y120" s="41"/>
      <c r="Z120" s="257"/>
    </row>
    <row r="121" spans="1:26" x14ac:dyDescent="0.2">
      <c r="A121" s="38"/>
      <c r="B121" s="38"/>
      <c r="C121" s="234"/>
      <c r="D121" s="238">
        <v>8</v>
      </c>
      <c r="E121" s="256"/>
      <c r="F121" s="41">
        <v>17.8</v>
      </c>
      <c r="G121" s="39"/>
      <c r="H121" s="238"/>
      <c r="I121" s="41"/>
      <c r="J121" s="41"/>
      <c r="K121" s="41"/>
      <c r="L121" s="41"/>
      <c r="M121" s="40"/>
      <c r="N121" s="40"/>
      <c r="O121" s="40"/>
      <c r="P121" s="40"/>
      <c r="Q121" s="40"/>
      <c r="R121" s="41">
        <v>8.6999999999999993</v>
      </c>
      <c r="S121" s="52">
        <v>92</v>
      </c>
      <c r="T121" s="238"/>
      <c r="U121" s="238"/>
      <c r="V121" s="238"/>
      <c r="W121" s="238"/>
      <c r="X121" s="41"/>
      <c r="Y121" s="41"/>
      <c r="Z121" s="257"/>
    </row>
    <row r="122" spans="1:26" x14ac:dyDescent="0.2">
      <c r="A122" s="38"/>
      <c r="B122" s="38"/>
      <c r="C122" s="234"/>
      <c r="D122" s="238">
        <v>9</v>
      </c>
      <c r="E122" s="256"/>
      <c r="F122" s="41">
        <v>17.7</v>
      </c>
      <c r="G122" s="39"/>
      <c r="H122" s="238"/>
      <c r="I122" s="41"/>
      <c r="J122" s="41"/>
      <c r="K122" s="41"/>
      <c r="L122" s="41"/>
      <c r="M122" s="40"/>
      <c r="N122" s="40"/>
      <c r="O122" s="40"/>
      <c r="P122" s="40"/>
      <c r="Q122" s="40"/>
      <c r="R122" s="41">
        <v>8.6</v>
      </c>
      <c r="S122" s="52">
        <v>91</v>
      </c>
      <c r="T122" s="238"/>
      <c r="U122" s="238"/>
      <c r="V122" s="238"/>
      <c r="W122" s="238"/>
      <c r="X122" s="41"/>
      <c r="Y122" s="41"/>
      <c r="Z122" s="257"/>
    </row>
    <row r="123" spans="1:26" x14ac:dyDescent="0.2">
      <c r="A123" s="38"/>
      <c r="B123" s="38"/>
      <c r="C123" s="234"/>
      <c r="D123" s="238">
        <v>10</v>
      </c>
      <c r="E123" s="256"/>
      <c r="F123" s="41">
        <v>17.7</v>
      </c>
      <c r="G123" s="39"/>
      <c r="H123" s="238"/>
      <c r="I123" s="41"/>
      <c r="J123" s="41"/>
      <c r="K123" s="41"/>
      <c r="L123" s="41"/>
      <c r="M123" s="40"/>
      <c r="N123" s="40"/>
      <c r="O123" s="40"/>
      <c r="P123" s="40"/>
      <c r="Q123" s="40"/>
      <c r="R123" s="41">
        <v>8.6</v>
      </c>
      <c r="S123" s="52">
        <v>91</v>
      </c>
      <c r="T123" s="238"/>
      <c r="U123" s="238"/>
      <c r="V123" s="238"/>
      <c r="W123" s="238"/>
      <c r="X123" s="41"/>
      <c r="Y123" s="41"/>
      <c r="Z123" s="257"/>
    </row>
    <row r="124" spans="1:26" x14ac:dyDescent="0.2">
      <c r="A124" s="38"/>
      <c r="B124" s="38"/>
      <c r="C124" s="234"/>
      <c r="D124" s="238">
        <v>11</v>
      </c>
      <c r="E124" s="256"/>
      <c r="F124" s="41">
        <v>17.7</v>
      </c>
      <c r="G124" s="39"/>
      <c r="H124" s="238"/>
      <c r="I124" s="41"/>
      <c r="J124" s="41"/>
      <c r="K124" s="41"/>
      <c r="L124" s="41"/>
      <c r="M124" s="40"/>
      <c r="N124" s="40"/>
      <c r="O124" s="40"/>
      <c r="P124" s="40"/>
      <c r="Q124" s="40"/>
      <c r="R124" s="41">
        <v>8.6</v>
      </c>
      <c r="S124" s="52">
        <v>91</v>
      </c>
      <c r="T124" s="238"/>
      <c r="U124" s="238"/>
      <c r="V124" s="238"/>
      <c r="W124" s="238"/>
      <c r="X124" s="41"/>
      <c r="Y124" s="41"/>
      <c r="Z124" s="257"/>
    </row>
    <row r="125" spans="1:26" x14ac:dyDescent="0.2">
      <c r="A125" s="38"/>
      <c r="B125" s="38"/>
      <c r="C125" s="234"/>
      <c r="D125" s="238">
        <v>12</v>
      </c>
      <c r="E125" s="256"/>
      <c r="F125" s="41">
        <v>17.7</v>
      </c>
      <c r="G125" s="39"/>
      <c r="H125" s="238"/>
      <c r="I125" s="41"/>
      <c r="J125" s="41"/>
      <c r="K125" s="41"/>
      <c r="L125" s="41"/>
      <c r="M125" s="40"/>
      <c r="N125" s="40"/>
      <c r="O125" s="40"/>
      <c r="P125" s="40"/>
      <c r="Q125" s="40"/>
      <c r="R125" s="41">
        <v>8.6</v>
      </c>
      <c r="S125" s="52">
        <v>91</v>
      </c>
      <c r="T125" s="238"/>
      <c r="U125" s="238"/>
      <c r="V125" s="238"/>
      <c r="W125" s="238"/>
      <c r="X125" s="41"/>
      <c r="Y125" s="41"/>
      <c r="Z125" s="257"/>
    </row>
    <row r="126" spans="1:26" x14ac:dyDescent="0.2">
      <c r="A126" s="38"/>
      <c r="B126" s="38"/>
      <c r="C126" s="234"/>
      <c r="D126" s="238">
        <v>13</v>
      </c>
      <c r="E126" s="256"/>
      <c r="F126" s="41">
        <v>17.7</v>
      </c>
      <c r="G126" s="39"/>
      <c r="H126" s="238"/>
      <c r="I126" s="41"/>
      <c r="J126" s="41"/>
      <c r="K126" s="41"/>
      <c r="L126" s="41"/>
      <c r="M126" s="40"/>
      <c r="N126" s="40"/>
      <c r="O126" s="40"/>
      <c r="P126" s="40"/>
      <c r="Q126" s="40"/>
      <c r="R126" s="41">
        <v>8.6</v>
      </c>
      <c r="S126" s="52">
        <v>91</v>
      </c>
      <c r="T126" s="238"/>
      <c r="U126" s="238"/>
      <c r="V126" s="238"/>
      <c r="W126" s="238"/>
      <c r="X126" s="41"/>
      <c r="Y126" s="41"/>
      <c r="Z126" s="257"/>
    </row>
    <row r="127" spans="1:26" x14ac:dyDescent="0.2">
      <c r="A127" s="38"/>
      <c r="B127" s="38"/>
      <c r="C127" s="234"/>
      <c r="D127" s="238">
        <v>14</v>
      </c>
      <c r="E127" s="256"/>
      <c r="F127" s="41">
        <v>17.7</v>
      </c>
      <c r="G127" s="39"/>
      <c r="H127" s="238"/>
      <c r="I127" s="41"/>
      <c r="J127" s="41"/>
      <c r="K127" s="41"/>
      <c r="L127" s="41"/>
      <c r="M127" s="40"/>
      <c r="N127" s="40"/>
      <c r="O127" s="40"/>
      <c r="P127" s="40"/>
      <c r="Q127" s="40"/>
      <c r="R127" s="41">
        <v>8.5</v>
      </c>
      <c r="S127" s="52">
        <v>90</v>
      </c>
      <c r="T127" s="238"/>
      <c r="U127" s="238"/>
      <c r="V127" s="238"/>
      <c r="W127" s="238"/>
      <c r="X127" s="41"/>
      <c r="Y127" s="41"/>
      <c r="Z127" s="257"/>
    </row>
    <row r="128" spans="1:26" x14ac:dyDescent="0.2">
      <c r="A128" s="38"/>
      <c r="B128" s="38"/>
      <c r="C128" s="234"/>
      <c r="D128" s="238">
        <v>15</v>
      </c>
      <c r="E128" s="256"/>
      <c r="F128" s="41">
        <v>17.7</v>
      </c>
      <c r="G128" s="39"/>
      <c r="H128" s="238"/>
      <c r="I128" s="41"/>
      <c r="J128" s="41"/>
      <c r="K128" s="41"/>
      <c r="L128" s="41"/>
      <c r="M128" s="40"/>
      <c r="N128" s="40"/>
      <c r="O128" s="40"/>
      <c r="P128" s="40"/>
      <c r="Q128" s="40"/>
      <c r="R128" s="41">
        <v>8.4</v>
      </c>
      <c r="S128" s="52">
        <v>89</v>
      </c>
      <c r="T128" s="238"/>
      <c r="U128" s="238"/>
      <c r="V128" s="238"/>
      <c r="W128" s="238"/>
      <c r="X128" s="41"/>
      <c r="Y128" s="41"/>
      <c r="Z128" s="257"/>
    </row>
    <row r="129" spans="1:26" x14ac:dyDescent="0.2">
      <c r="A129" s="38"/>
      <c r="B129" s="38"/>
      <c r="C129" s="234"/>
      <c r="D129" s="238">
        <v>16</v>
      </c>
      <c r="E129" s="256"/>
      <c r="F129" s="41">
        <v>17.600000000000001</v>
      </c>
      <c r="G129" s="39"/>
      <c r="H129" s="238"/>
      <c r="I129" s="41"/>
      <c r="J129" s="41"/>
      <c r="K129" s="41"/>
      <c r="L129" s="41"/>
      <c r="M129" s="40"/>
      <c r="N129" s="40"/>
      <c r="O129" s="40"/>
      <c r="P129" s="40"/>
      <c r="Q129" s="40"/>
      <c r="R129" s="41">
        <v>8.3000000000000007</v>
      </c>
      <c r="S129" s="52">
        <v>87</v>
      </c>
      <c r="T129" s="238"/>
      <c r="U129" s="238"/>
      <c r="V129" s="238"/>
      <c r="W129" s="238"/>
      <c r="X129" s="41"/>
      <c r="Y129" s="41"/>
      <c r="Z129" s="257"/>
    </row>
    <row r="130" spans="1:26" x14ac:dyDescent="0.2">
      <c r="A130" s="38"/>
      <c r="B130" s="38"/>
      <c r="C130" s="234"/>
      <c r="D130" s="238">
        <v>17</v>
      </c>
      <c r="E130" s="256"/>
      <c r="F130" s="41">
        <v>17.600000000000001</v>
      </c>
      <c r="G130" s="39"/>
      <c r="H130" s="238"/>
      <c r="I130" s="41"/>
      <c r="J130" s="41"/>
      <c r="K130" s="41"/>
      <c r="L130" s="41"/>
      <c r="M130" s="40"/>
      <c r="N130" s="40"/>
      <c r="O130" s="40"/>
      <c r="P130" s="40"/>
      <c r="Q130" s="40"/>
      <c r="R130" s="41">
        <v>8.3000000000000007</v>
      </c>
      <c r="S130" s="52">
        <v>87</v>
      </c>
      <c r="T130" s="238"/>
      <c r="U130" s="238"/>
      <c r="V130" s="238"/>
      <c r="W130" s="238"/>
      <c r="X130" s="41"/>
      <c r="Y130" s="41"/>
      <c r="Z130" s="257"/>
    </row>
    <row r="131" spans="1:26" x14ac:dyDescent="0.2">
      <c r="A131" s="38"/>
      <c r="B131" s="38"/>
      <c r="C131" s="234"/>
      <c r="D131" s="238">
        <v>18</v>
      </c>
      <c r="E131" s="256"/>
      <c r="F131" s="41">
        <v>17.600000000000001</v>
      </c>
      <c r="G131" s="39"/>
      <c r="H131" s="238"/>
      <c r="I131" s="41"/>
      <c r="J131" s="41"/>
      <c r="K131" s="41"/>
      <c r="L131" s="41"/>
      <c r="M131" s="40"/>
      <c r="N131" s="40"/>
      <c r="O131" s="40"/>
      <c r="P131" s="40"/>
      <c r="Q131" s="40"/>
      <c r="R131" s="41">
        <v>8.1999999999999993</v>
      </c>
      <c r="S131" s="52">
        <v>87</v>
      </c>
      <c r="T131" s="238"/>
      <c r="U131" s="238"/>
      <c r="V131" s="238"/>
      <c r="W131" s="238"/>
      <c r="X131" s="41"/>
      <c r="Y131" s="41"/>
      <c r="Z131" s="257"/>
    </row>
    <row r="132" spans="1:26" x14ac:dyDescent="0.2">
      <c r="A132" s="38"/>
      <c r="B132" s="38"/>
      <c r="C132" s="234"/>
      <c r="D132" s="238">
        <v>19</v>
      </c>
      <c r="E132" s="256"/>
      <c r="F132" s="41">
        <v>17.600000000000001</v>
      </c>
      <c r="G132" s="39"/>
      <c r="H132" s="238"/>
      <c r="I132" s="41"/>
      <c r="J132" s="41"/>
      <c r="K132" s="41"/>
      <c r="L132" s="41"/>
      <c r="M132" s="40"/>
      <c r="N132" s="40"/>
      <c r="O132" s="40"/>
      <c r="P132" s="40"/>
      <c r="Q132" s="40"/>
      <c r="R132" s="41">
        <v>8.3000000000000007</v>
      </c>
      <c r="S132" s="52">
        <v>87</v>
      </c>
      <c r="T132" s="238"/>
      <c r="U132" s="238"/>
      <c r="V132" s="238"/>
      <c r="W132" s="238"/>
      <c r="X132" s="41"/>
      <c r="Y132" s="41"/>
      <c r="Z132" s="257"/>
    </row>
    <row r="133" spans="1:26" x14ac:dyDescent="0.2">
      <c r="A133" s="38"/>
      <c r="B133" s="38"/>
      <c r="C133" s="234"/>
      <c r="D133" s="238">
        <v>20</v>
      </c>
      <c r="E133" s="256"/>
      <c r="F133" s="41">
        <v>17.600000000000001</v>
      </c>
      <c r="G133" s="39"/>
      <c r="H133" s="238"/>
      <c r="I133" s="41"/>
      <c r="J133" s="41"/>
      <c r="K133" s="41"/>
      <c r="L133" s="41"/>
      <c r="M133" s="40"/>
      <c r="N133" s="40"/>
      <c r="O133" s="40"/>
      <c r="P133" s="40"/>
      <c r="Q133" s="40"/>
      <c r="R133" s="41">
        <v>8.1999999999999993</v>
      </c>
      <c r="S133" s="52">
        <v>86</v>
      </c>
      <c r="T133" s="238"/>
      <c r="U133" s="238"/>
      <c r="V133" s="238"/>
      <c r="W133" s="238"/>
      <c r="X133" s="41"/>
      <c r="Y133" s="41"/>
      <c r="Z133" s="257"/>
    </row>
    <row r="134" spans="1:26" x14ac:dyDescent="0.2">
      <c r="A134" s="38"/>
      <c r="B134" s="38"/>
      <c r="C134" s="234"/>
      <c r="D134" s="238">
        <v>21</v>
      </c>
      <c r="E134" s="256"/>
      <c r="F134" s="41">
        <v>17.5</v>
      </c>
      <c r="G134" s="39"/>
      <c r="H134" s="238"/>
      <c r="I134" s="41"/>
      <c r="J134" s="41"/>
      <c r="K134" s="41"/>
      <c r="L134" s="41"/>
      <c r="M134" s="40"/>
      <c r="N134" s="40"/>
      <c r="O134" s="40"/>
      <c r="P134" s="40"/>
      <c r="Q134" s="40"/>
      <c r="R134" s="41">
        <v>8.1</v>
      </c>
      <c r="S134" s="52">
        <v>85</v>
      </c>
      <c r="T134" s="238"/>
      <c r="U134" s="238"/>
      <c r="V134" s="238"/>
      <c r="W134" s="238"/>
      <c r="X134" s="41"/>
      <c r="Y134" s="41"/>
      <c r="Z134" s="257"/>
    </row>
    <row r="135" spans="1:26" x14ac:dyDescent="0.2">
      <c r="A135" s="38"/>
      <c r="B135" s="38"/>
      <c r="C135" s="234"/>
      <c r="D135" s="238">
        <v>22</v>
      </c>
      <c r="E135" s="256"/>
      <c r="F135" s="41">
        <v>17.5</v>
      </c>
      <c r="G135" s="39"/>
      <c r="H135" s="238"/>
      <c r="I135" s="41"/>
      <c r="J135" s="41"/>
      <c r="K135" s="41"/>
      <c r="L135" s="41"/>
      <c r="M135" s="40"/>
      <c r="N135" s="40"/>
      <c r="O135" s="40"/>
      <c r="P135" s="40"/>
      <c r="Q135" s="40"/>
      <c r="R135" s="41">
        <v>7.8</v>
      </c>
      <c r="S135" s="52">
        <v>83</v>
      </c>
      <c r="T135" s="238"/>
      <c r="U135" s="238"/>
      <c r="V135" s="238"/>
      <c r="W135" s="238"/>
      <c r="X135" s="41"/>
      <c r="Y135" s="41"/>
      <c r="Z135" s="257"/>
    </row>
    <row r="136" spans="1:26" x14ac:dyDescent="0.2">
      <c r="A136" s="38"/>
      <c r="B136" s="38"/>
      <c r="C136" s="234"/>
      <c r="D136" s="238">
        <v>23</v>
      </c>
      <c r="E136" s="256"/>
      <c r="F136" s="41">
        <v>17.399999999999999</v>
      </c>
      <c r="G136" s="39"/>
      <c r="H136" s="238"/>
      <c r="I136" s="41"/>
      <c r="J136" s="41"/>
      <c r="K136" s="41"/>
      <c r="L136" s="41"/>
      <c r="M136" s="40"/>
      <c r="N136" s="40"/>
      <c r="O136" s="40"/>
      <c r="P136" s="40"/>
      <c r="Q136" s="40"/>
      <c r="R136" s="41">
        <v>7.4</v>
      </c>
      <c r="S136" s="52">
        <v>78</v>
      </c>
      <c r="T136" s="238"/>
      <c r="U136" s="238"/>
      <c r="V136" s="238"/>
      <c r="W136" s="238"/>
      <c r="X136" s="41"/>
      <c r="Y136" s="41"/>
      <c r="Z136" s="257"/>
    </row>
    <row r="137" spans="1:26" x14ac:dyDescent="0.2">
      <c r="A137" s="38"/>
      <c r="B137" s="38"/>
      <c r="C137" s="234"/>
      <c r="D137" s="238">
        <v>24</v>
      </c>
      <c r="E137" s="256"/>
      <c r="F137" s="41">
        <v>17.100000000000001</v>
      </c>
      <c r="G137" s="39"/>
      <c r="H137" s="238"/>
      <c r="I137" s="41"/>
      <c r="J137" s="41"/>
      <c r="K137" s="41"/>
      <c r="L137" s="41"/>
      <c r="M137" s="40"/>
      <c r="N137" s="40"/>
      <c r="O137" s="40"/>
      <c r="P137" s="40"/>
      <c r="Q137" s="40"/>
      <c r="R137" s="41">
        <v>7.1</v>
      </c>
      <c r="S137" s="52">
        <v>74.599999999999994</v>
      </c>
      <c r="T137" s="238"/>
      <c r="U137" s="238"/>
      <c r="V137" s="238"/>
      <c r="W137" s="238"/>
      <c r="X137" s="41"/>
      <c r="Y137" s="41"/>
      <c r="Z137" s="257"/>
    </row>
    <row r="138" spans="1:26" x14ac:dyDescent="0.2">
      <c r="A138" s="38"/>
      <c r="B138" s="38"/>
      <c r="C138" s="234"/>
      <c r="D138" s="238">
        <v>25</v>
      </c>
      <c r="E138" s="256"/>
      <c r="F138" s="41">
        <v>15.8</v>
      </c>
      <c r="G138" s="39"/>
      <c r="H138" s="238"/>
      <c r="I138" s="41"/>
      <c r="J138" s="41"/>
      <c r="K138" s="41"/>
      <c r="L138" s="41"/>
      <c r="M138" s="40"/>
      <c r="N138" s="40"/>
      <c r="O138" s="40"/>
      <c r="P138" s="40"/>
      <c r="Q138" s="40"/>
      <c r="R138" s="41">
        <v>4.7</v>
      </c>
      <c r="S138" s="52">
        <v>48</v>
      </c>
      <c r="T138" s="238"/>
      <c r="U138" s="238"/>
      <c r="V138" s="238"/>
      <c r="W138" s="238"/>
      <c r="X138" s="41"/>
      <c r="Y138" s="41"/>
      <c r="Z138" s="257"/>
    </row>
    <row r="139" spans="1:26" x14ac:dyDescent="0.2">
      <c r="A139" s="38"/>
      <c r="B139" s="38"/>
      <c r="C139" s="234"/>
      <c r="D139" s="238">
        <v>26</v>
      </c>
      <c r="E139" s="256"/>
      <c r="F139" s="41">
        <v>14.3</v>
      </c>
      <c r="G139" s="39"/>
      <c r="H139" s="238"/>
      <c r="I139" s="41"/>
      <c r="J139" s="41"/>
      <c r="K139" s="41"/>
      <c r="L139" s="41"/>
      <c r="M139" s="40"/>
      <c r="N139" s="40"/>
      <c r="O139" s="40"/>
      <c r="P139" s="40"/>
      <c r="Q139" s="40"/>
      <c r="R139" s="41">
        <v>3.02</v>
      </c>
      <c r="S139" s="52">
        <v>30.4</v>
      </c>
      <c r="T139" s="238"/>
      <c r="U139" s="238"/>
      <c r="V139" s="238"/>
      <c r="W139" s="238"/>
      <c r="X139" s="41"/>
      <c r="Y139" s="41"/>
      <c r="Z139" s="257"/>
    </row>
    <row r="140" spans="1:26" x14ac:dyDescent="0.2">
      <c r="A140" s="38"/>
      <c r="B140" s="38"/>
      <c r="C140" s="234"/>
      <c r="D140" s="238">
        <v>27</v>
      </c>
      <c r="E140" s="256"/>
      <c r="F140" s="41">
        <v>14.3</v>
      </c>
      <c r="G140" s="39"/>
      <c r="H140" s="238"/>
      <c r="I140" s="41"/>
      <c r="J140" s="41"/>
      <c r="K140" s="41"/>
      <c r="L140" s="41"/>
      <c r="M140" s="40"/>
      <c r="N140" s="40"/>
      <c r="O140" s="40"/>
      <c r="P140" s="40"/>
      <c r="Q140" s="40"/>
      <c r="R140" s="41">
        <v>3</v>
      </c>
      <c r="S140" s="52">
        <v>30</v>
      </c>
      <c r="T140" s="238"/>
      <c r="U140" s="238"/>
      <c r="V140" s="238"/>
      <c r="W140" s="238"/>
      <c r="X140" s="41"/>
      <c r="Y140" s="41"/>
      <c r="Z140" s="257"/>
    </row>
    <row r="141" spans="1:26" x14ac:dyDescent="0.2">
      <c r="A141" s="38"/>
      <c r="B141" s="38"/>
      <c r="C141" s="234"/>
      <c r="D141" s="238">
        <v>28</v>
      </c>
      <c r="E141" s="256"/>
      <c r="F141" s="41">
        <v>13.6</v>
      </c>
      <c r="G141" s="39"/>
      <c r="H141" s="238"/>
      <c r="I141" s="41"/>
      <c r="J141" s="41"/>
      <c r="K141" s="41"/>
      <c r="L141" s="41"/>
      <c r="M141" s="40"/>
      <c r="N141" s="40"/>
      <c r="O141" s="40"/>
      <c r="P141" s="40"/>
      <c r="Q141" s="40"/>
      <c r="R141" s="41">
        <v>2.75</v>
      </c>
      <c r="S141" s="52">
        <v>26.7</v>
      </c>
      <c r="T141" s="238"/>
      <c r="U141" s="238"/>
      <c r="V141" s="238"/>
      <c r="W141" s="238"/>
      <c r="X141" s="41"/>
      <c r="Y141" s="41"/>
      <c r="Z141" s="257"/>
    </row>
    <row r="142" spans="1:26" x14ac:dyDescent="0.2">
      <c r="A142" s="38"/>
      <c r="B142" s="38"/>
      <c r="C142" s="234"/>
      <c r="D142" s="238">
        <v>29</v>
      </c>
      <c r="E142" s="256"/>
      <c r="F142" s="41">
        <v>13.6</v>
      </c>
      <c r="G142" s="39"/>
      <c r="H142" s="238"/>
      <c r="I142" s="41"/>
      <c r="J142" s="41"/>
      <c r="K142" s="41"/>
      <c r="L142" s="41"/>
      <c r="M142" s="40"/>
      <c r="N142" s="40"/>
      <c r="O142" s="40"/>
      <c r="P142" s="40"/>
      <c r="Q142" s="40"/>
      <c r="R142" s="41">
        <v>2.8</v>
      </c>
      <c r="S142" s="52">
        <v>27</v>
      </c>
      <c r="T142" s="238"/>
      <c r="U142" s="238"/>
      <c r="V142" s="238"/>
      <c r="W142" s="238"/>
      <c r="X142" s="41"/>
      <c r="Y142" s="41"/>
      <c r="Z142" s="257"/>
    </row>
    <row r="143" spans="1:26" x14ac:dyDescent="0.2">
      <c r="A143" s="38"/>
      <c r="B143" s="38"/>
      <c r="C143" s="234"/>
      <c r="D143" s="238">
        <v>30</v>
      </c>
      <c r="E143" s="256"/>
      <c r="F143" s="41">
        <v>13.2</v>
      </c>
      <c r="G143" s="39"/>
      <c r="H143" s="238"/>
      <c r="I143" s="41"/>
      <c r="J143" s="41"/>
      <c r="K143" s="41"/>
      <c r="L143" s="41"/>
      <c r="M143" s="40"/>
      <c r="N143" s="40"/>
      <c r="O143" s="40"/>
      <c r="P143" s="40"/>
      <c r="Q143" s="40"/>
      <c r="R143" s="41">
        <v>2.4</v>
      </c>
      <c r="S143" s="52">
        <v>23.3</v>
      </c>
      <c r="T143" s="238"/>
      <c r="U143" s="238"/>
      <c r="V143" s="238"/>
      <c r="W143" s="238"/>
      <c r="X143" s="41"/>
      <c r="Y143" s="41"/>
      <c r="Z143" s="257"/>
    </row>
    <row r="144" spans="1:26" x14ac:dyDescent="0.2">
      <c r="A144" s="38"/>
      <c r="B144" s="38"/>
      <c r="C144" s="234"/>
      <c r="D144" s="238">
        <v>31</v>
      </c>
      <c r="E144" s="256"/>
      <c r="F144" s="41">
        <v>13.2</v>
      </c>
      <c r="G144" s="39"/>
      <c r="H144" s="238"/>
      <c r="I144" s="41"/>
      <c r="J144" s="41"/>
      <c r="K144" s="41"/>
      <c r="L144" s="41"/>
      <c r="M144" s="40"/>
      <c r="N144" s="40"/>
      <c r="O144" s="40"/>
      <c r="P144" s="40"/>
      <c r="Q144" s="40"/>
      <c r="R144" s="41">
        <v>2.4</v>
      </c>
      <c r="S144" s="52">
        <v>23</v>
      </c>
      <c r="T144" s="238"/>
      <c r="U144" s="238"/>
      <c r="V144" s="238"/>
      <c r="W144" s="238"/>
      <c r="X144" s="41"/>
      <c r="Y144" s="41"/>
      <c r="Z144" s="257"/>
    </row>
    <row r="145" spans="1:26" x14ac:dyDescent="0.2">
      <c r="A145" s="38"/>
      <c r="B145" s="38"/>
      <c r="C145" s="234"/>
      <c r="D145" s="238">
        <v>32</v>
      </c>
      <c r="E145" s="256"/>
      <c r="F145" s="41">
        <v>13</v>
      </c>
      <c r="G145" s="39"/>
      <c r="H145" s="238"/>
      <c r="I145" s="41"/>
      <c r="J145" s="41"/>
      <c r="K145" s="41"/>
      <c r="L145" s="41"/>
      <c r="M145" s="40"/>
      <c r="N145" s="40"/>
      <c r="O145" s="40"/>
      <c r="P145" s="40"/>
      <c r="Q145" s="40"/>
      <c r="R145" s="41">
        <v>2.04</v>
      </c>
      <c r="S145" s="52">
        <v>20.2</v>
      </c>
      <c r="T145" s="238"/>
      <c r="U145" s="238"/>
      <c r="V145" s="238"/>
      <c r="W145" s="238"/>
      <c r="X145" s="41"/>
      <c r="Y145" s="41"/>
      <c r="Z145" s="257"/>
    </row>
    <row r="146" spans="1:26" x14ac:dyDescent="0.2">
      <c r="A146" s="38"/>
      <c r="B146" s="38"/>
      <c r="C146" s="234"/>
      <c r="D146" s="238">
        <v>33</v>
      </c>
      <c r="E146" s="256"/>
      <c r="F146" s="41">
        <v>12.8</v>
      </c>
      <c r="G146" s="39"/>
      <c r="H146" s="238"/>
      <c r="I146" s="41"/>
      <c r="J146" s="41"/>
      <c r="K146" s="41"/>
      <c r="L146" s="41"/>
      <c r="M146" s="40"/>
      <c r="N146" s="40"/>
      <c r="O146" s="40"/>
      <c r="P146" s="40"/>
      <c r="Q146" s="40"/>
      <c r="R146" s="41">
        <v>1.78</v>
      </c>
      <c r="S146" s="52">
        <v>17</v>
      </c>
      <c r="T146" s="238"/>
      <c r="U146" s="238"/>
      <c r="V146" s="238"/>
      <c r="W146" s="238"/>
      <c r="X146" s="41"/>
      <c r="Y146" s="41"/>
      <c r="Z146" s="257"/>
    </row>
    <row r="147" spans="1:26" x14ac:dyDescent="0.2">
      <c r="A147" s="220"/>
      <c r="B147" s="221"/>
      <c r="C147" s="232">
        <v>43704</v>
      </c>
      <c r="D147" s="233">
        <v>34</v>
      </c>
      <c r="E147" s="269"/>
      <c r="F147" s="233">
        <v>12.9</v>
      </c>
      <c r="G147" s="233">
        <v>2.8</v>
      </c>
      <c r="H147" s="233">
        <v>70</v>
      </c>
      <c r="I147" s="233">
        <v>8.3000000000000007</v>
      </c>
      <c r="J147" s="233">
        <v>9.0999999999999998E-2</v>
      </c>
      <c r="K147" s="85">
        <v>7.48</v>
      </c>
      <c r="L147" s="233">
        <v>6.5</v>
      </c>
      <c r="M147" s="233">
        <v>0.18</v>
      </c>
      <c r="N147" s="233">
        <v>13</v>
      </c>
      <c r="O147" s="233">
        <v>330</v>
      </c>
      <c r="P147" s="238">
        <v>570</v>
      </c>
      <c r="Q147" s="238">
        <v>9.4</v>
      </c>
      <c r="R147" s="233">
        <v>1.8</v>
      </c>
      <c r="S147" s="238">
        <v>17</v>
      </c>
      <c r="T147" s="233"/>
      <c r="U147" s="233"/>
      <c r="V147" s="233"/>
      <c r="W147" s="233"/>
      <c r="X147" s="233"/>
      <c r="Y147" s="233"/>
      <c r="Z147" s="271"/>
    </row>
    <row r="148" spans="1:26" x14ac:dyDescent="0.2">
      <c r="A148" s="35"/>
      <c r="B148" s="35"/>
      <c r="C148" s="46"/>
      <c r="D148" s="56"/>
      <c r="E148" s="56"/>
      <c r="F148" s="56"/>
      <c r="G148" s="56"/>
      <c r="H148" s="35"/>
      <c r="I148" s="56"/>
      <c r="J148" s="56"/>
      <c r="K148" s="56"/>
      <c r="L148" s="56"/>
      <c r="M148" s="55"/>
      <c r="N148" s="55"/>
      <c r="O148" s="63"/>
      <c r="P148" s="63"/>
      <c r="Q148" s="63"/>
      <c r="R148" s="56"/>
      <c r="S148" s="35"/>
      <c r="T148" s="35"/>
      <c r="U148" s="35"/>
      <c r="V148" s="35"/>
      <c r="W148" s="35"/>
      <c r="X148" s="56"/>
      <c r="Y148" s="56"/>
      <c r="Z148" s="35"/>
    </row>
    <row r="149" spans="1:26" x14ac:dyDescent="0.2">
      <c r="A149" s="35"/>
      <c r="B149" s="35"/>
      <c r="C149" s="255"/>
      <c r="D149" s="56"/>
      <c r="E149" s="56"/>
      <c r="F149" s="56"/>
      <c r="G149" s="35"/>
      <c r="H149" s="35"/>
      <c r="I149" s="35"/>
      <c r="J149" s="35"/>
      <c r="K149" s="35"/>
      <c r="L149" s="35"/>
      <c r="M149" s="35"/>
      <c r="N149" s="55"/>
      <c r="O149" s="63"/>
      <c r="P149" s="63"/>
      <c r="Q149" s="35"/>
      <c r="R149" s="35"/>
      <c r="S149" s="35"/>
      <c r="T149" s="35"/>
      <c r="U149" s="35"/>
      <c r="V149" s="35"/>
      <c r="W149" s="35"/>
      <c r="X149" s="35"/>
      <c r="Y149" s="35"/>
      <c r="Z149" s="35"/>
    </row>
    <row r="150" spans="1:26" x14ac:dyDescent="0.2">
      <c r="A150" s="106">
        <v>522</v>
      </c>
      <c r="B150" s="38" t="s">
        <v>96</v>
      </c>
      <c r="C150" s="234">
        <v>43704</v>
      </c>
      <c r="D150" s="233">
        <v>0.5</v>
      </c>
      <c r="E150" s="237">
        <v>2.7</v>
      </c>
      <c r="F150" s="41">
        <v>22</v>
      </c>
      <c r="G150" s="233">
        <v>1.2</v>
      </c>
      <c r="H150" s="233">
        <v>90</v>
      </c>
      <c r="I150" s="233">
        <v>9.4</v>
      </c>
      <c r="J150" s="233">
        <v>0.15</v>
      </c>
      <c r="K150" s="85">
        <v>6.59</v>
      </c>
      <c r="L150" s="85">
        <v>7</v>
      </c>
      <c r="M150" s="233">
        <v>0.11</v>
      </c>
      <c r="N150" s="270">
        <v>10</v>
      </c>
      <c r="O150" s="233">
        <v>130</v>
      </c>
      <c r="P150" s="238">
        <v>490</v>
      </c>
      <c r="Q150" s="238">
        <v>8.6</v>
      </c>
      <c r="R150" s="233">
        <v>9.6</v>
      </c>
      <c r="S150" s="238">
        <v>111</v>
      </c>
      <c r="T150" s="85">
        <v>4</v>
      </c>
      <c r="U150" s="233">
        <v>1.2</v>
      </c>
      <c r="V150" s="233">
        <v>5.5</v>
      </c>
      <c r="W150" s="233">
        <v>0.68</v>
      </c>
      <c r="X150" s="233">
        <v>9.1999999999999993</v>
      </c>
      <c r="Y150" s="233">
        <v>5.4</v>
      </c>
      <c r="Z150" s="271">
        <v>6.4</v>
      </c>
    </row>
    <row r="151" spans="1:26" x14ac:dyDescent="0.2">
      <c r="A151" s="38"/>
      <c r="B151" s="38"/>
      <c r="C151" s="234"/>
      <c r="D151" s="238">
        <v>1</v>
      </c>
      <c r="E151" s="235"/>
      <c r="F151" s="41">
        <v>22</v>
      </c>
      <c r="G151" s="238"/>
      <c r="H151" s="238"/>
      <c r="I151" s="238"/>
      <c r="J151" s="40"/>
      <c r="K151" s="238"/>
      <c r="L151" s="238"/>
      <c r="M151" s="238"/>
      <c r="N151" s="238"/>
      <c r="O151" s="238"/>
      <c r="P151" s="238"/>
      <c r="Q151" s="238"/>
      <c r="R151" s="41">
        <v>9.5</v>
      </c>
      <c r="S151" s="52">
        <v>109.6</v>
      </c>
      <c r="T151" s="238"/>
      <c r="U151" s="238"/>
      <c r="V151" s="238"/>
      <c r="W151" s="238"/>
      <c r="X151" s="238"/>
      <c r="Y151" s="238"/>
      <c r="Z151" s="258"/>
    </row>
    <row r="152" spans="1:26" x14ac:dyDescent="0.2">
      <c r="A152" s="38"/>
      <c r="B152" s="38"/>
      <c r="C152" s="234"/>
      <c r="D152" s="238">
        <v>2</v>
      </c>
      <c r="E152" s="235"/>
      <c r="F152" s="41">
        <v>21.6</v>
      </c>
      <c r="G152" s="238"/>
      <c r="H152" s="238"/>
      <c r="I152" s="238"/>
      <c r="J152" s="40"/>
      <c r="K152" s="238"/>
      <c r="L152" s="238"/>
      <c r="M152" s="238"/>
      <c r="N152" s="40"/>
      <c r="O152" s="238"/>
      <c r="P152" s="238"/>
      <c r="Q152" s="238"/>
      <c r="R152" s="41">
        <v>9.1</v>
      </c>
      <c r="S152" s="52">
        <v>105</v>
      </c>
      <c r="T152" s="238"/>
      <c r="U152" s="238"/>
      <c r="V152" s="238"/>
      <c r="W152" s="238"/>
      <c r="X152" s="52"/>
      <c r="Y152" s="238"/>
      <c r="Z152" s="258"/>
    </row>
    <row r="153" spans="1:26" x14ac:dyDescent="0.2">
      <c r="A153" s="38"/>
      <c r="B153" s="38"/>
      <c r="C153" s="234"/>
      <c r="D153" s="238">
        <v>3</v>
      </c>
      <c r="E153" s="235"/>
      <c r="F153" s="41">
        <v>19</v>
      </c>
      <c r="G153" s="238"/>
      <c r="H153" s="238"/>
      <c r="I153" s="238"/>
      <c r="J153" s="40"/>
      <c r="K153" s="238"/>
      <c r="L153" s="238"/>
      <c r="M153" s="238"/>
      <c r="N153" s="40"/>
      <c r="O153" s="238"/>
      <c r="P153" s="238"/>
      <c r="Q153" s="238"/>
      <c r="R153" s="41">
        <v>8.9</v>
      </c>
      <c r="S153" s="52">
        <v>97</v>
      </c>
      <c r="T153" s="238"/>
      <c r="U153" s="238"/>
      <c r="V153" s="238"/>
      <c r="W153" s="238"/>
      <c r="X153" s="52"/>
      <c r="Y153" s="238"/>
      <c r="Z153" s="258"/>
    </row>
    <row r="154" spans="1:26" x14ac:dyDescent="0.2">
      <c r="A154" s="38"/>
      <c r="B154" s="38"/>
      <c r="C154" s="234"/>
      <c r="D154" s="238">
        <v>4</v>
      </c>
      <c r="E154" s="235"/>
      <c r="F154" s="41">
        <v>17.899999999999999</v>
      </c>
      <c r="G154" s="238"/>
      <c r="H154" s="238"/>
      <c r="I154" s="238"/>
      <c r="J154" s="40"/>
      <c r="K154" s="238"/>
      <c r="L154" s="238"/>
      <c r="M154" s="238"/>
      <c r="N154" s="40"/>
      <c r="O154" s="238"/>
      <c r="P154" s="238"/>
      <c r="Q154" s="238"/>
      <c r="R154" s="41">
        <v>8</v>
      </c>
      <c r="S154" s="52">
        <v>86</v>
      </c>
      <c r="T154" s="238"/>
      <c r="U154" s="238"/>
      <c r="V154" s="238"/>
      <c r="W154" s="238"/>
      <c r="X154" s="52"/>
      <c r="Y154" s="238"/>
      <c r="Z154" s="258"/>
    </row>
    <row r="155" spans="1:26" x14ac:dyDescent="0.2">
      <c r="A155" s="38"/>
      <c r="B155" s="38"/>
      <c r="C155" s="234"/>
      <c r="D155" s="238">
        <v>5</v>
      </c>
      <c r="E155" s="235"/>
      <c r="F155" s="41">
        <v>17.8</v>
      </c>
      <c r="G155" s="238"/>
      <c r="H155" s="238"/>
      <c r="I155" s="238"/>
      <c r="J155" s="40"/>
      <c r="K155" s="238"/>
      <c r="L155" s="238"/>
      <c r="M155" s="238"/>
      <c r="N155" s="40"/>
      <c r="O155" s="238"/>
      <c r="P155" s="238"/>
      <c r="Q155" s="238"/>
      <c r="R155" s="41">
        <v>7.9</v>
      </c>
      <c r="S155" s="52">
        <v>85</v>
      </c>
      <c r="T155" s="238"/>
      <c r="U155" s="238"/>
      <c r="V155" s="238"/>
      <c r="W155" s="238"/>
      <c r="X155" s="52"/>
      <c r="Y155" s="238"/>
      <c r="Z155" s="258"/>
    </row>
    <row r="156" spans="1:26" x14ac:dyDescent="0.2">
      <c r="A156" s="38"/>
      <c r="B156" s="38"/>
      <c r="C156" s="234"/>
      <c r="D156" s="238">
        <v>6</v>
      </c>
      <c r="E156" s="235"/>
      <c r="F156" s="41">
        <v>17.7</v>
      </c>
      <c r="G156" s="238"/>
      <c r="H156" s="238"/>
      <c r="I156" s="238"/>
      <c r="J156" s="40"/>
      <c r="K156" s="238"/>
      <c r="L156" s="238"/>
      <c r="M156" s="238"/>
      <c r="N156" s="40"/>
      <c r="O156" s="238"/>
      <c r="P156" s="238"/>
      <c r="Q156" s="238"/>
      <c r="R156" s="41">
        <v>7.8</v>
      </c>
      <c r="S156" s="52">
        <v>83</v>
      </c>
      <c r="T156" s="238"/>
      <c r="U156" s="238"/>
      <c r="V156" s="238"/>
      <c r="W156" s="238"/>
      <c r="X156" s="52"/>
      <c r="Y156" s="238"/>
      <c r="Z156" s="258"/>
    </row>
    <row r="157" spans="1:26" x14ac:dyDescent="0.2">
      <c r="A157" s="38"/>
      <c r="B157" s="38"/>
      <c r="C157" s="234"/>
      <c r="D157" s="238">
        <v>7</v>
      </c>
      <c r="E157" s="235"/>
      <c r="F157" s="41">
        <v>17.600000000000001</v>
      </c>
      <c r="G157" s="238"/>
      <c r="H157" s="238"/>
      <c r="I157" s="238"/>
      <c r="J157" s="40"/>
      <c r="K157" s="238"/>
      <c r="L157" s="238"/>
      <c r="M157" s="238"/>
      <c r="N157" s="40"/>
      <c r="O157" s="238"/>
      <c r="P157" s="238"/>
      <c r="Q157" s="238"/>
      <c r="R157" s="41">
        <v>7.8</v>
      </c>
      <c r="S157" s="52">
        <v>82.6</v>
      </c>
      <c r="T157" s="238"/>
      <c r="U157" s="238"/>
      <c r="V157" s="238"/>
      <c r="W157" s="238"/>
      <c r="X157" s="52"/>
      <c r="Y157" s="238"/>
      <c r="Z157" s="258"/>
    </row>
    <row r="158" spans="1:26" x14ac:dyDescent="0.2">
      <c r="A158" s="38"/>
      <c r="B158" s="38"/>
      <c r="C158" s="234"/>
      <c r="D158" s="238">
        <v>8</v>
      </c>
      <c r="E158" s="235"/>
      <c r="F158" s="41">
        <v>17.5</v>
      </c>
      <c r="G158" s="238"/>
      <c r="H158" s="238"/>
      <c r="I158" s="238"/>
      <c r="J158" s="40"/>
      <c r="K158" s="238"/>
      <c r="L158" s="238"/>
      <c r="M158" s="238"/>
      <c r="N158" s="40"/>
      <c r="O158" s="238"/>
      <c r="P158" s="238"/>
      <c r="Q158" s="238"/>
      <c r="R158" s="41">
        <v>7.6</v>
      </c>
      <c r="S158" s="52">
        <v>81</v>
      </c>
      <c r="T158" s="238"/>
      <c r="U158" s="238"/>
      <c r="V158" s="238"/>
      <c r="W158" s="238"/>
      <c r="X158" s="52"/>
      <c r="Y158" s="238"/>
      <c r="Z158" s="258"/>
    </row>
    <row r="159" spans="1:26" x14ac:dyDescent="0.2">
      <c r="A159" s="38"/>
      <c r="B159" s="38"/>
      <c r="C159" s="234"/>
      <c r="D159" s="238">
        <v>9</v>
      </c>
      <c r="E159" s="235"/>
      <c r="F159" s="41">
        <v>17.2</v>
      </c>
      <c r="G159" s="238"/>
      <c r="H159" s="238"/>
      <c r="I159" s="238"/>
      <c r="J159" s="40"/>
      <c r="K159" s="238"/>
      <c r="L159" s="238"/>
      <c r="M159" s="238"/>
      <c r="N159" s="40"/>
      <c r="O159" s="238"/>
      <c r="P159" s="238"/>
      <c r="Q159" s="238"/>
      <c r="R159" s="41">
        <v>7.4</v>
      </c>
      <c r="S159" s="52">
        <v>77</v>
      </c>
      <c r="T159" s="238"/>
      <c r="U159" s="238"/>
      <c r="V159" s="238"/>
      <c r="W159" s="238"/>
      <c r="X159" s="52"/>
      <c r="Y159" s="238"/>
      <c r="Z159" s="258"/>
    </row>
    <row r="160" spans="1:26" x14ac:dyDescent="0.2">
      <c r="A160" s="38"/>
      <c r="B160" s="38"/>
      <c r="C160" s="234"/>
      <c r="D160" s="238">
        <v>10</v>
      </c>
      <c r="E160" s="235"/>
      <c r="F160" s="41">
        <v>15.1</v>
      </c>
      <c r="G160" s="238"/>
      <c r="H160" s="238"/>
      <c r="I160" s="238"/>
      <c r="J160" s="40"/>
      <c r="K160" s="238"/>
      <c r="L160" s="238"/>
      <c r="M160" s="238"/>
      <c r="N160" s="40"/>
      <c r="O160" s="238"/>
      <c r="P160" s="238"/>
      <c r="Q160" s="238"/>
      <c r="R160" s="41">
        <v>3.1</v>
      </c>
      <c r="S160" s="52">
        <v>30.3</v>
      </c>
      <c r="T160" s="238"/>
      <c r="U160" s="238"/>
      <c r="V160" s="238"/>
      <c r="W160" s="238"/>
      <c r="X160" s="52"/>
      <c r="Y160" s="238"/>
      <c r="Z160" s="258"/>
    </row>
    <row r="161" spans="1:26" x14ac:dyDescent="0.2">
      <c r="A161" s="38"/>
      <c r="B161" s="38"/>
      <c r="C161" s="234"/>
      <c r="D161" s="238">
        <v>11</v>
      </c>
      <c r="E161" s="235"/>
      <c r="F161" s="41">
        <v>13.3</v>
      </c>
      <c r="G161" s="238"/>
      <c r="H161" s="238"/>
      <c r="I161" s="238"/>
      <c r="J161" s="40"/>
      <c r="K161" s="238"/>
      <c r="L161" s="238"/>
      <c r="M161" s="238"/>
      <c r="N161" s="40"/>
      <c r="O161" s="238"/>
      <c r="P161" s="238"/>
      <c r="Q161" s="238"/>
      <c r="R161" s="41">
        <v>2.5</v>
      </c>
      <c r="S161" s="52">
        <v>24</v>
      </c>
      <c r="T161" s="238"/>
      <c r="U161" s="238"/>
      <c r="V161" s="238"/>
      <c r="W161" s="238"/>
      <c r="X161" s="52"/>
      <c r="Y161" s="238"/>
      <c r="Z161" s="258"/>
    </row>
    <row r="162" spans="1:26" x14ac:dyDescent="0.2">
      <c r="A162" s="38"/>
      <c r="B162" s="38"/>
      <c r="C162" s="234"/>
      <c r="D162" s="238">
        <v>12</v>
      </c>
      <c r="E162" s="235"/>
      <c r="F162" s="41">
        <v>12.7</v>
      </c>
      <c r="G162" s="238"/>
      <c r="H162" s="238"/>
      <c r="I162" s="238"/>
      <c r="J162" s="40"/>
      <c r="K162" s="238"/>
      <c r="L162" s="238"/>
      <c r="M162" s="238"/>
      <c r="N162" s="40"/>
      <c r="O162" s="238"/>
      <c r="P162" s="238"/>
      <c r="Q162" s="238"/>
      <c r="R162" s="41">
        <v>2.5</v>
      </c>
      <c r="S162" s="52">
        <v>24</v>
      </c>
      <c r="T162" s="238"/>
      <c r="U162" s="238"/>
      <c r="V162" s="238"/>
      <c r="W162" s="238"/>
      <c r="X162" s="52"/>
      <c r="Y162" s="238"/>
      <c r="Z162" s="258"/>
    </row>
    <row r="163" spans="1:26" x14ac:dyDescent="0.2">
      <c r="A163" s="38"/>
      <c r="B163" s="38"/>
      <c r="C163" s="234"/>
      <c r="D163" s="238">
        <v>13</v>
      </c>
      <c r="E163" s="235"/>
      <c r="F163" s="41">
        <v>12.4</v>
      </c>
      <c r="G163" s="238"/>
      <c r="H163" s="238"/>
      <c r="I163" s="238"/>
      <c r="J163" s="40"/>
      <c r="K163" s="238"/>
      <c r="L163" s="238"/>
      <c r="M163" s="238"/>
      <c r="N163" s="40"/>
      <c r="O163" s="238"/>
      <c r="P163" s="238"/>
      <c r="Q163" s="238"/>
      <c r="R163" s="41">
        <v>2.2999999999999998</v>
      </c>
      <c r="S163" s="52">
        <v>22</v>
      </c>
      <c r="T163" s="238"/>
      <c r="U163" s="238"/>
      <c r="V163" s="238"/>
      <c r="W163" s="238"/>
      <c r="X163" s="52"/>
      <c r="Y163" s="238"/>
      <c r="Z163" s="258"/>
    </row>
    <row r="164" spans="1:26" x14ac:dyDescent="0.2">
      <c r="A164" s="38"/>
      <c r="B164" s="38"/>
      <c r="C164" s="234"/>
      <c r="D164" s="238">
        <v>14</v>
      </c>
      <c r="E164" s="235"/>
      <c r="F164" s="41">
        <v>12</v>
      </c>
      <c r="G164" s="238"/>
      <c r="H164" s="238"/>
      <c r="I164" s="238"/>
      <c r="J164" s="40"/>
      <c r="K164" s="238"/>
      <c r="L164" s="238"/>
      <c r="M164" s="238"/>
      <c r="N164" s="40"/>
      <c r="O164" s="238"/>
      <c r="P164" s="238"/>
      <c r="Q164" s="238"/>
      <c r="R164" s="41">
        <v>1.5</v>
      </c>
      <c r="S164" s="52">
        <v>14</v>
      </c>
      <c r="T164" s="238"/>
      <c r="U164" s="238"/>
      <c r="V164" s="238"/>
      <c r="W164" s="238"/>
      <c r="X164" s="52"/>
      <c r="Y164" s="238"/>
      <c r="Z164" s="258"/>
    </row>
    <row r="165" spans="1:26" x14ac:dyDescent="0.2">
      <c r="A165" s="38"/>
      <c r="B165" s="38"/>
      <c r="C165" s="234"/>
      <c r="D165" s="238">
        <v>15</v>
      </c>
      <c r="E165" s="235"/>
      <c r="F165" s="41">
        <v>11.6</v>
      </c>
      <c r="G165" s="238"/>
      <c r="H165" s="238"/>
      <c r="I165" s="238"/>
      <c r="J165" s="40"/>
      <c r="K165" s="238"/>
      <c r="L165" s="238"/>
      <c r="M165" s="238"/>
      <c r="N165" s="40"/>
      <c r="O165" s="238"/>
      <c r="P165" s="238"/>
      <c r="Q165" s="238"/>
      <c r="R165" s="41">
        <v>0.85</v>
      </c>
      <c r="S165" s="52">
        <v>7.8</v>
      </c>
      <c r="T165" s="238"/>
      <c r="U165" s="238"/>
      <c r="V165" s="238"/>
      <c r="W165" s="238"/>
      <c r="X165" s="52"/>
      <c r="Y165" s="238"/>
      <c r="Z165" s="258"/>
    </row>
    <row r="166" spans="1:26" x14ac:dyDescent="0.2">
      <c r="A166" s="38"/>
      <c r="B166" s="38"/>
      <c r="C166" s="234"/>
      <c r="D166" s="238">
        <v>16</v>
      </c>
      <c r="E166" s="235"/>
      <c r="F166" s="41">
        <v>11.3</v>
      </c>
      <c r="G166" s="238"/>
      <c r="H166" s="238"/>
      <c r="I166" s="238"/>
      <c r="J166" s="40"/>
      <c r="K166" s="238"/>
      <c r="L166" s="238"/>
      <c r="M166" s="238"/>
      <c r="N166" s="40"/>
      <c r="O166" s="238"/>
      <c r="P166" s="238"/>
      <c r="Q166" s="238"/>
      <c r="R166" s="41">
        <v>0.4</v>
      </c>
      <c r="S166" s="52">
        <v>3.7</v>
      </c>
      <c r="T166" s="238"/>
      <c r="U166" s="238"/>
      <c r="V166" s="238"/>
      <c r="W166" s="238"/>
      <c r="X166" s="52"/>
      <c r="Y166" s="238"/>
      <c r="Z166" s="258"/>
    </row>
    <row r="167" spans="1:26" x14ac:dyDescent="0.2">
      <c r="A167" s="220"/>
      <c r="B167" s="221"/>
      <c r="C167" s="232">
        <v>43704</v>
      </c>
      <c r="D167" s="233">
        <v>17</v>
      </c>
      <c r="E167" s="269"/>
      <c r="F167" s="233">
        <v>11.3</v>
      </c>
      <c r="G167" s="233">
        <v>2.1</v>
      </c>
      <c r="H167" s="233">
        <v>110</v>
      </c>
      <c r="I167" s="233">
        <v>9.6</v>
      </c>
      <c r="J167" s="233">
        <v>0.22</v>
      </c>
      <c r="K167" s="85">
        <v>7.66</v>
      </c>
      <c r="L167" s="233">
        <v>6.5</v>
      </c>
      <c r="M167" s="84">
        <v>0.2</v>
      </c>
      <c r="N167" s="270">
        <v>10</v>
      </c>
      <c r="O167" s="233">
        <v>350</v>
      </c>
      <c r="P167" s="238">
        <v>650</v>
      </c>
      <c r="Q167" s="238">
        <v>16</v>
      </c>
      <c r="R167" s="233">
        <v>0.4</v>
      </c>
      <c r="S167" s="238">
        <v>3</v>
      </c>
      <c r="T167" s="233"/>
      <c r="U167" s="233"/>
      <c r="V167" s="233"/>
      <c r="W167" s="233"/>
      <c r="X167" s="233"/>
      <c r="Y167" s="233"/>
      <c r="Z167" s="271"/>
    </row>
    <row r="168" spans="1:26" x14ac:dyDescent="0.2">
      <c r="A168" s="35"/>
      <c r="B168" s="35"/>
      <c r="C168" s="46"/>
      <c r="D168" s="56"/>
      <c r="E168" s="56"/>
      <c r="F168" s="56"/>
      <c r="G168" s="56"/>
      <c r="H168" s="35"/>
      <c r="I168" s="56"/>
      <c r="J168" s="56"/>
      <c r="K168" s="56"/>
      <c r="L168" s="56"/>
      <c r="M168" s="55"/>
      <c r="N168" s="55"/>
      <c r="O168" s="63"/>
      <c r="P168" s="63"/>
      <c r="Q168" s="63"/>
      <c r="R168" s="56"/>
      <c r="S168" s="35"/>
      <c r="T168" s="35"/>
      <c r="U168" s="35"/>
      <c r="V168" s="35"/>
      <c r="W168" s="35"/>
      <c r="X168" s="56"/>
      <c r="Y168" s="56"/>
      <c r="Z168" s="35"/>
    </row>
    <row r="169" spans="1:26" x14ac:dyDescent="0.2">
      <c r="A169" s="35"/>
      <c r="B169" s="35"/>
      <c r="C169" s="255"/>
      <c r="D169" s="56"/>
      <c r="E169" s="56"/>
      <c r="F169" s="56"/>
      <c r="G169" s="35"/>
      <c r="H169" s="35"/>
      <c r="I169" s="35"/>
      <c r="J169" s="35"/>
      <c r="K169" s="35"/>
      <c r="L169" s="35"/>
      <c r="M169" s="35"/>
      <c r="N169" s="55"/>
      <c r="O169" s="63"/>
      <c r="P169" s="63"/>
      <c r="Q169" s="35"/>
      <c r="R169" s="35"/>
      <c r="S169" s="35"/>
      <c r="T169" s="35"/>
      <c r="U169" s="35"/>
      <c r="V169" s="35"/>
      <c r="W169" s="35"/>
      <c r="X169" s="35"/>
      <c r="Y169" s="35"/>
      <c r="Z169" s="35"/>
    </row>
    <row r="170" spans="1:26" x14ac:dyDescent="0.2">
      <c r="A170" s="106">
        <v>530</v>
      </c>
      <c r="B170" s="38" t="s">
        <v>97</v>
      </c>
      <c r="C170" s="234">
        <v>43704</v>
      </c>
      <c r="D170" s="233">
        <v>0.5</v>
      </c>
      <c r="E170" s="237">
        <v>3</v>
      </c>
      <c r="F170" s="238">
        <v>21.7</v>
      </c>
      <c r="G170" s="233">
        <v>1.6</v>
      </c>
      <c r="H170" s="233">
        <v>60</v>
      </c>
      <c r="I170" s="233">
        <v>8.8000000000000007</v>
      </c>
      <c r="J170" s="233">
        <v>8.8999999999999996E-2</v>
      </c>
      <c r="K170" s="85">
        <v>7.3</v>
      </c>
      <c r="L170" s="233">
        <v>7.3</v>
      </c>
      <c r="M170" s="233">
        <v>0.16</v>
      </c>
      <c r="N170" s="270">
        <v>10</v>
      </c>
      <c r="O170" s="270">
        <v>10</v>
      </c>
      <c r="P170" s="238">
        <v>360</v>
      </c>
      <c r="Q170" s="238">
        <v>15</v>
      </c>
      <c r="R170" s="85">
        <v>10</v>
      </c>
      <c r="S170" s="238">
        <v>115</v>
      </c>
      <c r="T170" s="233">
        <v>4.9000000000000004</v>
      </c>
      <c r="U170" s="233">
        <v>1.4</v>
      </c>
      <c r="V170" s="233">
        <v>5.3</v>
      </c>
      <c r="W170" s="85">
        <v>1</v>
      </c>
      <c r="X170" s="233">
        <v>8.6</v>
      </c>
      <c r="Y170" s="233">
        <v>6.5</v>
      </c>
      <c r="Z170" s="236">
        <v>10</v>
      </c>
    </row>
    <row r="171" spans="1:26" x14ac:dyDescent="0.2">
      <c r="A171" s="38"/>
      <c r="B171" s="38"/>
      <c r="C171" s="234"/>
      <c r="D171" s="238">
        <v>1</v>
      </c>
      <c r="E171" s="256"/>
      <c r="F171" s="41">
        <v>21.4</v>
      </c>
      <c r="G171" s="39"/>
      <c r="H171" s="238"/>
      <c r="I171" s="41"/>
      <c r="J171" s="41"/>
      <c r="K171" s="41"/>
      <c r="L171" s="41"/>
      <c r="M171" s="41"/>
      <c r="N171" s="40"/>
      <c r="O171" s="40"/>
      <c r="P171" s="40"/>
      <c r="Q171" s="40"/>
      <c r="R171" s="41">
        <v>9.99</v>
      </c>
      <c r="S171" s="52">
        <v>114.5</v>
      </c>
      <c r="T171" s="238"/>
      <c r="U171" s="238"/>
      <c r="V171" s="238"/>
      <c r="W171" s="238"/>
      <c r="X171" s="41"/>
      <c r="Y171" s="41"/>
      <c r="Z171" s="257"/>
    </row>
    <row r="172" spans="1:26" x14ac:dyDescent="0.2">
      <c r="A172" s="38"/>
      <c r="B172" s="38"/>
      <c r="C172" s="234"/>
      <c r="D172" s="238">
        <v>2</v>
      </c>
      <c r="E172" s="256"/>
      <c r="F172" s="41">
        <v>20.399999999999999</v>
      </c>
      <c r="G172" s="39"/>
      <c r="H172" s="238"/>
      <c r="I172" s="41"/>
      <c r="J172" s="41"/>
      <c r="K172" s="41"/>
      <c r="L172" s="41"/>
      <c r="M172" s="41"/>
      <c r="N172" s="40"/>
      <c r="O172" s="40"/>
      <c r="P172" s="40"/>
      <c r="Q172" s="40"/>
      <c r="R172" s="41">
        <v>10.050000000000001</v>
      </c>
      <c r="S172" s="52">
        <v>111.9</v>
      </c>
      <c r="T172" s="238"/>
      <c r="U172" s="238"/>
      <c r="V172" s="238"/>
      <c r="W172" s="238"/>
      <c r="X172" s="41"/>
      <c r="Y172" s="41"/>
      <c r="Z172" s="257"/>
    </row>
    <row r="173" spans="1:26" x14ac:dyDescent="0.2">
      <c r="A173" s="38"/>
      <c r="B173" s="38"/>
      <c r="C173" s="234"/>
      <c r="D173" s="238">
        <v>3</v>
      </c>
      <c r="E173" s="256"/>
      <c r="F173" s="41">
        <v>17.899999999999999</v>
      </c>
      <c r="G173" s="39"/>
      <c r="H173" s="238"/>
      <c r="I173" s="41"/>
      <c r="J173" s="41"/>
      <c r="K173" s="41"/>
      <c r="L173" s="41"/>
      <c r="M173" s="41"/>
      <c r="N173" s="40"/>
      <c r="O173" s="40"/>
      <c r="P173" s="40"/>
      <c r="Q173" s="40"/>
      <c r="R173" s="41">
        <v>8.9</v>
      </c>
      <c r="S173" s="52">
        <v>95</v>
      </c>
      <c r="T173" s="238"/>
      <c r="U173" s="238"/>
      <c r="V173" s="238"/>
      <c r="W173" s="238"/>
      <c r="X173" s="41"/>
      <c r="Y173" s="41"/>
      <c r="Z173" s="257"/>
    </row>
    <row r="174" spans="1:26" x14ac:dyDescent="0.2">
      <c r="A174" s="38"/>
      <c r="B174" s="38"/>
      <c r="C174" s="234"/>
      <c r="D174" s="238">
        <v>4</v>
      </c>
      <c r="E174" s="256"/>
      <c r="F174" s="41">
        <v>17.600000000000001</v>
      </c>
      <c r="G174" s="39"/>
      <c r="H174" s="238"/>
      <c r="I174" s="41"/>
      <c r="J174" s="41"/>
      <c r="K174" s="41"/>
      <c r="L174" s="41"/>
      <c r="M174" s="41"/>
      <c r="N174" s="40"/>
      <c r="O174" s="40"/>
      <c r="P174" s="40"/>
      <c r="Q174" s="40"/>
      <c r="R174" s="41">
        <v>8.5</v>
      </c>
      <c r="S174" s="52">
        <v>90</v>
      </c>
      <c r="T174" s="238"/>
      <c r="U174" s="238"/>
      <c r="V174" s="238"/>
      <c r="W174" s="238"/>
      <c r="X174" s="41"/>
      <c r="Y174" s="41"/>
      <c r="Z174" s="257"/>
    </row>
    <row r="175" spans="1:26" x14ac:dyDescent="0.2">
      <c r="A175" s="38"/>
      <c r="B175" s="38"/>
      <c r="C175" s="234"/>
      <c r="D175" s="238">
        <v>5</v>
      </c>
      <c r="E175" s="256"/>
      <c r="F175" s="41">
        <v>17.5</v>
      </c>
      <c r="G175" s="39"/>
      <c r="H175" s="238"/>
      <c r="I175" s="41"/>
      <c r="J175" s="41"/>
      <c r="K175" s="41"/>
      <c r="L175" s="41"/>
      <c r="M175" s="41"/>
      <c r="N175" s="40"/>
      <c r="O175" s="40"/>
      <c r="P175" s="40"/>
      <c r="Q175" s="40"/>
      <c r="R175" s="41">
        <v>8.3000000000000007</v>
      </c>
      <c r="S175" s="52">
        <v>88</v>
      </c>
      <c r="T175" s="238"/>
      <c r="U175" s="238"/>
      <c r="V175" s="238"/>
      <c r="W175" s="238"/>
      <c r="X175" s="41"/>
      <c r="Y175" s="41"/>
      <c r="Z175" s="257"/>
    </row>
    <row r="176" spans="1:26" x14ac:dyDescent="0.2">
      <c r="A176" s="38"/>
      <c r="B176" s="38"/>
      <c r="C176" s="234"/>
      <c r="D176" s="238">
        <v>6</v>
      </c>
      <c r="E176" s="256"/>
      <c r="F176" s="41">
        <v>17.5</v>
      </c>
      <c r="G176" s="39"/>
      <c r="H176" s="238"/>
      <c r="I176" s="41"/>
      <c r="J176" s="41"/>
      <c r="K176" s="41"/>
      <c r="L176" s="41"/>
      <c r="M176" s="41"/>
      <c r="N176" s="40"/>
      <c r="O176" s="40"/>
      <c r="P176" s="40"/>
      <c r="Q176" s="40"/>
      <c r="R176" s="41">
        <v>8.3000000000000007</v>
      </c>
      <c r="S176" s="52">
        <v>87.7</v>
      </c>
      <c r="T176" s="238"/>
      <c r="U176" s="238"/>
      <c r="V176" s="238"/>
      <c r="W176" s="238"/>
      <c r="X176" s="41"/>
      <c r="Y176" s="41"/>
      <c r="Z176" s="257"/>
    </row>
    <row r="177" spans="1:26" x14ac:dyDescent="0.2">
      <c r="A177" s="38"/>
      <c r="B177" s="38"/>
      <c r="C177" s="234"/>
      <c r="D177" s="238">
        <v>7</v>
      </c>
      <c r="E177" s="256"/>
      <c r="F177" s="41">
        <v>17.5</v>
      </c>
      <c r="G177" s="39"/>
      <c r="H177" s="238"/>
      <c r="I177" s="41"/>
      <c r="J177" s="41"/>
      <c r="K177" s="41"/>
      <c r="L177" s="41"/>
      <c r="M177" s="41"/>
      <c r="N177" s="40"/>
      <c r="O177" s="40"/>
      <c r="P177" s="40"/>
      <c r="Q177" s="40"/>
      <c r="R177" s="41">
        <v>8.16</v>
      </c>
      <c r="S177" s="52">
        <v>86</v>
      </c>
      <c r="T177" s="238"/>
      <c r="U177" s="238"/>
      <c r="V177" s="238"/>
      <c r="W177" s="238"/>
      <c r="X177" s="41"/>
      <c r="Y177" s="41"/>
      <c r="Z177" s="257"/>
    </row>
    <row r="178" spans="1:26" x14ac:dyDescent="0.2">
      <c r="A178" s="38"/>
      <c r="B178" s="38"/>
      <c r="C178" s="234"/>
      <c r="D178" s="238">
        <v>8</v>
      </c>
      <c r="E178" s="256"/>
      <c r="F178" s="41">
        <v>17.399999999999999</v>
      </c>
      <c r="G178" s="39"/>
      <c r="H178" s="238"/>
      <c r="I178" s="41"/>
      <c r="J178" s="41"/>
      <c r="K178" s="41"/>
      <c r="L178" s="41"/>
      <c r="M178" s="41"/>
      <c r="N178" s="40"/>
      <c r="O178" s="40"/>
      <c r="P178" s="40"/>
      <c r="Q178" s="40"/>
      <c r="R178" s="41">
        <v>8.1</v>
      </c>
      <c r="S178" s="52">
        <v>86</v>
      </c>
      <c r="T178" s="238"/>
      <c r="U178" s="238"/>
      <c r="V178" s="238"/>
      <c r="W178" s="238"/>
      <c r="X178" s="41"/>
      <c r="Y178" s="41"/>
      <c r="Z178" s="257"/>
    </row>
    <row r="179" spans="1:26" x14ac:dyDescent="0.2">
      <c r="A179" s="38"/>
      <c r="B179" s="38"/>
      <c r="C179" s="234"/>
      <c r="D179" s="238">
        <v>9</v>
      </c>
      <c r="E179" s="256"/>
      <c r="F179" s="41">
        <v>17.3</v>
      </c>
      <c r="G179" s="39"/>
      <c r="H179" s="238"/>
      <c r="I179" s="41"/>
      <c r="J179" s="41"/>
      <c r="K179" s="41"/>
      <c r="L179" s="41"/>
      <c r="M179" s="41"/>
      <c r="N179" s="40"/>
      <c r="O179" s="40"/>
      <c r="P179" s="40"/>
      <c r="Q179" s="40"/>
      <c r="R179" s="41">
        <v>7.7</v>
      </c>
      <c r="S179" s="52">
        <v>80</v>
      </c>
      <c r="T179" s="238"/>
      <c r="U179" s="238"/>
      <c r="V179" s="238"/>
      <c r="W179" s="238"/>
      <c r="X179" s="41"/>
      <c r="Y179" s="41"/>
      <c r="Z179" s="257"/>
    </row>
    <row r="180" spans="1:26" x14ac:dyDescent="0.2">
      <c r="A180" s="38"/>
      <c r="B180" s="38"/>
      <c r="C180" s="234"/>
      <c r="D180" s="238">
        <v>10</v>
      </c>
      <c r="E180" s="256"/>
      <c r="F180" s="41">
        <v>17.2</v>
      </c>
      <c r="G180" s="39"/>
      <c r="H180" s="238"/>
      <c r="I180" s="41"/>
      <c r="J180" s="41"/>
      <c r="K180" s="41"/>
      <c r="L180" s="41"/>
      <c r="M180" s="41"/>
      <c r="N180" s="40"/>
      <c r="O180" s="40"/>
      <c r="P180" s="40"/>
      <c r="Q180" s="40"/>
      <c r="R180" s="41">
        <v>7.1</v>
      </c>
      <c r="S180" s="52">
        <v>74.7</v>
      </c>
      <c r="T180" s="238"/>
      <c r="U180" s="238"/>
      <c r="V180" s="238"/>
      <c r="W180" s="238"/>
      <c r="X180" s="41"/>
      <c r="Y180" s="41"/>
      <c r="Z180" s="257"/>
    </row>
    <row r="181" spans="1:26" x14ac:dyDescent="0.2">
      <c r="A181" s="38"/>
      <c r="B181" s="38"/>
      <c r="C181" s="234"/>
      <c r="D181" s="238">
        <v>11</v>
      </c>
      <c r="E181" s="256"/>
      <c r="F181" s="41">
        <v>17.100000000000001</v>
      </c>
      <c r="G181" s="39"/>
      <c r="H181" s="238"/>
      <c r="I181" s="41"/>
      <c r="J181" s="41"/>
      <c r="K181" s="41"/>
      <c r="L181" s="41"/>
      <c r="M181" s="41"/>
      <c r="N181" s="40"/>
      <c r="O181" s="40"/>
      <c r="P181" s="40"/>
      <c r="Q181" s="40"/>
      <c r="R181" s="41">
        <v>6.7</v>
      </c>
      <c r="S181" s="52">
        <v>70</v>
      </c>
      <c r="T181" s="238"/>
      <c r="U181" s="238"/>
      <c r="V181" s="238"/>
      <c r="W181" s="238"/>
      <c r="X181" s="41"/>
      <c r="Y181" s="41"/>
      <c r="Z181" s="257"/>
    </row>
    <row r="182" spans="1:26" x14ac:dyDescent="0.2">
      <c r="A182" s="220"/>
      <c r="B182" s="221"/>
      <c r="C182" s="232">
        <v>43704</v>
      </c>
      <c r="D182" s="233">
        <v>12</v>
      </c>
      <c r="E182" s="269"/>
      <c r="F182" s="233">
        <v>17.100000000000001</v>
      </c>
      <c r="G182" s="233">
        <v>4.0999999999999996</v>
      </c>
      <c r="H182" s="233">
        <v>110</v>
      </c>
      <c r="I182" s="233">
        <v>9.9</v>
      </c>
      <c r="J182" s="233">
        <v>0.17</v>
      </c>
      <c r="K182" s="85">
        <v>7.92</v>
      </c>
      <c r="L182" s="233">
        <v>6.9</v>
      </c>
      <c r="M182" s="233">
        <v>0.21</v>
      </c>
      <c r="N182" s="233">
        <v>57</v>
      </c>
      <c r="O182" s="233">
        <v>100</v>
      </c>
      <c r="P182" s="238">
        <v>600</v>
      </c>
      <c r="Q182" s="238">
        <v>16</v>
      </c>
      <c r="R182" s="233">
        <v>6.2</v>
      </c>
      <c r="S182" s="238">
        <v>65</v>
      </c>
      <c r="T182" s="233"/>
      <c r="U182" s="233"/>
      <c r="V182" s="233"/>
      <c r="W182" s="233"/>
      <c r="X182" s="233"/>
      <c r="Y182" s="233"/>
      <c r="Z182" s="271"/>
    </row>
    <row r="183" spans="1:26" x14ac:dyDescent="0.2">
      <c r="A183" s="35"/>
      <c r="B183" s="35"/>
      <c r="C183" s="46"/>
      <c r="D183" s="56"/>
      <c r="E183" s="56"/>
      <c r="F183" s="56"/>
      <c r="G183" s="56"/>
      <c r="H183" s="35"/>
      <c r="I183" s="56"/>
      <c r="J183" s="56"/>
      <c r="K183" s="56"/>
      <c r="L183" s="56"/>
      <c r="M183" s="55"/>
      <c r="N183" s="55"/>
      <c r="O183" s="63"/>
      <c r="P183" s="63"/>
      <c r="Q183" s="63"/>
      <c r="R183" s="56"/>
      <c r="S183" s="35"/>
      <c r="T183" s="35"/>
      <c r="U183" s="35"/>
      <c r="V183" s="35"/>
      <c r="W183" s="35"/>
      <c r="X183" s="56"/>
      <c r="Y183" s="56"/>
      <c r="Z183" s="35"/>
    </row>
    <row r="184" spans="1:26" x14ac:dyDescent="0.2">
      <c r="A184" s="35"/>
      <c r="B184" s="35"/>
      <c r="C184" s="255"/>
      <c r="D184" s="56"/>
      <c r="E184" s="56"/>
      <c r="F184" s="56"/>
      <c r="G184" s="35"/>
      <c r="H184" s="35"/>
      <c r="I184" s="35"/>
      <c r="J184" s="35"/>
      <c r="K184" s="35"/>
      <c r="L184" s="35"/>
      <c r="M184" s="35"/>
      <c r="N184" s="55"/>
      <c r="O184" s="63"/>
      <c r="P184" s="63"/>
      <c r="Q184" s="35"/>
      <c r="R184" s="35"/>
      <c r="S184" s="35"/>
      <c r="T184" s="35"/>
      <c r="U184" s="35"/>
      <c r="V184" s="35"/>
      <c r="W184" s="35"/>
      <c r="X184" s="35"/>
      <c r="Y184" s="35"/>
      <c r="Z184" s="35"/>
    </row>
    <row r="185" spans="1:26" x14ac:dyDescent="0.2">
      <c r="A185" s="220">
        <v>560</v>
      </c>
      <c r="B185" s="221" t="s">
        <v>98</v>
      </c>
      <c r="C185" s="232">
        <v>43703</v>
      </c>
      <c r="D185" s="233">
        <v>0.5</v>
      </c>
      <c r="E185" s="269">
        <v>2.4</v>
      </c>
      <c r="F185" s="233">
        <v>20.5</v>
      </c>
      <c r="G185" s="233">
        <v>2.4</v>
      </c>
      <c r="H185" s="233">
        <v>110</v>
      </c>
      <c r="I185" s="165">
        <v>10</v>
      </c>
      <c r="J185" s="233">
        <v>0.18</v>
      </c>
      <c r="K185" s="85">
        <v>6.25</v>
      </c>
      <c r="L185" s="233">
        <v>7.2</v>
      </c>
      <c r="M185" s="233">
        <v>0.21</v>
      </c>
      <c r="N185" s="233">
        <v>11</v>
      </c>
      <c r="O185" s="270">
        <v>10</v>
      </c>
      <c r="P185" s="238">
        <v>470</v>
      </c>
      <c r="Q185" s="238">
        <v>19</v>
      </c>
      <c r="R185" s="233">
        <v>9.4</v>
      </c>
      <c r="S185" s="238">
        <v>106</v>
      </c>
      <c r="T185" s="233">
        <v>6.1</v>
      </c>
      <c r="U185" s="233">
        <v>1.2</v>
      </c>
      <c r="V185" s="233">
        <v>4.2</v>
      </c>
      <c r="W185" s="233">
        <v>0.92</v>
      </c>
      <c r="X185" s="233">
        <v>5.9</v>
      </c>
      <c r="Y185" s="233">
        <v>5.4</v>
      </c>
      <c r="Z185" s="271">
        <v>5.5</v>
      </c>
    </row>
    <row r="186" spans="1:26" x14ac:dyDescent="0.2">
      <c r="A186" s="38"/>
      <c r="B186" s="38"/>
      <c r="C186" s="234"/>
      <c r="D186" s="238">
        <v>1</v>
      </c>
      <c r="E186" s="256"/>
      <c r="F186" s="41">
        <v>19</v>
      </c>
      <c r="G186" s="39"/>
      <c r="H186" s="238"/>
      <c r="I186" s="41"/>
      <c r="J186" s="41"/>
      <c r="K186" s="41"/>
      <c r="L186" s="41"/>
      <c r="M186" s="41"/>
      <c r="N186" s="40"/>
      <c r="O186" s="40"/>
      <c r="P186" s="40"/>
      <c r="Q186" s="40"/>
      <c r="R186" s="41">
        <v>8.8000000000000007</v>
      </c>
      <c r="S186" s="52">
        <v>96</v>
      </c>
      <c r="T186" s="238"/>
      <c r="U186" s="238"/>
      <c r="V186" s="238"/>
      <c r="W186" s="238"/>
      <c r="X186" s="41"/>
      <c r="Y186" s="41"/>
      <c r="Z186" s="257"/>
    </row>
    <row r="187" spans="1:26" x14ac:dyDescent="0.2">
      <c r="A187" s="38"/>
      <c r="B187" s="38"/>
      <c r="C187" s="234"/>
      <c r="D187" s="238">
        <v>2</v>
      </c>
      <c r="E187" s="256"/>
      <c r="F187" s="41">
        <v>17</v>
      </c>
      <c r="G187" s="39"/>
      <c r="H187" s="238"/>
      <c r="I187" s="41"/>
      <c r="J187" s="41"/>
      <c r="K187" s="41"/>
      <c r="L187" s="41"/>
      <c r="M187" s="41"/>
      <c r="N187" s="40"/>
      <c r="O187" s="40"/>
      <c r="P187" s="40"/>
      <c r="Q187" s="40"/>
      <c r="R187" s="41">
        <v>8.19</v>
      </c>
      <c r="S187" s="52">
        <v>86</v>
      </c>
      <c r="T187" s="238"/>
      <c r="U187" s="238"/>
      <c r="V187" s="238"/>
      <c r="W187" s="238"/>
      <c r="X187" s="41"/>
      <c r="Y187" s="41"/>
      <c r="Z187" s="257"/>
    </row>
    <row r="188" spans="1:26" x14ac:dyDescent="0.2">
      <c r="A188" s="38"/>
      <c r="B188" s="38"/>
      <c r="C188" s="234"/>
      <c r="D188" s="238">
        <v>3</v>
      </c>
      <c r="E188" s="256"/>
      <c r="F188" s="41">
        <v>17</v>
      </c>
      <c r="G188" s="39"/>
      <c r="H188" s="238"/>
      <c r="I188" s="41"/>
      <c r="J188" s="41"/>
      <c r="K188" s="41"/>
      <c r="L188" s="41"/>
      <c r="M188" s="41"/>
      <c r="N188" s="40"/>
      <c r="O188" s="40"/>
      <c r="P188" s="40"/>
      <c r="Q188" s="40"/>
      <c r="R188" s="41">
        <v>8.17</v>
      </c>
      <c r="S188" s="52">
        <v>85</v>
      </c>
      <c r="T188" s="238"/>
      <c r="U188" s="238"/>
      <c r="V188" s="238"/>
      <c r="W188" s="238"/>
      <c r="X188" s="41"/>
      <c r="Y188" s="41"/>
      <c r="Z188" s="257"/>
    </row>
    <row r="189" spans="1:26" x14ac:dyDescent="0.2">
      <c r="A189" s="38"/>
      <c r="B189" s="38"/>
      <c r="C189" s="234"/>
      <c r="D189" s="238">
        <v>4</v>
      </c>
      <c r="E189" s="256"/>
      <c r="F189" s="41">
        <v>17</v>
      </c>
      <c r="G189" s="39"/>
      <c r="H189" s="238"/>
      <c r="I189" s="41"/>
      <c r="J189" s="41"/>
      <c r="K189" s="41"/>
      <c r="L189" s="41"/>
      <c r="M189" s="41"/>
      <c r="N189" s="40"/>
      <c r="O189" s="40"/>
      <c r="P189" s="40"/>
      <c r="Q189" s="40"/>
      <c r="R189" s="41">
        <v>8.15</v>
      </c>
      <c r="S189" s="52">
        <v>85</v>
      </c>
      <c r="T189" s="238"/>
      <c r="U189" s="238"/>
      <c r="V189" s="238"/>
      <c r="W189" s="238"/>
      <c r="X189" s="41"/>
      <c r="Y189" s="41"/>
      <c r="Z189" s="257"/>
    </row>
    <row r="190" spans="1:26" x14ac:dyDescent="0.2">
      <c r="A190" s="38"/>
      <c r="B190" s="38"/>
      <c r="C190" s="234"/>
      <c r="D190" s="238">
        <v>5</v>
      </c>
      <c r="E190" s="256"/>
      <c r="F190" s="41">
        <v>17</v>
      </c>
      <c r="G190" s="39"/>
      <c r="H190" s="238"/>
      <c r="I190" s="41"/>
      <c r="J190" s="41"/>
      <c r="K190" s="41"/>
      <c r="L190" s="41"/>
      <c r="M190" s="41"/>
      <c r="N190" s="40"/>
      <c r="O190" s="40"/>
      <c r="P190" s="40"/>
      <c r="Q190" s="40"/>
      <c r="R190" s="41">
        <v>7.95</v>
      </c>
      <c r="S190" s="52">
        <v>83</v>
      </c>
      <c r="T190" s="238"/>
      <c r="U190" s="238"/>
      <c r="V190" s="238"/>
      <c r="W190" s="238"/>
      <c r="X190" s="41"/>
      <c r="Y190" s="41"/>
      <c r="Z190" s="257"/>
    </row>
    <row r="191" spans="1:26" x14ac:dyDescent="0.2">
      <c r="A191" s="38"/>
      <c r="B191" s="38"/>
      <c r="C191" s="234"/>
      <c r="D191" s="238">
        <v>6</v>
      </c>
      <c r="E191" s="256"/>
      <c r="F191" s="41">
        <v>16.899999999999999</v>
      </c>
      <c r="G191" s="39"/>
      <c r="H191" s="238"/>
      <c r="I191" s="41"/>
      <c r="J191" s="41"/>
      <c r="K191" s="41"/>
      <c r="L191" s="41"/>
      <c r="M191" s="41"/>
      <c r="N191" s="40"/>
      <c r="O191" s="40"/>
      <c r="P191" s="40"/>
      <c r="Q191" s="40"/>
      <c r="R191" s="41">
        <v>7.33</v>
      </c>
      <c r="S191" s="52">
        <v>77</v>
      </c>
      <c r="T191" s="238"/>
      <c r="U191" s="238"/>
      <c r="V191" s="238"/>
      <c r="W191" s="238"/>
      <c r="X191" s="41"/>
      <c r="Y191" s="41"/>
      <c r="Z191" s="257"/>
    </row>
    <row r="192" spans="1:26" x14ac:dyDescent="0.2">
      <c r="A192" s="220"/>
      <c r="B192" s="221"/>
      <c r="C192" s="232">
        <v>43703</v>
      </c>
      <c r="D192" s="233">
        <v>7</v>
      </c>
      <c r="E192" s="269"/>
      <c r="F192" s="233">
        <v>16.8</v>
      </c>
      <c r="G192" s="233">
        <v>2.7</v>
      </c>
      <c r="H192" s="233">
        <v>100</v>
      </c>
      <c r="I192" s="165">
        <v>10</v>
      </c>
      <c r="J192" s="233">
        <v>0.19</v>
      </c>
      <c r="K192" s="85">
        <v>6.33</v>
      </c>
      <c r="L192" s="233">
        <v>6.9</v>
      </c>
      <c r="M192" s="233">
        <v>0.21</v>
      </c>
      <c r="N192" s="233">
        <v>34</v>
      </c>
      <c r="O192" s="233">
        <v>15</v>
      </c>
      <c r="P192" s="238">
        <v>450</v>
      </c>
      <c r="Q192" s="238">
        <v>15</v>
      </c>
      <c r="R192" s="233">
        <v>7.5</v>
      </c>
      <c r="S192" s="238">
        <v>78</v>
      </c>
      <c r="T192" s="233"/>
      <c r="U192" s="233"/>
      <c r="V192" s="233"/>
      <c r="W192" s="233"/>
      <c r="X192" s="233"/>
      <c r="Y192" s="233"/>
      <c r="Z192" s="271"/>
    </row>
    <row r="193" spans="1:26" x14ac:dyDescent="0.2">
      <c r="A193" s="35"/>
      <c r="B193" s="35"/>
      <c r="C193" s="46"/>
      <c r="D193" s="56"/>
      <c r="E193" s="56"/>
      <c r="F193" s="56"/>
      <c r="G193" s="56"/>
      <c r="H193" s="35"/>
      <c r="I193" s="56"/>
      <c r="J193" s="56"/>
      <c r="K193" s="56"/>
      <c r="L193" s="56"/>
      <c r="M193" s="55"/>
      <c r="N193" s="55"/>
      <c r="O193" s="63"/>
      <c r="P193" s="63"/>
      <c r="Q193" s="63"/>
      <c r="R193" s="56"/>
      <c r="S193" s="35"/>
      <c r="T193" s="35"/>
      <c r="U193" s="35"/>
      <c r="V193" s="35"/>
      <c r="W193" s="35"/>
      <c r="X193" s="56"/>
      <c r="Y193" s="56"/>
      <c r="Z193" s="35"/>
    </row>
    <row r="194" spans="1:26" x14ac:dyDescent="0.2">
      <c r="A194" s="35"/>
      <c r="B194" s="35"/>
      <c r="C194" s="255"/>
      <c r="D194" s="56"/>
      <c r="E194" s="56"/>
      <c r="F194" s="56"/>
      <c r="G194" s="35"/>
      <c r="H194" s="35"/>
      <c r="I194" s="35"/>
      <c r="J194" s="35"/>
      <c r="K194" s="35"/>
      <c r="L194" s="35"/>
      <c r="M194" s="35"/>
      <c r="N194" s="55"/>
      <c r="O194" s="63"/>
      <c r="P194" s="63"/>
      <c r="Q194" s="35"/>
      <c r="R194" s="35"/>
      <c r="S194" s="35"/>
      <c r="T194" s="35"/>
      <c r="U194" s="35"/>
      <c r="V194" s="35"/>
      <c r="W194" s="35"/>
      <c r="X194" s="35"/>
      <c r="Y194" s="35"/>
      <c r="Z194" s="35"/>
    </row>
    <row r="195" spans="1:26" x14ac:dyDescent="0.2">
      <c r="A195" s="106">
        <v>630</v>
      </c>
      <c r="B195" s="38" t="s">
        <v>99</v>
      </c>
      <c r="C195" s="234">
        <v>43704</v>
      </c>
      <c r="D195" s="233">
        <v>0.5</v>
      </c>
      <c r="E195" s="237">
        <v>3.9</v>
      </c>
      <c r="F195" s="238">
        <v>20.399999999999999</v>
      </c>
      <c r="G195" s="238">
        <v>1.3</v>
      </c>
      <c r="H195" s="238">
        <v>40</v>
      </c>
      <c r="I195" s="238">
        <v>8.8000000000000007</v>
      </c>
      <c r="J195" s="238">
        <v>7.0999999999999994E-2</v>
      </c>
      <c r="K195" s="41">
        <v>8.15</v>
      </c>
      <c r="L195" s="233">
        <v>7.2</v>
      </c>
      <c r="M195" s="233">
        <v>0.21</v>
      </c>
      <c r="N195" s="233">
        <v>14</v>
      </c>
      <c r="O195" s="272">
        <v>10</v>
      </c>
      <c r="P195" s="238">
        <v>380</v>
      </c>
      <c r="Q195" s="238">
        <v>12</v>
      </c>
      <c r="R195" s="238">
        <v>9.5</v>
      </c>
      <c r="S195" s="238">
        <v>106</v>
      </c>
      <c r="T195" s="238">
        <v>5.5</v>
      </c>
      <c r="U195" s="238">
        <v>1.8</v>
      </c>
      <c r="V195" s="238">
        <v>5.8</v>
      </c>
      <c r="W195" s="238">
        <v>1.1000000000000001</v>
      </c>
      <c r="X195" s="238">
        <v>9.1999999999999993</v>
      </c>
      <c r="Y195" s="238">
        <v>8.1999999999999993</v>
      </c>
      <c r="Z195" s="239">
        <v>10</v>
      </c>
    </row>
    <row r="196" spans="1:26" x14ac:dyDescent="0.2">
      <c r="A196" s="38"/>
      <c r="B196" s="38"/>
      <c r="C196" s="234"/>
      <c r="D196" s="238">
        <v>1</v>
      </c>
      <c r="E196" s="256"/>
      <c r="F196" s="41">
        <v>20.100000000000001</v>
      </c>
      <c r="G196" s="39"/>
      <c r="H196" s="238"/>
      <c r="I196" s="41"/>
      <c r="J196" s="41"/>
      <c r="K196" s="41"/>
      <c r="L196" s="41"/>
      <c r="M196" s="41"/>
      <c r="N196" s="40"/>
      <c r="O196" s="40"/>
      <c r="P196" s="40"/>
      <c r="Q196" s="40"/>
      <c r="R196" s="41">
        <v>9.5</v>
      </c>
      <c r="S196" s="52">
        <v>105</v>
      </c>
      <c r="T196" s="238"/>
      <c r="U196" s="238"/>
      <c r="V196" s="238"/>
      <c r="W196" s="238"/>
      <c r="X196" s="41"/>
      <c r="Y196" s="41"/>
      <c r="Z196" s="257"/>
    </row>
    <row r="197" spans="1:26" x14ac:dyDescent="0.2">
      <c r="A197" s="38"/>
      <c r="B197" s="38"/>
      <c r="C197" s="234"/>
      <c r="D197" s="238">
        <v>2</v>
      </c>
      <c r="E197" s="256"/>
      <c r="F197" s="41">
        <v>19.899999999999999</v>
      </c>
      <c r="G197" s="39"/>
      <c r="H197" s="238"/>
      <c r="I197" s="41"/>
      <c r="J197" s="41"/>
      <c r="K197" s="41"/>
      <c r="L197" s="41"/>
      <c r="M197" s="41"/>
      <c r="N197" s="40"/>
      <c r="O197" s="40"/>
      <c r="P197" s="40"/>
      <c r="Q197" s="40"/>
      <c r="R197" s="41">
        <v>9.3000000000000007</v>
      </c>
      <c r="S197" s="52">
        <v>103</v>
      </c>
      <c r="T197" s="238"/>
      <c r="U197" s="238"/>
      <c r="V197" s="238"/>
      <c r="W197" s="238"/>
      <c r="X197" s="41"/>
      <c r="Y197" s="41"/>
      <c r="Z197" s="257"/>
    </row>
    <row r="198" spans="1:26" x14ac:dyDescent="0.2">
      <c r="A198" s="38"/>
      <c r="B198" s="38"/>
      <c r="C198" s="234"/>
      <c r="D198" s="238">
        <v>3</v>
      </c>
      <c r="E198" s="256"/>
      <c r="F198" s="41">
        <v>17.7</v>
      </c>
      <c r="G198" s="39"/>
      <c r="H198" s="238"/>
      <c r="I198" s="41"/>
      <c r="J198" s="41"/>
      <c r="K198" s="41"/>
      <c r="L198" s="41"/>
      <c r="M198" s="41"/>
      <c r="N198" s="40"/>
      <c r="O198" s="40"/>
      <c r="P198" s="40"/>
      <c r="Q198" s="40"/>
      <c r="R198" s="41">
        <v>9.1</v>
      </c>
      <c r="S198" s="52">
        <v>98</v>
      </c>
      <c r="T198" s="238"/>
      <c r="U198" s="238"/>
      <c r="V198" s="238"/>
      <c r="W198" s="238"/>
      <c r="X198" s="41"/>
      <c r="Y198" s="41"/>
      <c r="Z198" s="257"/>
    </row>
    <row r="199" spans="1:26" x14ac:dyDescent="0.2">
      <c r="A199" s="38"/>
      <c r="B199" s="38"/>
      <c r="C199" s="234"/>
      <c r="D199" s="238">
        <v>4</v>
      </c>
      <c r="E199" s="256"/>
      <c r="F199" s="41">
        <v>17.5</v>
      </c>
      <c r="G199" s="39"/>
      <c r="H199" s="238"/>
      <c r="I199" s="41"/>
      <c r="J199" s="41"/>
      <c r="K199" s="41"/>
      <c r="L199" s="41"/>
      <c r="M199" s="41"/>
      <c r="N199" s="40"/>
      <c r="O199" s="40"/>
      <c r="P199" s="40"/>
      <c r="Q199" s="40"/>
      <c r="R199" s="41">
        <v>8.6199999999999992</v>
      </c>
      <c r="S199" s="52">
        <v>91</v>
      </c>
      <c r="T199" s="238"/>
      <c r="U199" s="238"/>
      <c r="V199" s="238"/>
      <c r="W199" s="238"/>
      <c r="X199" s="41"/>
      <c r="Y199" s="41"/>
      <c r="Z199" s="257"/>
    </row>
    <row r="200" spans="1:26" x14ac:dyDescent="0.2">
      <c r="A200" s="38"/>
      <c r="B200" s="38"/>
      <c r="C200" s="234"/>
      <c r="D200" s="238">
        <v>5</v>
      </c>
      <c r="E200" s="256"/>
      <c r="F200" s="41">
        <v>17.5</v>
      </c>
      <c r="G200" s="39"/>
      <c r="H200" s="238"/>
      <c r="I200" s="41"/>
      <c r="J200" s="41"/>
      <c r="K200" s="41"/>
      <c r="L200" s="41"/>
      <c r="M200" s="41"/>
      <c r="N200" s="40"/>
      <c r="O200" s="40"/>
      <c r="P200" s="40"/>
      <c r="Q200" s="40"/>
      <c r="R200" s="41">
        <v>8.6</v>
      </c>
      <c r="S200" s="52">
        <v>91</v>
      </c>
      <c r="T200" s="238"/>
      <c r="U200" s="238"/>
      <c r="V200" s="238"/>
      <c r="W200" s="238"/>
      <c r="X200" s="41"/>
      <c r="Y200" s="41"/>
      <c r="Z200" s="257"/>
    </row>
    <row r="201" spans="1:26" x14ac:dyDescent="0.2">
      <c r="A201" s="38"/>
      <c r="B201" s="38"/>
      <c r="C201" s="234"/>
      <c r="D201" s="238">
        <v>6</v>
      </c>
      <c r="E201" s="256"/>
      <c r="F201" s="41">
        <v>17.5</v>
      </c>
      <c r="G201" s="39"/>
      <c r="H201" s="238"/>
      <c r="I201" s="41"/>
      <c r="J201" s="41"/>
      <c r="K201" s="41"/>
      <c r="L201" s="41"/>
      <c r="M201" s="41"/>
      <c r="N201" s="40"/>
      <c r="O201" s="40"/>
      <c r="P201" s="40"/>
      <c r="Q201" s="40"/>
      <c r="R201" s="41">
        <v>8.4499999999999993</v>
      </c>
      <c r="S201" s="52">
        <v>90</v>
      </c>
      <c r="T201" s="238"/>
      <c r="U201" s="238"/>
      <c r="V201" s="238"/>
      <c r="W201" s="238"/>
      <c r="X201" s="41"/>
      <c r="Y201" s="41"/>
      <c r="Z201" s="257"/>
    </row>
    <row r="202" spans="1:26" x14ac:dyDescent="0.2">
      <c r="A202" s="38"/>
      <c r="B202" s="38"/>
      <c r="C202" s="234"/>
      <c r="D202" s="238">
        <v>7</v>
      </c>
      <c r="E202" s="256"/>
      <c r="F202" s="41">
        <v>17.399999999999999</v>
      </c>
      <c r="G202" s="39"/>
      <c r="H202" s="238"/>
      <c r="I202" s="41"/>
      <c r="J202" s="41"/>
      <c r="K202" s="41"/>
      <c r="L202" s="41"/>
      <c r="M202" s="41"/>
      <c r="N202" s="40"/>
      <c r="O202" s="40"/>
      <c r="P202" s="40"/>
      <c r="Q202" s="40"/>
      <c r="R202" s="41">
        <v>8.1999999999999993</v>
      </c>
      <c r="S202" s="52">
        <v>86.4</v>
      </c>
      <c r="T202" s="238"/>
      <c r="U202" s="238"/>
      <c r="V202" s="238"/>
      <c r="W202" s="238"/>
      <c r="X202" s="41"/>
      <c r="Y202" s="41"/>
      <c r="Z202" s="257"/>
    </row>
    <row r="203" spans="1:26" x14ac:dyDescent="0.2">
      <c r="A203" s="38"/>
      <c r="B203" s="38"/>
      <c r="C203" s="234"/>
      <c r="D203" s="238">
        <v>8</v>
      </c>
      <c r="E203" s="256"/>
      <c r="F203" s="41">
        <v>17.399999999999999</v>
      </c>
      <c r="G203" s="39"/>
      <c r="H203" s="238"/>
      <c r="I203" s="41"/>
      <c r="J203" s="41"/>
      <c r="K203" s="41"/>
      <c r="L203" s="41"/>
      <c r="M203" s="40"/>
      <c r="N203" s="40"/>
      <c r="O203" s="40"/>
      <c r="P203" s="40"/>
      <c r="Q203" s="40"/>
      <c r="R203" s="41">
        <v>7.91</v>
      </c>
      <c r="S203" s="52">
        <v>84</v>
      </c>
      <c r="T203" s="238"/>
      <c r="U203" s="238"/>
      <c r="V203" s="238"/>
      <c r="W203" s="238"/>
      <c r="X203" s="41"/>
      <c r="Y203" s="41"/>
      <c r="Z203" s="257"/>
    </row>
    <row r="204" spans="1:26" x14ac:dyDescent="0.2">
      <c r="A204" s="38"/>
      <c r="B204" s="38"/>
      <c r="C204" s="234"/>
      <c r="D204" s="238">
        <v>9</v>
      </c>
      <c r="E204" s="256"/>
      <c r="F204" s="41">
        <v>17.3</v>
      </c>
      <c r="G204" s="39"/>
      <c r="H204" s="238"/>
      <c r="I204" s="41"/>
      <c r="J204" s="41"/>
      <c r="K204" s="41"/>
      <c r="L204" s="41"/>
      <c r="M204" s="40"/>
      <c r="N204" s="40"/>
      <c r="O204" s="40"/>
      <c r="P204" s="40"/>
      <c r="Q204" s="40"/>
      <c r="R204" s="41">
        <v>7.13</v>
      </c>
      <c r="S204" s="52">
        <v>75</v>
      </c>
      <c r="T204" s="238"/>
      <c r="U204" s="238"/>
      <c r="V204" s="238"/>
      <c r="W204" s="238"/>
      <c r="X204" s="41"/>
      <c r="Y204" s="41"/>
      <c r="Z204" s="257"/>
    </row>
    <row r="205" spans="1:26" x14ac:dyDescent="0.2">
      <c r="A205" s="106"/>
      <c r="B205" s="38"/>
      <c r="C205" s="234">
        <v>43704</v>
      </c>
      <c r="D205" s="238">
        <v>10</v>
      </c>
      <c r="E205" s="237"/>
      <c r="F205" s="238">
        <v>17.3</v>
      </c>
      <c r="G205" s="238">
        <v>2.9</v>
      </c>
      <c r="H205" s="238">
        <v>60</v>
      </c>
      <c r="I205" s="238">
        <v>8.6999999999999993</v>
      </c>
      <c r="J205" s="238">
        <v>7.0999999999999994E-2</v>
      </c>
      <c r="K205" s="41">
        <v>8.26</v>
      </c>
      <c r="L205" s="85">
        <v>7</v>
      </c>
      <c r="M205" s="233">
        <v>0.21</v>
      </c>
      <c r="N205" s="233">
        <v>13</v>
      </c>
      <c r="O205" s="272">
        <v>10</v>
      </c>
      <c r="P205" s="238">
        <v>430</v>
      </c>
      <c r="Q205" s="238">
        <v>19</v>
      </c>
      <c r="R205" s="238">
        <v>6.9</v>
      </c>
      <c r="S205" s="238">
        <v>73</v>
      </c>
      <c r="T205" s="238"/>
      <c r="U205" s="238"/>
      <c r="V205" s="238"/>
      <c r="W205" s="238"/>
      <c r="X205" s="238"/>
      <c r="Y205" s="238"/>
      <c r="Z205" s="258"/>
    </row>
    <row r="206" spans="1:26" x14ac:dyDescent="0.2">
      <c r="A206" s="35"/>
      <c r="B206" s="35"/>
      <c r="C206" s="46"/>
      <c r="D206" s="56"/>
      <c r="E206" s="56"/>
      <c r="F206" s="56"/>
      <c r="G206" s="56"/>
      <c r="H206" s="35"/>
      <c r="I206" s="56"/>
      <c r="J206" s="56"/>
      <c r="K206" s="56"/>
      <c r="L206" s="56"/>
      <c r="M206" s="55"/>
      <c r="N206" s="55"/>
      <c r="O206" s="63"/>
      <c r="P206" s="63"/>
      <c r="Q206" s="63"/>
      <c r="R206" s="56"/>
      <c r="S206" s="35"/>
      <c r="T206" s="35"/>
      <c r="U206" s="35"/>
      <c r="V206" s="35"/>
      <c r="W206" s="35"/>
      <c r="X206" s="56"/>
      <c r="Y206" s="56"/>
      <c r="Z206" s="35"/>
    </row>
    <row r="207" spans="1:26" x14ac:dyDescent="0.2">
      <c r="A207" s="35"/>
      <c r="B207" s="35"/>
      <c r="C207" s="255"/>
      <c r="D207" s="56"/>
      <c r="E207" s="56"/>
      <c r="F207" s="56"/>
      <c r="G207" s="35"/>
      <c r="H207" s="35"/>
      <c r="I207" s="35"/>
      <c r="J207" s="35"/>
      <c r="K207" s="35"/>
      <c r="L207" s="35"/>
      <c r="M207" s="35"/>
      <c r="N207" s="55"/>
      <c r="O207" s="63"/>
      <c r="P207" s="63"/>
      <c r="Q207" s="35"/>
      <c r="R207" s="35"/>
      <c r="S207" s="35"/>
      <c r="T207" s="35"/>
      <c r="U207" s="35"/>
      <c r="V207" s="35"/>
      <c r="W207" s="35"/>
      <c r="X207" s="35"/>
      <c r="Y207" s="35"/>
      <c r="Z207" s="35"/>
    </row>
    <row r="208" spans="1:26" x14ac:dyDescent="0.2">
      <c r="A208" s="106">
        <v>638</v>
      </c>
      <c r="B208" s="38" t="s">
        <v>100</v>
      </c>
      <c r="C208" s="234">
        <v>43703</v>
      </c>
      <c r="D208" s="233">
        <v>0.5</v>
      </c>
      <c r="E208" s="237">
        <v>2.95</v>
      </c>
      <c r="F208" s="238">
        <v>20.9</v>
      </c>
      <c r="G208" s="238">
        <v>1.3</v>
      </c>
      <c r="H208" s="238">
        <v>60</v>
      </c>
      <c r="I208" s="238">
        <v>9.6</v>
      </c>
      <c r="J208" s="39">
        <v>0.1</v>
      </c>
      <c r="K208" s="41">
        <v>8.0399999999999991</v>
      </c>
      <c r="L208" s="233">
        <v>7.3</v>
      </c>
      <c r="M208" s="233">
        <v>0.21</v>
      </c>
      <c r="N208" s="238">
        <v>10</v>
      </c>
      <c r="O208" s="272">
        <v>10</v>
      </c>
      <c r="P208" s="238">
        <v>440</v>
      </c>
      <c r="Q208" s="238">
        <v>16</v>
      </c>
      <c r="R208" s="238">
        <v>9.6999999999999993</v>
      </c>
      <c r="S208" s="238">
        <v>110</v>
      </c>
      <c r="T208" s="238">
        <v>5.6</v>
      </c>
      <c r="U208" s="238">
        <v>1.9</v>
      </c>
      <c r="V208" s="238">
        <v>5.7</v>
      </c>
      <c r="W208" s="41">
        <v>1</v>
      </c>
      <c r="X208" s="238">
        <v>8.9</v>
      </c>
      <c r="Y208" s="238">
        <v>7.8</v>
      </c>
      <c r="Z208" s="258">
        <v>9.8000000000000007</v>
      </c>
    </row>
    <row r="209" spans="1:27" x14ac:dyDescent="0.2">
      <c r="A209" s="38"/>
      <c r="B209" s="38"/>
      <c r="C209" s="234"/>
      <c r="D209" s="238">
        <v>1</v>
      </c>
      <c r="E209" s="256"/>
      <c r="F209" s="41">
        <v>20.2</v>
      </c>
      <c r="G209" s="39"/>
      <c r="H209" s="238"/>
      <c r="I209" s="41"/>
      <c r="J209" s="41"/>
      <c r="K209" s="238"/>
      <c r="L209" s="238"/>
      <c r="M209" s="238"/>
      <c r="N209" s="40"/>
      <c r="O209" s="40"/>
      <c r="P209" s="40"/>
      <c r="Q209" s="40"/>
      <c r="R209" s="41">
        <v>9.73</v>
      </c>
      <c r="S209" s="52">
        <v>109</v>
      </c>
      <c r="T209" s="238"/>
      <c r="U209" s="238"/>
      <c r="V209" s="238"/>
      <c r="W209" s="238"/>
      <c r="X209" s="41"/>
      <c r="Y209" s="41"/>
      <c r="Z209" s="257"/>
      <c r="AA209" s="16"/>
    </row>
    <row r="210" spans="1:27" x14ac:dyDescent="0.2">
      <c r="A210" s="38"/>
      <c r="B210" s="38"/>
      <c r="C210" s="234"/>
      <c r="D210" s="238">
        <v>2</v>
      </c>
      <c r="E210" s="256"/>
      <c r="F210" s="41">
        <v>17.8</v>
      </c>
      <c r="G210" s="39"/>
      <c r="H210" s="238"/>
      <c r="I210" s="41"/>
      <c r="J210" s="41"/>
      <c r="K210" s="238"/>
      <c r="L210" s="238"/>
      <c r="M210" s="238"/>
      <c r="N210" s="40"/>
      <c r="O210" s="40"/>
      <c r="P210" s="40"/>
      <c r="Q210" s="40"/>
      <c r="R210" s="41">
        <v>8.25</v>
      </c>
      <c r="S210" s="52">
        <v>88</v>
      </c>
      <c r="T210" s="238"/>
      <c r="U210" s="238"/>
      <c r="V210" s="238"/>
      <c r="W210" s="238"/>
      <c r="X210" s="41"/>
      <c r="Y210" s="41"/>
      <c r="Z210" s="257"/>
      <c r="AA210" s="16"/>
    </row>
    <row r="211" spans="1:27" x14ac:dyDescent="0.2">
      <c r="A211" s="38"/>
      <c r="B211" s="38"/>
      <c r="C211" s="234"/>
      <c r="D211" s="238">
        <v>3</v>
      </c>
      <c r="E211" s="256"/>
      <c r="F211" s="41">
        <v>17.5</v>
      </c>
      <c r="G211" s="39"/>
      <c r="H211" s="238"/>
      <c r="I211" s="41"/>
      <c r="J211" s="41"/>
      <c r="K211" s="238"/>
      <c r="L211" s="238"/>
      <c r="M211" s="238"/>
      <c r="N211" s="40"/>
      <c r="O211" s="40"/>
      <c r="P211" s="40"/>
      <c r="Q211" s="40"/>
      <c r="R211" s="41">
        <v>7.91</v>
      </c>
      <c r="S211" s="52">
        <v>84</v>
      </c>
      <c r="T211" s="238"/>
      <c r="U211" s="238"/>
      <c r="V211" s="238"/>
      <c r="W211" s="238"/>
      <c r="X211" s="41"/>
      <c r="Y211" s="41"/>
      <c r="Z211" s="257"/>
      <c r="AA211" s="16"/>
    </row>
    <row r="212" spans="1:27" x14ac:dyDescent="0.2">
      <c r="A212" s="38"/>
      <c r="B212" s="38"/>
      <c r="C212" s="234"/>
      <c r="D212" s="238">
        <v>4</v>
      </c>
      <c r="E212" s="256"/>
      <c r="F212" s="41">
        <v>17.399999999999999</v>
      </c>
      <c r="G212" s="39"/>
      <c r="H212" s="238"/>
      <c r="I212" s="41"/>
      <c r="J212" s="41"/>
      <c r="K212" s="238"/>
      <c r="L212" s="238"/>
      <c r="M212" s="238"/>
      <c r="N212" s="40"/>
      <c r="O212" s="40"/>
      <c r="P212" s="40"/>
      <c r="Q212" s="40"/>
      <c r="R212" s="41">
        <v>7.72</v>
      </c>
      <c r="S212" s="52">
        <v>82</v>
      </c>
      <c r="T212" s="238"/>
      <c r="U212" s="238"/>
      <c r="V212" s="238"/>
      <c r="W212" s="238"/>
      <c r="X212" s="41"/>
      <c r="Y212" s="41"/>
      <c r="Z212" s="257"/>
      <c r="AA212" s="16"/>
    </row>
    <row r="213" spans="1:27" x14ac:dyDescent="0.2">
      <c r="A213" s="38"/>
      <c r="B213" s="38"/>
      <c r="C213" s="234"/>
      <c r="D213" s="238">
        <v>5</v>
      </c>
      <c r="E213" s="256"/>
      <c r="F213" s="41">
        <v>17.399999999999999</v>
      </c>
      <c r="G213" s="39"/>
      <c r="H213" s="238"/>
      <c r="I213" s="41"/>
      <c r="J213" s="41"/>
      <c r="K213" s="238"/>
      <c r="L213" s="238"/>
      <c r="M213" s="238"/>
      <c r="N213" s="40"/>
      <c r="O213" s="40"/>
      <c r="P213" s="40"/>
      <c r="Q213" s="40"/>
      <c r="R213" s="41">
        <v>7.66</v>
      </c>
      <c r="S213" s="52">
        <v>81</v>
      </c>
      <c r="T213" s="238"/>
      <c r="U213" s="238"/>
      <c r="V213" s="238"/>
      <c r="W213" s="238"/>
      <c r="X213" s="41"/>
      <c r="Y213" s="41"/>
      <c r="Z213" s="257"/>
      <c r="AA213" s="16"/>
    </row>
    <row r="214" spans="1:27" x14ac:dyDescent="0.2">
      <c r="A214" s="38"/>
      <c r="B214" s="38"/>
      <c r="C214" s="234"/>
      <c r="D214" s="233">
        <v>6</v>
      </c>
      <c r="E214" s="256"/>
      <c r="F214" s="41">
        <v>17.399999999999999</v>
      </c>
      <c r="G214" s="39"/>
      <c r="H214" s="238"/>
      <c r="I214" s="41"/>
      <c r="J214" s="41"/>
      <c r="K214" s="238"/>
      <c r="L214" s="233"/>
      <c r="M214" s="233"/>
      <c r="N214" s="40"/>
      <c r="O214" s="40"/>
      <c r="P214" s="40"/>
      <c r="Q214" s="40"/>
      <c r="R214" s="41">
        <v>7.61</v>
      </c>
      <c r="S214" s="52">
        <v>81</v>
      </c>
      <c r="T214" s="238"/>
      <c r="U214" s="238"/>
      <c r="V214" s="238"/>
      <c r="W214" s="238"/>
      <c r="X214" s="41"/>
      <c r="Y214" s="41"/>
      <c r="Z214" s="257"/>
      <c r="AA214" s="16"/>
    </row>
    <row r="215" spans="1:27" x14ac:dyDescent="0.2">
      <c r="A215" s="106"/>
      <c r="B215" s="38"/>
      <c r="C215" s="234">
        <v>43703</v>
      </c>
      <c r="D215" s="233">
        <v>6.5</v>
      </c>
      <c r="E215" s="237"/>
      <c r="F215" s="238">
        <v>17.399999999999999</v>
      </c>
      <c r="G215" s="238">
        <v>2.6</v>
      </c>
      <c r="H215" s="238">
        <v>60</v>
      </c>
      <c r="I215" s="238">
        <v>9.3000000000000007</v>
      </c>
      <c r="J215" s="39">
        <v>0.1</v>
      </c>
      <c r="K215" s="41">
        <v>8.2200000000000006</v>
      </c>
      <c r="L215" s="85">
        <v>7</v>
      </c>
      <c r="M215" s="233">
        <v>0.23</v>
      </c>
      <c r="N215" s="238">
        <v>28</v>
      </c>
      <c r="O215" s="238">
        <v>34</v>
      </c>
      <c r="P215" s="238">
        <v>480</v>
      </c>
      <c r="Q215" s="238">
        <v>14</v>
      </c>
      <c r="R215" s="238">
        <v>7.5</v>
      </c>
      <c r="S215" s="238">
        <v>79</v>
      </c>
      <c r="T215" s="238"/>
      <c r="U215" s="238"/>
      <c r="V215" s="238"/>
      <c r="W215" s="238"/>
      <c r="X215" s="238"/>
      <c r="Y215" s="238"/>
      <c r="Z215" s="258"/>
    </row>
    <row r="216" spans="1:27" x14ac:dyDescent="0.2">
      <c r="A216" s="35"/>
      <c r="B216" s="35"/>
      <c r="C216" s="46"/>
      <c r="D216" s="56"/>
      <c r="E216" s="56"/>
      <c r="F216" s="56"/>
      <c r="G216" s="56"/>
      <c r="H216" s="35"/>
      <c r="I216" s="56"/>
      <c r="J216" s="56"/>
      <c r="K216" s="56"/>
      <c r="L216" s="56"/>
      <c r="M216" s="55"/>
      <c r="N216" s="55"/>
      <c r="O216" s="63"/>
      <c r="P216" s="63"/>
      <c r="Q216" s="63"/>
      <c r="R216" s="56"/>
      <c r="S216" s="35"/>
      <c r="T216" s="35"/>
      <c r="U216" s="35"/>
      <c r="V216" s="35"/>
      <c r="W216" s="35"/>
      <c r="X216" s="56"/>
      <c r="Y216" s="56"/>
      <c r="Z216" s="35"/>
    </row>
    <row r="217" spans="1:27" x14ac:dyDescent="0.2">
      <c r="A217" s="35"/>
      <c r="B217" s="35"/>
      <c r="C217" s="255"/>
      <c r="D217" s="56"/>
      <c r="E217" s="56"/>
      <c r="F217" s="56"/>
      <c r="G217" s="35"/>
      <c r="H217" s="35"/>
      <c r="I217" s="35"/>
      <c r="J217" s="35"/>
      <c r="K217" s="35"/>
      <c r="L217" s="35"/>
      <c r="M217" s="35"/>
      <c r="N217" s="55"/>
      <c r="O217" s="63"/>
      <c r="P217" s="63"/>
      <c r="Q217" s="35"/>
      <c r="R217" s="35"/>
      <c r="S217" s="35"/>
      <c r="T217" s="35"/>
      <c r="U217" s="35"/>
      <c r="V217" s="35"/>
      <c r="W217" s="35"/>
      <c r="X217" s="35"/>
      <c r="Y217" s="35"/>
      <c r="Z217" s="35"/>
    </row>
    <row r="218" spans="1:27" x14ac:dyDescent="0.2">
      <c r="A218" s="106">
        <v>644</v>
      </c>
      <c r="B218" s="38" t="s">
        <v>147</v>
      </c>
      <c r="C218" s="234">
        <v>43703</v>
      </c>
      <c r="D218" s="233">
        <v>0.5</v>
      </c>
      <c r="E218" s="237">
        <v>2.9</v>
      </c>
      <c r="F218" s="238">
        <v>20.8</v>
      </c>
      <c r="G218" s="238">
        <v>1.7</v>
      </c>
      <c r="H218" s="238">
        <v>50</v>
      </c>
      <c r="I218" s="238">
        <v>9.1</v>
      </c>
      <c r="J218" s="238">
        <v>9.4E-2</v>
      </c>
      <c r="K218" s="41">
        <v>8.36</v>
      </c>
      <c r="L218" s="233">
        <v>7.4</v>
      </c>
      <c r="M218" s="233">
        <v>0.25</v>
      </c>
      <c r="N218" s="272">
        <v>10</v>
      </c>
      <c r="O218" s="272">
        <v>10</v>
      </c>
      <c r="P218" s="238">
        <v>420</v>
      </c>
      <c r="Q218" s="238">
        <v>14</v>
      </c>
      <c r="R218" s="238">
        <v>9.8000000000000007</v>
      </c>
      <c r="S218" s="238">
        <v>111</v>
      </c>
      <c r="T218" s="238">
        <v>5.6</v>
      </c>
      <c r="U218" s="238">
        <v>1.8</v>
      </c>
      <c r="V218" s="238">
        <v>5.7</v>
      </c>
      <c r="W218" s="238">
        <v>1.1000000000000001</v>
      </c>
      <c r="X218" s="238">
        <v>9.1</v>
      </c>
      <c r="Y218" s="41">
        <v>8</v>
      </c>
      <c r="Z218" s="258">
        <v>12</v>
      </c>
    </row>
    <row r="219" spans="1:27" x14ac:dyDescent="0.2">
      <c r="A219" s="38"/>
      <c r="B219" s="38"/>
      <c r="C219" s="234"/>
      <c r="D219" s="238">
        <v>1</v>
      </c>
      <c r="E219" s="256"/>
      <c r="F219" s="238">
        <v>20.3</v>
      </c>
      <c r="G219" s="39"/>
      <c r="H219" s="238"/>
      <c r="I219" s="41"/>
      <c r="J219" s="41"/>
      <c r="K219" s="41"/>
      <c r="L219" s="41"/>
      <c r="M219" s="41"/>
      <c r="N219" s="40"/>
      <c r="O219" s="40"/>
      <c r="P219" s="40"/>
      <c r="Q219" s="40"/>
      <c r="R219" s="41">
        <v>9.61</v>
      </c>
      <c r="S219" s="52">
        <v>108</v>
      </c>
      <c r="T219" s="238"/>
      <c r="U219" s="238"/>
      <c r="V219" s="238"/>
      <c r="W219" s="238"/>
      <c r="X219" s="41"/>
      <c r="Y219" s="41"/>
      <c r="Z219" s="257"/>
    </row>
    <row r="220" spans="1:27" x14ac:dyDescent="0.2">
      <c r="A220" s="38"/>
      <c r="B220" s="38"/>
      <c r="C220" s="234"/>
      <c r="D220" s="238">
        <v>2</v>
      </c>
      <c r="E220" s="256"/>
      <c r="F220" s="238">
        <v>18.100000000000001</v>
      </c>
      <c r="G220" s="39"/>
      <c r="H220" s="238"/>
      <c r="I220" s="41"/>
      <c r="J220" s="41"/>
      <c r="K220" s="41"/>
      <c r="L220" s="41"/>
      <c r="M220" s="41"/>
      <c r="N220" s="40"/>
      <c r="O220" s="40"/>
      <c r="P220" s="40"/>
      <c r="Q220" s="40"/>
      <c r="R220" s="41">
        <v>9.1</v>
      </c>
      <c r="S220" s="52">
        <v>98</v>
      </c>
      <c r="T220" s="238"/>
      <c r="U220" s="238"/>
      <c r="V220" s="238"/>
      <c r="W220" s="238"/>
      <c r="X220" s="41"/>
      <c r="Y220" s="41"/>
      <c r="Z220" s="257"/>
    </row>
    <row r="221" spans="1:27" x14ac:dyDescent="0.2">
      <c r="A221" s="38"/>
      <c r="B221" s="38"/>
      <c r="C221" s="234"/>
      <c r="D221" s="238">
        <v>3</v>
      </c>
      <c r="E221" s="256"/>
      <c r="F221" s="238">
        <v>17.600000000000001</v>
      </c>
      <c r="G221" s="39"/>
      <c r="H221" s="238"/>
      <c r="I221" s="41"/>
      <c r="J221" s="41"/>
      <c r="K221" s="41"/>
      <c r="L221" s="41"/>
      <c r="M221" s="41"/>
      <c r="N221" s="40"/>
      <c r="O221" s="40"/>
      <c r="P221" s="40"/>
      <c r="Q221" s="40"/>
      <c r="R221" s="41">
        <v>8.8000000000000007</v>
      </c>
      <c r="S221" s="52">
        <v>94</v>
      </c>
      <c r="T221" s="238"/>
      <c r="U221" s="238"/>
      <c r="V221" s="238"/>
      <c r="W221" s="238"/>
      <c r="X221" s="41"/>
      <c r="Y221" s="41"/>
      <c r="Z221" s="257"/>
    </row>
    <row r="222" spans="1:27" x14ac:dyDescent="0.2">
      <c r="A222" s="38"/>
      <c r="B222" s="38"/>
      <c r="C222" s="234"/>
      <c r="D222" s="238">
        <v>4</v>
      </c>
      <c r="E222" s="256"/>
      <c r="F222" s="238">
        <v>17.5</v>
      </c>
      <c r="G222" s="39"/>
      <c r="H222" s="238"/>
      <c r="I222" s="41"/>
      <c r="J222" s="41"/>
      <c r="K222" s="41"/>
      <c r="L222" s="41"/>
      <c r="M222" s="41"/>
      <c r="N222" s="40"/>
      <c r="O222" s="40"/>
      <c r="P222" s="40"/>
      <c r="Q222" s="40"/>
      <c r="R222" s="41">
        <v>8.3000000000000007</v>
      </c>
      <c r="S222" s="52">
        <v>89</v>
      </c>
      <c r="T222" s="238"/>
      <c r="U222" s="238"/>
      <c r="V222" s="238"/>
      <c r="W222" s="238"/>
      <c r="X222" s="41"/>
      <c r="Y222" s="41"/>
      <c r="Z222" s="257"/>
    </row>
    <row r="223" spans="1:27" x14ac:dyDescent="0.2">
      <c r="A223" s="38"/>
      <c r="B223" s="38"/>
      <c r="C223" s="234"/>
      <c r="D223" s="238">
        <v>5</v>
      </c>
      <c r="E223" s="256"/>
      <c r="F223" s="238">
        <v>17.3</v>
      </c>
      <c r="G223" s="39"/>
      <c r="H223" s="238"/>
      <c r="I223" s="41"/>
      <c r="J223" s="41"/>
      <c r="K223" s="41"/>
      <c r="L223" s="41"/>
      <c r="M223" s="41"/>
      <c r="N223" s="40"/>
      <c r="O223" s="40"/>
      <c r="P223" s="40"/>
      <c r="Q223" s="40"/>
      <c r="R223" s="41">
        <v>8.0500000000000007</v>
      </c>
      <c r="S223" s="52">
        <v>85</v>
      </c>
      <c r="T223" s="238"/>
      <c r="U223" s="238"/>
      <c r="V223" s="238"/>
      <c r="W223" s="238"/>
      <c r="X223" s="41"/>
      <c r="Y223" s="41"/>
      <c r="Z223" s="257"/>
    </row>
    <row r="224" spans="1:27" x14ac:dyDescent="0.2">
      <c r="A224" s="38"/>
      <c r="B224" s="38"/>
      <c r="C224" s="234"/>
      <c r="D224" s="238">
        <v>6</v>
      </c>
      <c r="E224" s="256"/>
      <c r="F224" s="238">
        <v>17.3</v>
      </c>
      <c r="G224" s="39"/>
      <c r="H224" s="238"/>
      <c r="I224" s="41"/>
      <c r="J224" s="41"/>
      <c r="K224" s="41"/>
      <c r="L224" s="41"/>
      <c r="M224" s="41"/>
      <c r="N224" s="40"/>
      <c r="O224" s="40"/>
      <c r="P224" s="40"/>
      <c r="Q224" s="40"/>
      <c r="R224" s="41">
        <v>7.78</v>
      </c>
      <c r="S224" s="52">
        <v>82</v>
      </c>
      <c r="T224" s="238"/>
      <c r="U224" s="238"/>
      <c r="V224" s="238"/>
      <c r="W224" s="238"/>
      <c r="X224" s="41"/>
      <c r="Y224" s="41"/>
      <c r="Z224" s="257"/>
    </row>
    <row r="225" spans="1:27" x14ac:dyDescent="0.2">
      <c r="A225" s="38"/>
      <c r="B225" s="38"/>
      <c r="C225" s="234"/>
      <c r="D225" s="238">
        <v>7</v>
      </c>
      <c r="E225" s="256"/>
      <c r="F225" s="41">
        <v>17.3</v>
      </c>
      <c r="G225" s="39"/>
      <c r="H225" s="238"/>
      <c r="I225" s="41"/>
      <c r="J225" s="41"/>
      <c r="K225" s="41"/>
      <c r="L225" s="41"/>
      <c r="M225" s="41"/>
      <c r="N225" s="40"/>
      <c r="O225" s="40"/>
      <c r="P225" s="40"/>
      <c r="Q225" s="40"/>
      <c r="R225" s="41">
        <v>7.69</v>
      </c>
      <c r="S225" s="52">
        <v>81</v>
      </c>
      <c r="T225" s="238"/>
      <c r="U225" s="238"/>
      <c r="V225" s="238"/>
      <c r="W225" s="238"/>
      <c r="X225" s="41"/>
      <c r="Y225" s="41"/>
      <c r="Z225" s="257"/>
    </row>
    <row r="226" spans="1:27" x14ac:dyDescent="0.2">
      <c r="A226" s="38"/>
      <c r="B226" s="38"/>
      <c r="C226" s="234"/>
      <c r="D226" s="238">
        <v>8</v>
      </c>
      <c r="E226" s="256"/>
      <c r="F226" s="238">
        <v>17.2</v>
      </c>
      <c r="G226" s="39"/>
      <c r="H226" s="238"/>
      <c r="I226" s="41"/>
      <c r="J226" s="41"/>
      <c r="K226" s="41"/>
      <c r="L226" s="41"/>
      <c r="M226" s="41"/>
      <c r="N226" s="40"/>
      <c r="O226" s="40"/>
      <c r="P226" s="40"/>
      <c r="Q226" s="40"/>
      <c r="R226" s="41">
        <v>7.65</v>
      </c>
      <c r="S226" s="52">
        <v>81</v>
      </c>
      <c r="T226" s="238"/>
      <c r="U226" s="238"/>
      <c r="V226" s="238"/>
      <c r="W226" s="238"/>
      <c r="X226" s="41"/>
      <c r="Y226" s="41"/>
      <c r="Z226" s="257"/>
    </row>
    <row r="227" spans="1:27" x14ac:dyDescent="0.2">
      <c r="A227" s="38"/>
      <c r="B227" s="38"/>
      <c r="C227" s="234"/>
      <c r="D227" s="238">
        <v>9</v>
      </c>
      <c r="E227" s="256"/>
      <c r="F227" s="238">
        <v>17.2</v>
      </c>
      <c r="G227" s="39"/>
      <c r="H227" s="238"/>
      <c r="I227" s="41"/>
      <c r="J227" s="41"/>
      <c r="K227" s="41"/>
      <c r="L227" s="41"/>
      <c r="M227" s="41"/>
      <c r="N227" s="40"/>
      <c r="O227" s="40"/>
      <c r="P227" s="40"/>
      <c r="Q227" s="40"/>
      <c r="R227" s="41">
        <v>7.52</v>
      </c>
      <c r="S227" s="52">
        <v>79</v>
      </c>
      <c r="T227" s="238"/>
      <c r="U227" s="238"/>
      <c r="V227" s="238"/>
      <c r="W227" s="238"/>
      <c r="X227" s="41"/>
      <c r="Y227" s="41"/>
      <c r="Z227" s="257"/>
    </row>
    <row r="228" spans="1:27" x14ac:dyDescent="0.2">
      <c r="A228" s="38"/>
      <c r="B228" s="38"/>
      <c r="C228" s="234"/>
      <c r="D228" s="238">
        <v>10</v>
      </c>
      <c r="E228" s="256"/>
      <c r="F228" s="238">
        <v>17.2</v>
      </c>
      <c r="G228" s="39"/>
      <c r="H228" s="238"/>
      <c r="I228" s="41"/>
      <c r="J228" s="41"/>
      <c r="K228" s="41"/>
      <c r="L228" s="41"/>
      <c r="M228" s="41"/>
      <c r="N228" s="40"/>
      <c r="O228" s="40"/>
      <c r="P228" s="40"/>
      <c r="Q228" s="40"/>
      <c r="R228" s="41">
        <v>7.13</v>
      </c>
      <c r="S228" s="52">
        <v>75</v>
      </c>
      <c r="T228" s="238"/>
      <c r="U228" s="238"/>
      <c r="V228" s="238"/>
      <c r="W228" s="238"/>
      <c r="X228" s="41"/>
      <c r="Y228" s="41"/>
      <c r="Z228" s="257"/>
    </row>
    <row r="229" spans="1:27" x14ac:dyDescent="0.2">
      <c r="A229" s="38"/>
      <c r="B229" s="38"/>
      <c r="C229" s="234"/>
      <c r="D229" s="238">
        <v>11</v>
      </c>
      <c r="E229" s="256"/>
      <c r="F229" s="238">
        <v>17.100000000000001</v>
      </c>
      <c r="G229" s="39"/>
      <c r="H229" s="238"/>
      <c r="I229" s="41"/>
      <c r="J229" s="41"/>
      <c r="K229" s="41"/>
      <c r="L229" s="41"/>
      <c r="M229" s="41"/>
      <c r="N229" s="40"/>
      <c r="O229" s="40"/>
      <c r="P229" s="40"/>
      <c r="Q229" s="40"/>
      <c r="R229" s="41">
        <v>7.07</v>
      </c>
      <c r="S229" s="52">
        <v>74</v>
      </c>
      <c r="T229" s="238"/>
      <c r="U229" s="238"/>
      <c r="V229" s="238"/>
      <c r="W229" s="238"/>
      <c r="X229" s="41"/>
      <c r="Y229" s="41"/>
      <c r="Z229" s="257"/>
    </row>
    <row r="230" spans="1:27" x14ac:dyDescent="0.2">
      <c r="A230" s="106"/>
      <c r="B230" s="38"/>
      <c r="C230" s="234">
        <v>43703</v>
      </c>
      <c r="D230" s="233">
        <v>12</v>
      </c>
      <c r="E230" s="237"/>
      <c r="F230" s="238">
        <v>17.2</v>
      </c>
      <c r="G230" s="238">
        <v>4.7</v>
      </c>
      <c r="H230" s="238">
        <v>70</v>
      </c>
      <c r="I230" s="238">
        <v>9.1999999999999993</v>
      </c>
      <c r="J230" s="238">
        <v>0.11</v>
      </c>
      <c r="K230" s="41">
        <v>8.26</v>
      </c>
      <c r="L230" s="233">
        <v>7.1</v>
      </c>
      <c r="M230" s="233">
        <v>0.23</v>
      </c>
      <c r="N230" s="238">
        <v>34</v>
      </c>
      <c r="O230" s="272">
        <v>10</v>
      </c>
      <c r="P230" s="238">
        <v>470</v>
      </c>
      <c r="Q230" s="238">
        <v>24</v>
      </c>
      <c r="R230" s="238">
        <v>7.1</v>
      </c>
      <c r="S230" s="238">
        <v>74</v>
      </c>
      <c r="T230" s="238"/>
      <c r="U230" s="238"/>
      <c r="V230" s="238"/>
      <c r="W230" s="238"/>
      <c r="X230" s="238"/>
      <c r="Y230" s="238"/>
      <c r="Z230" s="258"/>
    </row>
    <row r="231" spans="1:27" x14ac:dyDescent="0.2">
      <c r="A231" s="35"/>
      <c r="B231" s="35"/>
      <c r="C231" s="46"/>
      <c r="D231" s="56"/>
      <c r="E231" s="56"/>
      <c r="F231" s="56"/>
      <c r="G231" s="56"/>
      <c r="H231" s="35"/>
      <c r="I231" s="56"/>
      <c r="J231" s="56"/>
      <c r="K231" s="56"/>
      <c r="L231" s="56"/>
      <c r="M231" s="55"/>
      <c r="N231" s="55"/>
      <c r="O231" s="63"/>
      <c r="P231" s="63"/>
      <c r="Q231" s="63"/>
      <c r="R231" s="56"/>
      <c r="S231" s="35"/>
      <c r="T231" s="35"/>
      <c r="U231" s="35"/>
      <c r="V231" s="35"/>
      <c r="W231" s="35"/>
      <c r="X231" s="56"/>
      <c r="Y231" s="56"/>
      <c r="Z231" s="35"/>
    </row>
    <row r="232" spans="1:27" x14ac:dyDescent="0.2">
      <c r="A232" s="35"/>
      <c r="B232" s="35"/>
      <c r="C232" s="255"/>
      <c r="D232" s="56"/>
      <c r="E232" s="56"/>
      <c r="F232" s="56"/>
      <c r="G232" s="35"/>
      <c r="H232" s="35"/>
      <c r="I232" s="35"/>
      <c r="J232" s="35"/>
      <c r="K232" s="35"/>
      <c r="L232" s="35"/>
      <c r="M232" s="35"/>
      <c r="N232" s="55"/>
      <c r="O232" s="63"/>
      <c r="P232" s="63"/>
      <c r="Q232" s="35"/>
      <c r="R232" s="35"/>
      <c r="S232" s="35"/>
      <c r="T232" s="35"/>
      <c r="U232" s="35"/>
      <c r="V232" s="35"/>
      <c r="W232" s="35"/>
      <c r="X232" s="35"/>
      <c r="Y232" s="35"/>
      <c r="Z232" s="35"/>
    </row>
    <row r="233" spans="1:27" x14ac:dyDescent="0.2">
      <c r="A233" s="106">
        <v>658</v>
      </c>
      <c r="B233" s="38" t="s">
        <v>101</v>
      </c>
      <c r="C233" s="234">
        <v>43703</v>
      </c>
      <c r="D233" s="233">
        <v>0.5</v>
      </c>
      <c r="E233" s="237">
        <v>3.6</v>
      </c>
      <c r="F233" s="238">
        <v>20.7</v>
      </c>
      <c r="G233" s="41">
        <v>1</v>
      </c>
      <c r="H233" s="238">
        <v>30</v>
      </c>
      <c r="I233" s="41">
        <v>8</v>
      </c>
      <c r="J233" s="238">
        <v>5.8999999999999997E-2</v>
      </c>
      <c r="K233" s="41">
        <v>7.55</v>
      </c>
      <c r="L233" s="85">
        <v>7</v>
      </c>
      <c r="M233" s="233">
        <v>0.16</v>
      </c>
      <c r="N233" s="272">
        <v>10</v>
      </c>
      <c r="O233" s="272">
        <v>10</v>
      </c>
      <c r="P233" s="238">
        <v>400</v>
      </c>
      <c r="Q233" s="238">
        <v>8.4</v>
      </c>
      <c r="R233" s="238">
        <v>9.6</v>
      </c>
      <c r="S233" s="238">
        <v>109</v>
      </c>
      <c r="T233" s="238">
        <v>4.7</v>
      </c>
      <c r="U233" s="238">
        <v>1.5</v>
      </c>
      <c r="V233" s="238">
        <v>5.8</v>
      </c>
      <c r="W233" s="238">
        <v>0.99</v>
      </c>
      <c r="X233" s="238">
        <v>9.3000000000000007</v>
      </c>
      <c r="Y233" s="238">
        <v>6.6</v>
      </c>
      <c r="Z233" s="258">
        <v>12</v>
      </c>
    </row>
    <row r="234" spans="1:27" x14ac:dyDescent="0.2">
      <c r="A234" s="38"/>
      <c r="B234" s="38"/>
      <c r="C234" s="234"/>
      <c r="D234" s="238">
        <v>1</v>
      </c>
      <c r="E234" s="256"/>
      <c r="F234" s="41">
        <v>20</v>
      </c>
      <c r="G234" s="41"/>
      <c r="H234" s="238"/>
      <c r="I234" s="41"/>
      <c r="J234" s="40"/>
      <c r="K234" s="41"/>
      <c r="L234" s="41"/>
      <c r="M234" s="41"/>
      <c r="N234" s="39"/>
      <c r="O234" s="41"/>
      <c r="P234" s="39"/>
      <c r="Q234" s="40"/>
      <c r="R234" s="41">
        <v>9.5399999999999991</v>
      </c>
      <c r="S234" s="52">
        <v>107</v>
      </c>
      <c r="T234" s="238"/>
      <c r="U234" s="238"/>
      <c r="V234" s="238"/>
      <c r="W234" s="238"/>
      <c r="X234" s="41"/>
      <c r="Y234" s="41"/>
      <c r="Z234" s="257"/>
      <c r="AA234" s="16"/>
    </row>
    <row r="235" spans="1:27" x14ac:dyDescent="0.2">
      <c r="A235" s="38"/>
      <c r="B235" s="38"/>
      <c r="C235" s="234"/>
      <c r="D235" s="238">
        <v>2</v>
      </c>
      <c r="E235" s="256"/>
      <c r="F235" s="238">
        <v>19.5</v>
      </c>
      <c r="G235" s="41"/>
      <c r="H235" s="238"/>
      <c r="I235" s="41"/>
      <c r="J235" s="40"/>
      <c r="K235" s="41"/>
      <c r="L235" s="41"/>
      <c r="M235" s="41"/>
      <c r="N235" s="39"/>
      <c r="O235" s="41"/>
      <c r="P235" s="39"/>
      <c r="Q235" s="40"/>
      <c r="R235" s="41">
        <v>9.4</v>
      </c>
      <c r="S235" s="52">
        <v>104</v>
      </c>
      <c r="T235" s="238"/>
      <c r="U235" s="238"/>
      <c r="V235" s="238"/>
      <c r="W235" s="238"/>
      <c r="X235" s="41"/>
      <c r="Y235" s="41"/>
      <c r="Z235" s="257"/>
      <c r="AA235" s="16"/>
    </row>
    <row r="236" spans="1:27" x14ac:dyDescent="0.2">
      <c r="A236" s="38"/>
      <c r="B236" s="38"/>
      <c r="C236" s="234"/>
      <c r="D236" s="238">
        <v>3</v>
      </c>
      <c r="E236" s="256"/>
      <c r="F236" s="238">
        <v>17.8</v>
      </c>
      <c r="G236" s="41"/>
      <c r="H236" s="238"/>
      <c r="I236" s="41"/>
      <c r="J236" s="40"/>
      <c r="K236" s="41"/>
      <c r="L236" s="41"/>
      <c r="M236" s="41"/>
      <c r="N236" s="39"/>
      <c r="O236" s="41"/>
      <c r="P236" s="39"/>
      <c r="Q236" s="40"/>
      <c r="R236" s="41">
        <v>9.1999999999999993</v>
      </c>
      <c r="S236" s="52">
        <v>98</v>
      </c>
      <c r="T236" s="238"/>
      <c r="U236" s="238"/>
      <c r="V236" s="238"/>
      <c r="W236" s="238"/>
      <c r="X236" s="41"/>
      <c r="Y236" s="41"/>
      <c r="Z236" s="257"/>
      <c r="AA236" s="16"/>
    </row>
    <row r="237" spans="1:27" x14ac:dyDescent="0.2">
      <c r="A237" s="38"/>
      <c r="B237" s="38"/>
      <c r="C237" s="234"/>
      <c r="D237" s="238">
        <v>4</v>
      </c>
      <c r="E237" s="256"/>
      <c r="F237" s="238">
        <v>17.600000000000001</v>
      </c>
      <c r="G237" s="41"/>
      <c r="H237" s="238"/>
      <c r="I237" s="41"/>
      <c r="J237" s="40"/>
      <c r="K237" s="41"/>
      <c r="L237" s="41"/>
      <c r="M237" s="41"/>
      <c r="N237" s="39"/>
      <c r="O237" s="41"/>
      <c r="P237" s="39"/>
      <c r="Q237" s="40"/>
      <c r="R237" s="41">
        <v>8.6</v>
      </c>
      <c r="S237" s="52">
        <v>92</v>
      </c>
      <c r="T237" s="238"/>
      <c r="U237" s="238"/>
      <c r="V237" s="238"/>
      <c r="W237" s="238"/>
      <c r="X237" s="41"/>
      <c r="Y237" s="41"/>
      <c r="Z237" s="257"/>
      <c r="AA237" s="16"/>
    </row>
    <row r="238" spans="1:27" x14ac:dyDescent="0.2">
      <c r="A238" s="38"/>
      <c r="B238" s="38"/>
      <c r="C238" s="234"/>
      <c r="D238" s="238">
        <v>5</v>
      </c>
      <c r="E238" s="256"/>
      <c r="F238" s="238">
        <v>17.600000000000001</v>
      </c>
      <c r="G238" s="41"/>
      <c r="H238" s="238"/>
      <c r="I238" s="41"/>
      <c r="J238" s="40"/>
      <c r="K238" s="41"/>
      <c r="L238" s="41"/>
      <c r="M238" s="41"/>
      <c r="N238" s="39"/>
      <c r="O238" s="41"/>
      <c r="P238" s="39"/>
      <c r="Q238" s="40"/>
      <c r="R238" s="41">
        <v>8.4</v>
      </c>
      <c r="S238" s="52">
        <v>90</v>
      </c>
      <c r="T238" s="238"/>
      <c r="U238" s="238"/>
      <c r="V238" s="238"/>
      <c r="W238" s="238"/>
      <c r="X238" s="41"/>
      <c r="Y238" s="41"/>
      <c r="Z238" s="257"/>
      <c r="AA238" s="16"/>
    </row>
    <row r="239" spans="1:27" x14ac:dyDescent="0.2">
      <c r="A239" s="38"/>
      <c r="B239" s="38"/>
      <c r="C239" s="234"/>
      <c r="D239" s="238">
        <v>6</v>
      </c>
      <c r="E239" s="256"/>
      <c r="F239" s="238">
        <v>17.5</v>
      </c>
      <c r="G239" s="41"/>
      <c r="H239" s="238"/>
      <c r="I239" s="41"/>
      <c r="J239" s="40"/>
      <c r="K239" s="41"/>
      <c r="L239" s="41"/>
      <c r="M239" s="41"/>
      <c r="N239" s="39"/>
      <c r="O239" s="41"/>
      <c r="P239" s="39"/>
      <c r="Q239" s="40"/>
      <c r="R239" s="41">
        <v>8.1999999999999993</v>
      </c>
      <c r="S239" s="52">
        <v>87</v>
      </c>
      <c r="T239" s="238"/>
      <c r="U239" s="238"/>
      <c r="V239" s="238"/>
      <c r="W239" s="238"/>
      <c r="X239" s="41"/>
      <c r="Y239" s="41"/>
      <c r="Z239" s="257"/>
      <c r="AA239" s="16"/>
    </row>
    <row r="240" spans="1:27" x14ac:dyDescent="0.2">
      <c r="A240" s="38"/>
      <c r="B240" s="38"/>
      <c r="C240" s="234"/>
      <c r="D240" s="238">
        <v>7</v>
      </c>
      <c r="E240" s="256"/>
      <c r="F240" s="238">
        <v>17.399999999999999</v>
      </c>
      <c r="G240" s="41"/>
      <c r="H240" s="238"/>
      <c r="I240" s="41"/>
      <c r="J240" s="40"/>
      <c r="K240" s="41"/>
      <c r="L240" s="41"/>
      <c r="M240" s="41"/>
      <c r="N240" s="39"/>
      <c r="O240" s="41"/>
      <c r="P240" s="39"/>
      <c r="Q240" s="40"/>
      <c r="R240" s="41">
        <v>8.1</v>
      </c>
      <c r="S240" s="52">
        <v>86</v>
      </c>
      <c r="T240" s="238"/>
      <c r="U240" s="238"/>
      <c r="V240" s="238"/>
      <c r="W240" s="238"/>
      <c r="X240" s="41"/>
      <c r="Y240" s="41"/>
      <c r="Z240" s="257"/>
      <c r="AA240" s="16"/>
    </row>
    <row r="241" spans="1:27" x14ac:dyDescent="0.2">
      <c r="A241" s="38"/>
      <c r="B241" s="38"/>
      <c r="C241" s="234"/>
      <c r="D241" s="238">
        <v>8</v>
      </c>
      <c r="E241" s="256"/>
      <c r="F241" s="238">
        <v>17.399999999999999</v>
      </c>
      <c r="G241" s="41"/>
      <c r="H241" s="238"/>
      <c r="I241" s="41"/>
      <c r="J241" s="40"/>
      <c r="K241" s="41"/>
      <c r="L241" s="41"/>
      <c r="M241" s="41"/>
      <c r="N241" s="39"/>
      <c r="O241" s="41"/>
      <c r="P241" s="39"/>
      <c r="Q241" s="40"/>
      <c r="R241" s="41">
        <v>8</v>
      </c>
      <c r="S241" s="52">
        <v>85</v>
      </c>
      <c r="T241" s="238"/>
      <c r="U241" s="238"/>
      <c r="V241" s="238"/>
      <c r="W241" s="238"/>
      <c r="X241" s="41"/>
      <c r="Y241" s="41"/>
      <c r="Z241" s="257"/>
      <c r="AA241" s="16"/>
    </row>
    <row r="242" spans="1:27" x14ac:dyDescent="0.2">
      <c r="A242" s="38"/>
      <c r="B242" s="38"/>
      <c r="C242" s="234"/>
      <c r="D242" s="238">
        <v>9</v>
      </c>
      <c r="E242" s="256"/>
      <c r="F242" s="238">
        <v>17.3</v>
      </c>
      <c r="G242" s="41"/>
      <c r="H242" s="238"/>
      <c r="I242" s="41"/>
      <c r="J242" s="40"/>
      <c r="K242" s="41"/>
      <c r="L242" s="41"/>
      <c r="M242" s="41"/>
      <c r="N242" s="39"/>
      <c r="O242" s="41"/>
      <c r="P242" s="39"/>
      <c r="Q242" s="40"/>
      <c r="R242" s="41">
        <v>7.72</v>
      </c>
      <c r="S242" s="52">
        <v>82</v>
      </c>
      <c r="T242" s="238"/>
      <c r="U242" s="238"/>
      <c r="V242" s="238"/>
      <c r="W242" s="238"/>
      <c r="X242" s="41"/>
      <c r="Y242" s="41"/>
      <c r="Z242" s="257"/>
      <c r="AA242" s="16"/>
    </row>
    <row r="243" spans="1:27" x14ac:dyDescent="0.2">
      <c r="A243" s="38"/>
      <c r="B243" s="38"/>
      <c r="C243" s="234"/>
      <c r="D243" s="238">
        <v>10</v>
      </c>
      <c r="E243" s="256"/>
      <c r="F243" s="238">
        <v>17.3</v>
      </c>
      <c r="G243" s="41"/>
      <c r="H243" s="238"/>
      <c r="I243" s="41"/>
      <c r="J243" s="40"/>
      <c r="K243" s="41"/>
      <c r="L243" s="41"/>
      <c r="M243" s="41"/>
      <c r="N243" s="39"/>
      <c r="O243" s="41"/>
      <c r="P243" s="39"/>
      <c r="Q243" s="40"/>
      <c r="R243" s="41">
        <v>7.5</v>
      </c>
      <c r="S243" s="52">
        <v>79</v>
      </c>
      <c r="T243" s="238"/>
      <c r="U243" s="238"/>
      <c r="V243" s="238"/>
      <c r="W243" s="238"/>
      <c r="X243" s="41"/>
      <c r="Y243" s="41"/>
      <c r="Z243" s="257"/>
      <c r="AA243" s="16"/>
    </row>
    <row r="244" spans="1:27" x14ac:dyDescent="0.2">
      <c r="A244" s="38"/>
      <c r="B244" s="38"/>
      <c r="C244" s="234"/>
      <c r="D244" s="238">
        <v>11</v>
      </c>
      <c r="E244" s="256"/>
      <c r="F244" s="41">
        <v>17</v>
      </c>
      <c r="G244" s="41"/>
      <c r="H244" s="238"/>
      <c r="I244" s="41"/>
      <c r="J244" s="40"/>
      <c r="K244" s="41"/>
      <c r="L244" s="41"/>
      <c r="M244" s="41"/>
      <c r="N244" s="39"/>
      <c r="O244" s="41"/>
      <c r="P244" s="39"/>
      <c r="Q244" s="40"/>
      <c r="R244" s="41">
        <v>6.4</v>
      </c>
      <c r="S244" s="52">
        <v>67.5</v>
      </c>
      <c r="T244" s="238"/>
      <c r="U244" s="238"/>
      <c r="V244" s="238"/>
      <c r="W244" s="238"/>
      <c r="X244" s="41"/>
      <c r="Y244" s="41"/>
      <c r="Z244" s="257"/>
      <c r="AA244" s="16"/>
    </row>
    <row r="245" spans="1:27" x14ac:dyDescent="0.2">
      <c r="A245" s="38"/>
      <c r="B245" s="38"/>
      <c r="C245" s="234"/>
      <c r="D245" s="238">
        <v>12</v>
      </c>
      <c r="E245" s="256"/>
      <c r="F245" s="238">
        <v>15.6</v>
      </c>
      <c r="G245" s="41"/>
      <c r="H245" s="238"/>
      <c r="I245" s="41"/>
      <c r="J245" s="40"/>
      <c r="K245" s="41"/>
      <c r="L245" s="41"/>
      <c r="M245" s="41"/>
      <c r="N245" s="39"/>
      <c r="O245" s="41"/>
      <c r="P245" s="39"/>
      <c r="Q245" s="40"/>
      <c r="R245" s="41">
        <v>2.1</v>
      </c>
      <c r="S245" s="52">
        <v>21</v>
      </c>
      <c r="T245" s="238"/>
      <c r="U245" s="238"/>
      <c r="V245" s="238"/>
      <c r="W245" s="238"/>
      <c r="X245" s="41"/>
      <c r="Y245" s="41"/>
      <c r="Z245" s="257"/>
      <c r="AA245" s="16"/>
    </row>
    <row r="246" spans="1:27" x14ac:dyDescent="0.2">
      <c r="A246" s="38"/>
      <c r="B246" s="38"/>
      <c r="C246" s="234"/>
      <c r="D246" s="238">
        <v>13</v>
      </c>
      <c r="E246" s="256"/>
      <c r="F246" s="238">
        <v>12.8</v>
      </c>
      <c r="G246" s="41"/>
      <c r="H246" s="238"/>
      <c r="I246" s="41"/>
      <c r="J246" s="40"/>
      <c r="K246" s="41"/>
      <c r="L246" s="41"/>
      <c r="M246" s="41"/>
      <c r="N246" s="39"/>
      <c r="O246" s="41"/>
      <c r="P246" s="39"/>
      <c r="Q246" s="40"/>
      <c r="R246" s="41">
        <v>0.69</v>
      </c>
      <c r="S246" s="52">
        <v>6.6</v>
      </c>
      <c r="T246" s="238"/>
      <c r="U246" s="238"/>
      <c r="V246" s="238"/>
      <c r="W246" s="238"/>
      <c r="X246" s="41"/>
      <c r="Y246" s="41"/>
      <c r="Z246" s="257"/>
      <c r="AA246" s="16"/>
    </row>
    <row r="247" spans="1:27" x14ac:dyDescent="0.2">
      <c r="A247" s="38"/>
      <c r="B247" s="38"/>
      <c r="C247" s="234"/>
      <c r="D247" s="238">
        <v>14</v>
      </c>
      <c r="E247" s="256"/>
      <c r="F247" s="238">
        <v>11.7</v>
      </c>
      <c r="G247" s="41"/>
      <c r="H247" s="238"/>
      <c r="I247" s="41"/>
      <c r="J247" s="40"/>
      <c r="K247" s="41"/>
      <c r="L247" s="41"/>
      <c r="M247" s="41"/>
      <c r="N247" s="39"/>
      <c r="O247" s="41"/>
      <c r="P247" s="39"/>
      <c r="Q247" s="40"/>
      <c r="R247" s="41">
        <v>0.8</v>
      </c>
      <c r="S247" s="52">
        <v>7.5</v>
      </c>
      <c r="T247" s="238"/>
      <c r="U247" s="238"/>
      <c r="V247" s="238"/>
      <c r="W247" s="238"/>
      <c r="X247" s="41"/>
      <c r="Y247" s="41"/>
      <c r="Z247" s="257"/>
      <c r="AA247" s="16"/>
    </row>
    <row r="248" spans="1:27" x14ac:dyDescent="0.2">
      <c r="A248" s="38"/>
      <c r="B248" s="38"/>
      <c r="C248" s="234"/>
      <c r="D248" s="238">
        <v>15</v>
      </c>
      <c r="E248" s="256"/>
      <c r="F248" s="238">
        <v>11.2</v>
      </c>
      <c r="G248" s="41"/>
      <c r="H248" s="238"/>
      <c r="I248" s="41"/>
      <c r="J248" s="40"/>
      <c r="K248" s="41"/>
      <c r="L248" s="41"/>
      <c r="M248" s="41"/>
      <c r="N248" s="39"/>
      <c r="O248" s="41"/>
      <c r="P248" s="39"/>
      <c r="Q248" s="40"/>
      <c r="R248" s="41">
        <v>1.4</v>
      </c>
      <c r="S248" s="52">
        <v>11.7</v>
      </c>
      <c r="T248" s="238"/>
      <c r="U248" s="238"/>
      <c r="V248" s="238"/>
      <c r="W248" s="238"/>
      <c r="X248" s="41"/>
      <c r="Y248" s="41"/>
      <c r="Z248" s="257"/>
      <c r="AA248" s="16"/>
    </row>
    <row r="249" spans="1:27" x14ac:dyDescent="0.2">
      <c r="A249" s="38"/>
      <c r="B249" s="38"/>
      <c r="C249" s="234"/>
      <c r="D249" s="238">
        <v>16</v>
      </c>
      <c r="E249" s="256"/>
      <c r="F249" s="238">
        <v>10.7</v>
      </c>
      <c r="G249" s="41"/>
      <c r="H249" s="238"/>
      <c r="I249" s="41"/>
      <c r="J249" s="40"/>
      <c r="K249" s="41"/>
      <c r="L249" s="41"/>
      <c r="M249" s="41"/>
      <c r="N249" s="39"/>
      <c r="O249" s="41"/>
      <c r="P249" s="39"/>
      <c r="Q249" s="40"/>
      <c r="R249" s="41">
        <v>1.21</v>
      </c>
      <c r="S249" s="52">
        <v>11</v>
      </c>
      <c r="T249" s="238"/>
      <c r="U249" s="238"/>
      <c r="V249" s="238"/>
      <c r="W249" s="238"/>
      <c r="X249" s="41"/>
      <c r="Y249" s="41"/>
      <c r="Z249" s="257"/>
      <c r="AA249" s="16"/>
    </row>
    <row r="250" spans="1:27" x14ac:dyDescent="0.2">
      <c r="A250" s="38"/>
      <c r="B250" s="38"/>
      <c r="C250" s="234"/>
      <c r="D250" s="238">
        <v>17</v>
      </c>
      <c r="E250" s="256"/>
      <c r="F250" s="238">
        <v>10.7</v>
      </c>
      <c r="G250" s="41"/>
      <c r="H250" s="238"/>
      <c r="I250" s="41"/>
      <c r="J250" s="40"/>
      <c r="K250" s="41"/>
      <c r="L250" s="41"/>
      <c r="M250" s="41"/>
      <c r="N250" s="39"/>
      <c r="O250" s="41"/>
      <c r="P250" s="39"/>
      <c r="Q250" s="40"/>
      <c r="R250" s="41">
        <v>1.2</v>
      </c>
      <c r="S250" s="52">
        <v>11</v>
      </c>
      <c r="T250" s="238"/>
      <c r="U250" s="238"/>
      <c r="V250" s="238"/>
      <c r="W250" s="238"/>
      <c r="X250" s="41"/>
      <c r="Y250" s="41"/>
      <c r="Z250" s="257"/>
      <c r="AA250" s="16"/>
    </row>
    <row r="251" spans="1:27" x14ac:dyDescent="0.2">
      <c r="A251" s="38"/>
      <c r="B251" s="38"/>
      <c r="C251" s="234"/>
      <c r="D251" s="238">
        <v>18</v>
      </c>
      <c r="E251" s="256"/>
      <c r="F251" s="238">
        <v>10.199999999999999</v>
      </c>
      <c r="G251" s="41"/>
      <c r="H251" s="238"/>
      <c r="I251" s="41"/>
      <c r="J251" s="40"/>
      <c r="K251" s="41"/>
      <c r="L251" s="41"/>
      <c r="M251" s="41"/>
      <c r="N251" s="39"/>
      <c r="O251" s="41"/>
      <c r="P251" s="39"/>
      <c r="Q251" s="40"/>
      <c r="R251" s="41">
        <v>1.22</v>
      </c>
      <c r="S251" s="52">
        <v>11</v>
      </c>
      <c r="T251" s="238"/>
      <c r="U251" s="238"/>
      <c r="V251" s="238"/>
      <c r="W251" s="238"/>
      <c r="X251" s="41"/>
      <c r="Y251" s="41"/>
      <c r="Z251" s="257"/>
      <c r="AA251" s="16"/>
    </row>
    <row r="252" spans="1:27" x14ac:dyDescent="0.2">
      <c r="A252" s="38"/>
      <c r="B252" s="38"/>
      <c r="C252" s="234"/>
      <c r="D252" s="238">
        <v>19</v>
      </c>
      <c r="E252" s="256"/>
      <c r="F252" s="238">
        <v>10.199999999999999</v>
      </c>
      <c r="G252" s="41"/>
      <c r="H252" s="238"/>
      <c r="I252" s="41"/>
      <c r="J252" s="40"/>
      <c r="K252" s="41"/>
      <c r="L252" s="41"/>
      <c r="M252" s="41"/>
      <c r="N252" s="39"/>
      <c r="O252" s="41"/>
      <c r="P252" s="39"/>
      <c r="Q252" s="40"/>
      <c r="R252" s="41">
        <v>1.2</v>
      </c>
      <c r="S252" s="52">
        <v>11</v>
      </c>
      <c r="T252" s="238"/>
      <c r="U252" s="238"/>
      <c r="V252" s="238"/>
      <c r="W252" s="238"/>
      <c r="X252" s="41"/>
      <c r="Y252" s="41"/>
      <c r="Z252" s="257"/>
      <c r="AA252" s="16"/>
    </row>
    <row r="253" spans="1:27" x14ac:dyDescent="0.2">
      <c r="A253" s="38"/>
      <c r="B253" s="38"/>
      <c r="C253" s="234"/>
      <c r="D253" s="238">
        <v>20</v>
      </c>
      <c r="E253" s="256"/>
      <c r="F253" s="238">
        <v>9.4</v>
      </c>
      <c r="G253" s="41"/>
      <c r="H253" s="238"/>
      <c r="I253" s="41"/>
      <c r="J253" s="40"/>
      <c r="K253" s="41"/>
      <c r="L253" s="41"/>
      <c r="M253" s="41"/>
      <c r="N253" s="39"/>
      <c r="O253" s="41"/>
      <c r="P253" s="39"/>
      <c r="Q253" s="40"/>
      <c r="R253" s="41">
        <v>1.75</v>
      </c>
      <c r="S253" s="52">
        <v>16</v>
      </c>
      <c r="T253" s="238"/>
      <c r="U253" s="238"/>
      <c r="V253" s="238"/>
      <c r="W253" s="238"/>
      <c r="X253" s="41"/>
      <c r="Y253" s="41"/>
      <c r="Z253" s="257"/>
      <c r="AA253" s="16"/>
    </row>
    <row r="254" spans="1:27" x14ac:dyDescent="0.2">
      <c r="A254" s="38"/>
      <c r="B254" s="38"/>
      <c r="C254" s="234"/>
      <c r="D254" s="238">
        <v>21</v>
      </c>
      <c r="E254" s="256"/>
      <c r="F254" s="41">
        <v>9.4</v>
      </c>
      <c r="G254" s="41"/>
      <c r="H254" s="238"/>
      <c r="I254" s="41"/>
      <c r="J254" s="40"/>
      <c r="K254" s="41"/>
      <c r="L254" s="41"/>
      <c r="M254" s="41"/>
      <c r="N254" s="39"/>
      <c r="O254" s="41"/>
      <c r="P254" s="39"/>
      <c r="Q254" s="40"/>
      <c r="R254" s="41">
        <v>1.8</v>
      </c>
      <c r="S254" s="52">
        <v>16</v>
      </c>
      <c r="T254" s="238"/>
      <c r="U254" s="238"/>
      <c r="V254" s="238"/>
      <c r="W254" s="238"/>
      <c r="X254" s="41"/>
      <c r="Y254" s="41"/>
      <c r="Z254" s="257"/>
      <c r="AA254" s="16"/>
    </row>
    <row r="255" spans="1:27" x14ac:dyDescent="0.2">
      <c r="A255" s="38"/>
      <c r="B255" s="38"/>
      <c r="C255" s="234"/>
      <c r="D255" s="238">
        <v>22</v>
      </c>
      <c r="E255" s="256"/>
      <c r="F255" s="41">
        <v>8.6999999999999993</v>
      </c>
      <c r="G255" s="41"/>
      <c r="H255" s="238"/>
      <c r="I255" s="41"/>
      <c r="J255" s="40"/>
      <c r="K255" s="41"/>
      <c r="L255" s="41"/>
      <c r="M255" s="41"/>
      <c r="N255" s="39"/>
      <c r="O255" s="41"/>
      <c r="P255" s="39"/>
      <c r="Q255" s="40"/>
      <c r="R255" s="41">
        <v>1.7</v>
      </c>
      <c r="S255" s="52">
        <v>15</v>
      </c>
      <c r="T255" s="238"/>
      <c r="U255" s="238"/>
      <c r="V255" s="238"/>
      <c r="W255" s="238"/>
      <c r="X255" s="41"/>
      <c r="Y255" s="41"/>
      <c r="Z255" s="257"/>
      <c r="AA255" s="16"/>
    </row>
    <row r="256" spans="1:27" x14ac:dyDescent="0.2">
      <c r="A256" s="38"/>
      <c r="B256" s="38"/>
      <c r="C256" s="234"/>
      <c r="D256" s="238">
        <v>23</v>
      </c>
      <c r="E256" s="256"/>
      <c r="F256" s="238">
        <v>8.6999999999999993</v>
      </c>
      <c r="G256" s="41"/>
      <c r="H256" s="238"/>
      <c r="I256" s="41"/>
      <c r="J256" s="40"/>
      <c r="K256" s="41"/>
      <c r="L256" s="41"/>
      <c r="M256" s="41"/>
      <c r="N256" s="39"/>
      <c r="O256" s="41"/>
      <c r="P256" s="39"/>
      <c r="Q256" s="40"/>
      <c r="R256" s="41">
        <v>1.7</v>
      </c>
      <c r="S256" s="52">
        <v>15</v>
      </c>
      <c r="T256" s="238"/>
      <c r="U256" s="238"/>
      <c r="V256" s="238"/>
      <c r="W256" s="238"/>
      <c r="X256" s="41"/>
      <c r="Y256" s="41"/>
      <c r="Z256" s="257"/>
      <c r="AA256" s="16"/>
    </row>
    <row r="257" spans="1:71" x14ac:dyDescent="0.2">
      <c r="A257" s="38"/>
      <c r="B257" s="38"/>
      <c r="C257" s="234"/>
      <c r="D257" s="238">
        <v>24</v>
      </c>
      <c r="E257" s="256"/>
      <c r="F257" s="238">
        <v>8.4</v>
      </c>
      <c r="G257" s="41"/>
      <c r="H257" s="238"/>
      <c r="I257" s="41"/>
      <c r="J257" s="40"/>
      <c r="K257" s="41"/>
      <c r="L257" s="41"/>
      <c r="M257" s="41"/>
      <c r="N257" s="39"/>
      <c r="O257" s="41"/>
      <c r="P257" s="39"/>
      <c r="Q257" s="40"/>
      <c r="R257" s="41">
        <v>1.28</v>
      </c>
      <c r="S257" s="52">
        <v>11</v>
      </c>
      <c r="T257" s="238"/>
      <c r="U257" s="238"/>
      <c r="V257" s="238"/>
      <c r="W257" s="238"/>
      <c r="X257" s="41"/>
      <c r="Y257" s="41"/>
      <c r="Z257" s="257"/>
      <c r="AA257" s="16"/>
    </row>
    <row r="258" spans="1:71" x14ac:dyDescent="0.2">
      <c r="A258" s="38"/>
      <c r="B258" s="38"/>
      <c r="C258" s="234"/>
      <c r="D258" s="238">
        <v>25</v>
      </c>
      <c r="E258" s="256"/>
      <c r="F258" s="238">
        <v>8.4</v>
      </c>
      <c r="G258" s="41"/>
      <c r="H258" s="238"/>
      <c r="I258" s="41"/>
      <c r="J258" s="40"/>
      <c r="K258" s="41"/>
      <c r="L258" s="41"/>
      <c r="M258" s="41"/>
      <c r="N258" s="39"/>
      <c r="O258" s="41"/>
      <c r="P258" s="39"/>
      <c r="Q258" s="40"/>
      <c r="R258" s="41">
        <v>1.3</v>
      </c>
      <c r="S258" s="52">
        <v>11</v>
      </c>
      <c r="T258" s="238"/>
      <c r="U258" s="238"/>
      <c r="V258" s="238"/>
      <c r="W258" s="238"/>
      <c r="X258" s="41"/>
      <c r="Y258" s="41"/>
      <c r="Z258" s="257"/>
      <c r="AA258" s="16"/>
    </row>
    <row r="259" spans="1:71" x14ac:dyDescent="0.2">
      <c r="A259" s="38"/>
      <c r="B259" s="38"/>
      <c r="C259" s="234"/>
      <c r="D259" s="238">
        <v>26</v>
      </c>
      <c r="E259" s="256"/>
      <c r="F259" s="238">
        <v>8.3000000000000007</v>
      </c>
      <c r="G259" s="41"/>
      <c r="H259" s="238"/>
      <c r="I259" s="41"/>
      <c r="J259" s="40"/>
      <c r="K259" s="41"/>
      <c r="L259" s="41"/>
      <c r="M259" s="41"/>
      <c r="N259" s="39"/>
      <c r="O259" s="41"/>
      <c r="P259" s="39"/>
      <c r="Q259" s="40"/>
      <c r="R259" s="41">
        <v>0.99</v>
      </c>
      <c r="S259" s="52">
        <v>9</v>
      </c>
      <c r="T259" s="238"/>
      <c r="U259" s="238"/>
      <c r="V259" s="238"/>
      <c r="W259" s="238"/>
      <c r="X259" s="41"/>
      <c r="Y259" s="41"/>
      <c r="Z259" s="257"/>
      <c r="AA259" s="16"/>
    </row>
    <row r="260" spans="1:71" x14ac:dyDescent="0.2">
      <c r="A260" s="38"/>
      <c r="B260" s="38"/>
      <c r="C260" s="234"/>
      <c r="D260" s="238">
        <v>27</v>
      </c>
      <c r="E260" s="256"/>
      <c r="F260" s="238">
        <v>8.3000000000000007</v>
      </c>
      <c r="G260" s="41"/>
      <c r="H260" s="238"/>
      <c r="I260" s="41"/>
      <c r="J260" s="40"/>
      <c r="K260" s="41"/>
      <c r="L260" s="41"/>
      <c r="M260" s="41"/>
      <c r="N260" s="39"/>
      <c r="O260" s="41"/>
      <c r="P260" s="39"/>
      <c r="Q260" s="40"/>
      <c r="R260" s="41">
        <v>1</v>
      </c>
      <c r="S260" s="52">
        <v>9</v>
      </c>
      <c r="T260" s="238"/>
      <c r="U260" s="238"/>
      <c r="V260" s="238"/>
      <c r="W260" s="238"/>
      <c r="X260" s="41"/>
      <c r="Y260" s="41"/>
      <c r="Z260" s="257"/>
      <c r="AA260" s="16"/>
    </row>
    <row r="261" spans="1:71" x14ac:dyDescent="0.2">
      <c r="A261" s="38"/>
      <c r="B261" s="38"/>
      <c r="C261" s="234"/>
      <c r="D261" s="238">
        <v>28</v>
      </c>
      <c r="E261" s="256"/>
      <c r="F261" s="238">
        <v>8.1999999999999993</v>
      </c>
      <c r="G261" s="41"/>
      <c r="H261" s="238"/>
      <c r="I261" s="41"/>
      <c r="J261" s="40"/>
      <c r="K261" s="41"/>
      <c r="L261" s="41"/>
      <c r="M261" s="41"/>
      <c r="N261" s="39"/>
      <c r="O261" s="41"/>
      <c r="P261" s="39"/>
      <c r="Q261" s="40"/>
      <c r="R261" s="41">
        <v>0.86</v>
      </c>
      <c r="S261" s="52">
        <v>7</v>
      </c>
      <c r="T261" s="238"/>
      <c r="U261" s="238"/>
      <c r="V261" s="238"/>
      <c r="W261" s="238"/>
      <c r="X261" s="41"/>
      <c r="Y261" s="41"/>
      <c r="Z261" s="257"/>
      <c r="AA261" s="16"/>
    </row>
    <row r="262" spans="1:71" x14ac:dyDescent="0.2">
      <c r="A262" s="38"/>
      <c r="B262" s="38"/>
      <c r="C262" s="234"/>
      <c r="D262" s="238">
        <v>29</v>
      </c>
      <c r="E262" s="256"/>
      <c r="F262" s="41">
        <v>8.1999999999999993</v>
      </c>
      <c r="G262" s="41"/>
      <c r="H262" s="238"/>
      <c r="I262" s="41"/>
      <c r="J262" s="40"/>
      <c r="K262" s="41"/>
      <c r="L262" s="41"/>
      <c r="M262" s="41"/>
      <c r="N262" s="39"/>
      <c r="O262" s="41"/>
      <c r="P262" s="39"/>
      <c r="Q262" s="40"/>
      <c r="R262" s="41">
        <v>0.81</v>
      </c>
      <c r="S262" s="52">
        <v>7</v>
      </c>
      <c r="T262" s="238"/>
      <c r="U262" s="238"/>
      <c r="V262" s="238"/>
      <c r="W262" s="238"/>
      <c r="X262" s="41"/>
      <c r="Y262" s="41"/>
      <c r="Z262" s="257"/>
      <c r="AA262" s="16"/>
    </row>
    <row r="263" spans="1:71" x14ac:dyDescent="0.2">
      <c r="A263" s="106"/>
      <c r="B263" s="38"/>
      <c r="C263" s="234">
        <v>43703</v>
      </c>
      <c r="D263" s="238">
        <v>30</v>
      </c>
      <c r="E263" s="237"/>
      <c r="F263" s="238">
        <v>8.1999999999999993</v>
      </c>
      <c r="G263" s="238">
        <v>8.4</v>
      </c>
      <c r="H263" s="238">
        <v>50</v>
      </c>
      <c r="I263" s="238">
        <v>8.6</v>
      </c>
      <c r="J263" s="238">
        <v>7.3999999999999996E-2</v>
      </c>
      <c r="K263" s="41">
        <v>7.66</v>
      </c>
      <c r="L263" s="233">
        <v>6.4</v>
      </c>
      <c r="M263" s="233">
        <v>0.18</v>
      </c>
      <c r="N263" s="238">
        <v>120</v>
      </c>
      <c r="O263" s="238">
        <v>190</v>
      </c>
      <c r="P263" s="238">
        <v>650</v>
      </c>
      <c r="Q263" s="238">
        <v>18</v>
      </c>
      <c r="R263" s="238">
        <v>0.8</v>
      </c>
      <c r="S263" s="52">
        <v>6.7</v>
      </c>
      <c r="T263" s="238"/>
      <c r="U263" s="238"/>
      <c r="V263" s="238"/>
      <c r="W263" s="238"/>
      <c r="X263" s="238"/>
      <c r="Y263" s="238"/>
      <c r="Z263" s="258"/>
    </row>
    <row r="264" spans="1:71" s="116" customFormat="1" x14ac:dyDescent="0.2">
      <c r="A264" s="35"/>
      <c r="B264" s="35"/>
      <c r="C264" s="46"/>
      <c r="D264" s="56"/>
      <c r="E264" s="56"/>
      <c r="F264" s="56"/>
      <c r="G264" s="56"/>
      <c r="H264" s="35"/>
      <c r="I264" s="56"/>
      <c r="J264" s="56"/>
      <c r="K264" s="56"/>
      <c r="L264" s="56"/>
      <c r="M264" s="55"/>
      <c r="N264" s="55"/>
      <c r="O264" s="63"/>
      <c r="P264" s="63"/>
      <c r="Q264" s="63"/>
      <c r="R264" s="56"/>
      <c r="S264" s="35"/>
      <c r="T264" s="35"/>
      <c r="U264" s="35"/>
      <c r="V264" s="35"/>
      <c r="W264" s="35"/>
      <c r="X264" s="56"/>
      <c r="Y264" s="56"/>
      <c r="Z264" s="35"/>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1"/>
      <c r="BG264" s="1"/>
      <c r="BH264" s="1"/>
      <c r="BI264" s="1"/>
      <c r="BJ264" s="1"/>
      <c r="BK264" s="1"/>
      <c r="BL264" s="1"/>
      <c r="BM264" s="1"/>
      <c r="BN264" s="1"/>
      <c r="BO264" s="1"/>
      <c r="BP264" s="1"/>
      <c r="BQ264" s="1"/>
      <c r="BR264" s="1"/>
      <c r="BS264" s="1"/>
    </row>
    <row r="265" spans="1:71" s="116" customFormat="1" x14ac:dyDescent="0.2">
      <c r="A265" s="35"/>
      <c r="B265" s="35"/>
      <c r="C265" s="255"/>
      <c r="D265" s="56"/>
      <c r="E265" s="56"/>
      <c r="F265" s="56"/>
      <c r="G265" s="35"/>
      <c r="H265" s="35"/>
      <c r="I265" s="35"/>
      <c r="J265" s="35"/>
      <c r="K265" s="35"/>
      <c r="L265" s="35"/>
      <c r="M265" s="35"/>
      <c r="N265" s="55"/>
      <c r="O265" s="63"/>
      <c r="P265" s="63"/>
      <c r="Q265" s="35"/>
      <c r="R265" s="35"/>
      <c r="S265" s="35"/>
      <c r="T265" s="35"/>
      <c r="U265" s="35"/>
      <c r="V265" s="35"/>
      <c r="W265" s="35"/>
      <c r="X265" s="35"/>
      <c r="Y265" s="35"/>
      <c r="Z265" s="35"/>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1"/>
      <c r="BG265" s="1"/>
      <c r="BH265" s="1"/>
      <c r="BI265" s="1"/>
      <c r="BJ265" s="1"/>
      <c r="BK265" s="1"/>
      <c r="BL265" s="1"/>
      <c r="BM265" s="1"/>
      <c r="BN265" s="1"/>
      <c r="BO265" s="1"/>
      <c r="BP265" s="1"/>
      <c r="BQ265" s="1"/>
      <c r="BR265" s="1"/>
      <c r="BS265" s="1"/>
    </row>
    <row r="266" spans="1:71" x14ac:dyDescent="0.2">
      <c r="A266" s="106">
        <v>740</v>
      </c>
      <c r="B266" s="38" t="s">
        <v>102</v>
      </c>
      <c r="C266" s="234">
        <v>43703</v>
      </c>
      <c r="D266" s="233">
        <v>0.5</v>
      </c>
      <c r="E266" s="237">
        <v>5.4</v>
      </c>
      <c r="F266" s="238">
        <v>20.7</v>
      </c>
      <c r="G266" s="238">
        <v>3.8</v>
      </c>
      <c r="H266" s="238">
        <v>10</v>
      </c>
      <c r="I266" s="238">
        <v>6.3</v>
      </c>
      <c r="J266" s="238">
        <v>2.9000000000000001E-2</v>
      </c>
      <c r="K266" s="41">
        <v>6.31</v>
      </c>
      <c r="L266" s="233">
        <v>7.2</v>
      </c>
      <c r="M266" s="233">
        <v>0.18</v>
      </c>
      <c r="N266" s="233">
        <v>19</v>
      </c>
      <c r="O266" s="270">
        <v>10</v>
      </c>
      <c r="P266" s="238">
        <v>300</v>
      </c>
      <c r="Q266" s="238">
        <v>7.1</v>
      </c>
      <c r="R266" s="238">
        <v>9.1999999999999993</v>
      </c>
      <c r="S266" s="238">
        <v>103</v>
      </c>
      <c r="T266" s="238">
        <v>4.3</v>
      </c>
      <c r="U266" s="238">
        <v>1.4</v>
      </c>
      <c r="V266" s="238">
        <v>4.9000000000000004</v>
      </c>
      <c r="W266" s="238">
        <v>1.2</v>
      </c>
      <c r="X266" s="238">
        <v>8.1</v>
      </c>
      <c r="Y266" s="238">
        <v>5.5</v>
      </c>
      <c r="Z266" s="258">
        <v>14</v>
      </c>
    </row>
    <row r="267" spans="1:71" s="116" customFormat="1" x14ac:dyDescent="0.2">
      <c r="A267" s="38"/>
      <c r="B267" s="38"/>
      <c r="C267" s="234"/>
      <c r="D267" s="238">
        <v>1</v>
      </c>
      <c r="E267" s="256"/>
      <c r="F267" s="41">
        <v>20.2</v>
      </c>
      <c r="G267" s="41"/>
      <c r="H267" s="238"/>
      <c r="I267" s="41"/>
      <c r="J267" s="40"/>
      <c r="K267" s="41"/>
      <c r="L267" s="41"/>
      <c r="M267" s="41"/>
      <c r="N267" s="39"/>
      <c r="O267" s="41"/>
      <c r="P267" s="39"/>
      <c r="Q267" s="40"/>
      <c r="R267" s="41">
        <v>9.15</v>
      </c>
      <c r="S267" s="52">
        <v>102</v>
      </c>
      <c r="T267" s="238"/>
      <c r="U267" s="238"/>
      <c r="V267" s="238"/>
      <c r="W267" s="238"/>
      <c r="X267" s="41"/>
      <c r="Y267" s="41"/>
      <c r="Z267" s="257"/>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1"/>
      <c r="BG267" s="1"/>
      <c r="BH267" s="1"/>
      <c r="BI267" s="1"/>
      <c r="BJ267" s="1"/>
      <c r="BK267" s="1"/>
      <c r="BL267" s="1"/>
      <c r="BM267" s="1"/>
      <c r="BN267" s="1"/>
      <c r="BO267" s="1"/>
      <c r="BP267" s="1"/>
      <c r="BQ267" s="1"/>
      <c r="BR267" s="1"/>
      <c r="BS267" s="1"/>
    </row>
    <row r="268" spans="1:71" s="116" customFormat="1" x14ac:dyDescent="0.2">
      <c r="A268" s="38"/>
      <c r="B268" s="38"/>
      <c r="C268" s="234"/>
      <c r="D268" s="238">
        <v>2</v>
      </c>
      <c r="E268" s="256"/>
      <c r="F268" s="41">
        <v>18.600000000000001</v>
      </c>
      <c r="G268" s="41"/>
      <c r="H268" s="238"/>
      <c r="I268" s="41"/>
      <c r="J268" s="40"/>
      <c r="K268" s="41"/>
      <c r="L268" s="41"/>
      <c r="M268" s="41"/>
      <c r="N268" s="39"/>
      <c r="O268" s="41"/>
      <c r="P268" s="39"/>
      <c r="Q268" s="40"/>
      <c r="R268" s="41">
        <v>9.25</v>
      </c>
      <c r="S268" s="52">
        <v>100</v>
      </c>
      <c r="T268" s="238"/>
      <c r="U268" s="238"/>
      <c r="V268" s="238"/>
      <c r="W268" s="238"/>
      <c r="X268" s="41"/>
      <c r="Y268" s="41"/>
      <c r="Z268" s="257"/>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1"/>
      <c r="BG268" s="1"/>
      <c r="BH268" s="1"/>
      <c r="BI268" s="1"/>
      <c r="BJ268" s="1"/>
      <c r="BK268" s="1"/>
      <c r="BL268" s="1"/>
      <c r="BM268" s="1"/>
      <c r="BN268" s="1"/>
      <c r="BO268" s="1"/>
      <c r="BP268" s="1"/>
      <c r="BQ268" s="1"/>
      <c r="BR268" s="1"/>
      <c r="BS268" s="1"/>
    </row>
    <row r="269" spans="1:71" s="116" customFormat="1" x14ac:dyDescent="0.2">
      <c r="A269" s="38"/>
      <c r="B269" s="38"/>
      <c r="C269" s="234"/>
      <c r="D269" s="238">
        <v>3</v>
      </c>
      <c r="E269" s="256"/>
      <c r="F269" s="41">
        <v>18.2</v>
      </c>
      <c r="G269" s="41"/>
      <c r="H269" s="238"/>
      <c r="I269" s="41"/>
      <c r="J269" s="40"/>
      <c r="K269" s="41"/>
      <c r="L269" s="41"/>
      <c r="M269" s="41"/>
      <c r="N269" s="39"/>
      <c r="O269" s="41"/>
      <c r="P269" s="39"/>
      <c r="Q269" s="40"/>
      <c r="R269" s="41">
        <v>9.1999999999999993</v>
      </c>
      <c r="S269" s="52">
        <v>99</v>
      </c>
      <c r="T269" s="238"/>
      <c r="U269" s="238"/>
      <c r="V269" s="238"/>
      <c r="W269" s="238"/>
      <c r="X269" s="41"/>
      <c r="Y269" s="41"/>
      <c r="Z269" s="257"/>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1"/>
      <c r="BG269" s="1"/>
      <c r="BH269" s="1"/>
      <c r="BI269" s="1"/>
      <c r="BJ269" s="1"/>
      <c r="BK269" s="1"/>
      <c r="BL269" s="1"/>
      <c r="BM269" s="1"/>
      <c r="BN269" s="1"/>
      <c r="BO269" s="1"/>
      <c r="BP269" s="1"/>
      <c r="BQ269" s="1"/>
      <c r="BR269" s="1"/>
      <c r="BS269" s="1"/>
    </row>
    <row r="270" spans="1:71" s="116" customFormat="1" x14ac:dyDescent="0.2">
      <c r="A270" s="38"/>
      <c r="B270" s="38"/>
      <c r="C270" s="234"/>
      <c r="D270" s="238">
        <v>4</v>
      </c>
      <c r="E270" s="256"/>
      <c r="F270" s="41">
        <v>18</v>
      </c>
      <c r="G270" s="41"/>
      <c r="H270" s="238"/>
      <c r="I270" s="41"/>
      <c r="J270" s="40"/>
      <c r="K270" s="41"/>
      <c r="L270" s="41"/>
      <c r="M270" s="41"/>
      <c r="N270" s="39"/>
      <c r="O270" s="41"/>
      <c r="P270" s="39"/>
      <c r="Q270" s="40"/>
      <c r="R270" s="41">
        <v>9.02</v>
      </c>
      <c r="S270" s="52">
        <v>97</v>
      </c>
      <c r="T270" s="238"/>
      <c r="U270" s="238"/>
      <c r="V270" s="238"/>
      <c r="W270" s="238"/>
      <c r="X270" s="41"/>
      <c r="Y270" s="41"/>
      <c r="Z270" s="257"/>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1"/>
      <c r="BG270" s="1"/>
      <c r="BH270" s="1"/>
      <c r="BI270" s="1"/>
      <c r="BJ270" s="1"/>
      <c r="BK270" s="1"/>
      <c r="BL270" s="1"/>
      <c r="BM270" s="1"/>
      <c r="BN270" s="1"/>
      <c r="BO270" s="1"/>
      <c r="BP270" s="1"/>
      <c r="BQ270" s="1"/>
      <c r="BR270" s="1"/>
      <c r="BS270" s="1"/>
    </row>
    <row r="271" spans="1:71" s="116" customFormat="1" x14ac:dyDescent="0.2">
      <c r="A271" s="38"/>
      <c r="B271" s="38"/>
      <c r="C271" s="234"/>
      <c r="D271" s="238">
        <v>5</v>
      </c>
      <c r="E271" s="256"/>
      <c r="F271" s="41">
        <v>17.8</v>
      </c>
      <c r="G271" s="41"/>
      <c r="H271" s="238"/>
      <c r="I271" s="41"/>
      <c r="J271" s="40"/>
      <c r="K271" s="41"/>
      <c r="L271" s="41"/>
      <c r="M271" s="41"/>
      <c r="N271" s="39"/>
      <c r="O271" s="41"/>
      <c r="P271" s="39"/>
      <c r="Q271" s="40"/>
      <c r="R271" s="41">
        <v>8.4</v>
      </c>
      <c r="S271" s="52">
        <v>89</v>
      </c>
      <c r="T271" s="238"/>
      <c r="U271" s="238"/>
      <c r="V271" s="238"/>
      <c r="W271" s="238"/>
      <c r="X271" s="41"/>
      <c r="Y271" s="41"/>
      <c r="Z271" s="257"/>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1"/>
      <c r="BG271" s="1"/>
      <c r="BH271" s="1"/>
      <c r="BI271" s="1"/>
      <c r="BJ271" s="1"/>
      <c r="BK271" s="1"/>
      <c r="BL271" s="1"/>
      <c r="BM271" s="1"/>
      <c r="BN271" s="1"/>
      <c r="BO271" s="1"/>
      <c r="BP271" s="1"/>
      <c r="BQ271" s="1"/>
      <c r="BR271" s="1"/>
      <c r="BS271" s="1"/>
    </row>
    <row r="272" spans="1:71" s="116" customFormat="1" x14ac:dyDescent="0.2">
      <c r="A272" s="38"/>
      <c r="B272" s="38"/>
      <c r="C272" s="234"/>
      <c r="D272" s="238">
        <v>6</v>
      </c>
      <c r="E272" s="256"/>
      <c r="F272" s="41">
        <v>17.7</v>
      </c>
      <c r="G272" s="41"/>
      <c r="H272" s="238"/>
      <c r="I272" s="41"/>
      <c r="J272" s="40"/>
      <c r="K272" s="41"/>
      <c r="L272" s="41"/>
      <c r="M272" s="41"/>
      <c r="N272" s="39"/>
      <c r="O272" s="41"/>
      <c r="P272" s="39"/>
      <c r="Q272" s="40"/>
      <c r="R272" s="41">
        <v>8.33</v>
      </c>
      <c r="S272" s="52">
        <v>89</v>
      </c>
      <c r="T272" s="238"/>
      <c r="U272" s="238"/>
      <c r="V272" s="238"/>
      <c r="W272" s="238"/>
      <c r="X272" s="41"/>
      <c r="Y272" s="41"/>
      <c r="Z272" s="257"/>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1"/>
      <c r="BG272" s="1"/>
      <c r="BH272" s="1"/>
      <c r="BI272" s="1"/>
      <c r="BJ272" s="1"/>
      <c r="BK272" s="1"/>
      <c r="BL272" s="1"/>
      <c r="BM272" s="1"/>
      <c r="BN272" s="1"/>
      <c r="BO272" s="1"/>
      <c r="BP272" s="1"/>
      <c r="BQ272" s="1"/>
      <c r="BR272" s="1"/>
      <c r="BS272" s="1"/>
    </row>
    <row r="273" spans="1:71" s="116" customFormat="1" x14ac:dyDescent="0.2">
      <c r="A273" s="38"/>
      <c r="B273" s="38"/>
      <c r="C273" s="234"/>
      <c r="D273" s="238">
        <v>7</v>
      </c>
      <c r="E273" s="256"/>
      <c r="F273" s="41">
        <v>17.7</v>
      </c>
      <c r="G273" s="41"/>
      <c r="H273" s="238"/>
      <c r="I273" s="41"/>
      <c r="J273" s="40"/>
      <c r="K273" s="41"/>
      <c r="L273" s="41"/>
      <c r="M273" s="41"/>
      <c r="N273" s="39"/>
      <c r="O273" s="41"/>
      <c r="P273" s="39"/>
      <c r="Q273" s="40"/>
      <c r="R273" s="41">
        <v>8.25</v>
      </c>
      <c r="S273" s="52">
        <v>88</v>
      </c>
      <c r="T273" s="238"/>
      <c r="U273" s="238"/>
      <c r="V273" s="238"/>
      <c r="W273" s="238"/>
      <c r="X273" s="41"/>
      <c r="Y273" s="41"/>
      <c r="Z273" s="257"/>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1"/>
      <c r="BG273" s="1"/>
      <c r="BH273" s="1"/>
      <c r="BI273" s="1"/>
      <c r="BJ273" s="1"/>
      <c r="BK273" s="1"/>
      <c r="BL273" s="1"/>
      <c r="BM273" s="1"/>
      <c r="BN273" s="1"/>
      <c r="BO273" s="1"/>
      <c r="BP273" s="1"/>
      <c r="BQ273" s="1"/>
      <c r="BR273" s="1"/>
      <c r="BS273" s="1"/>
    </row>
    <row r="274" spans="1:71" s="116" customFormat="1" x14ac:dyDescent="0.2">
      <c r="A274" s="38"/>
      <c r="B274" s="38"/>
      <c r="C274" s="234"/>
      <c r="D274" s="238">
        <v>8</v>
      </c>
      <c r="E274" s="256"/>
      <c r="F274" s="41">
        <v>17.600000000000001</v>
      </c>
      <c r="G274" s="41"/>
      <c r="H274" s="238"/>
      <c r="I274" s="41"/>
      <c r="J274" s="40"/>
      <c r="K274" s="41"/>
      <c r="L274" s="41"/>
      <c r="M274" s="41"/>
      <c r="N274" s="39"/>
      <c r="O274" s="41"/>
      <c r="P274" s="39"/>
      <c r="Q274" s="40"/>
      <c r="R274" s="41">
        <v>7.67</v>
      </c>
      <c r="S274" s="52">
        <v>83</v>
      </c>
      <c r="T274" s="238"/>
      <c r="U274" s="238"/>
      <c r="V274" s="238"/>
      <c r="W274" s="238"/>
      <c r="X274" s="41"/>
      <c r="Y274" s="41"/>
      <c r="Z274" s="257"/>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1"/>
      <c r="BG274" s="1"/>
      <c r="BH274" s="1"/>
      <c r="BI274" s="1"/>
      <c r="BJ274" s="1"/>
      <c r="BK274" s="1"/>
      <c r="BL274" s="1"/>
      <c r="BM274" s="1"/>
      <c r="BN274" s="1"/>
      <c r="BO274" s="1"/>
      <c r="BP274" s="1"/>
      <c r="BQ274" s="1"/>
      <c r="BR274" s="1"/>
      <c r="BS274" s="1"/>
    </row>
    <row r="275" spans="1:71" s="116" customFormat="1" x14ac:dyDescent="0.2">
      <c r="A275" s="38"/>
      <c r="B275" s="38"/>
      <c r="C275" s="234"/>
      <c r="D275" s="238">
        <v>9</v>
      </c>
      <c r="E275" s="256"/>
      <c r="F275" s="41">
        <v>17.600000000000001</v>
      </c>
      <c r="G275" s="41"/>
      <c r="H275" s="238"/>
      <c r="I275" s="41"/>
      <c r="J275" s="40"/>
      <c r="K275" s="41"/>
      <c r="L275" s="41"/>
      <c r="M275" s="41"/>
      <c r="N275" s="39"/>
      <c r="O275" s="41"/>
      <c r="P275" s="39"/>
      <c r="Q275" s="40"/>
      <c r="R275" s="41">
        <v>7.58</v>
      </c>
      <c r="S275" s="52">
        <v>80</v>
      </c>
      <c r="T275" s="238"/>
      <c r="U275" s="238"/>
      <c r="V275" s="238"/>
      <c r="W275" s="238"/>
      <c r="X275" s="41"/>
      <c r="Y275" s="41"/>
      <c r="Z275" s="257"/>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1"/>
      <c r="BG275" s="1"/>
      <c r="BH275" s="1"/>
      <c r="BI275" s="1"/>
      <c r="BJ275" s="1"/>
      <c r="BK275" s="1"/>
      <c r="BL275" s="1"/>
      <c r="BM275" s="1"/>
      <c r="BN275" s="1"/>
      <c r="BO275" s="1"/>
      <c r="BP275" s="1"/>
      <c r="BQ275" s="1"/>
      <c r="BR275" s="1"/>
      <c r="BS275" s="1"/>
    </row>
    <row r="276" spans="1:71" s="116" customFormat="1" x14ac:dyDescent="0.2">
      <c r="A276" s="259"/>
      <c r="B276" s="259"/>
      <c r="C276" s="260"/>
      <c r="D276" s="238">
        <v>10</v>
      </c>
      <c r="E276" s="261"/>
      <c r="F276" s="89">
        <v>17.600000000000001</v>
      </c>
      <c r="G276" s="89"/>
      <c r="H276" s="262"/>
      <c r="I276" s="89"/>
      <c r="J276" s="263"/>
      <c r="K276" s="89"/>
      <c r="L276" s="89"/>
      <c r="M276" s="89"/>
      <c r="N276" s="88"/>
      <c r="O276" s="89"/>
      <c r="P276" s="88"/>
      <c r="Q276" s="263"/>
      <c r="R276" s="89">
        <v>7.3</v>
      </c>
      <c r="S276" s="90">
        <v>78</v>
      </c>
      <c r="T276" s="262"/>
      <c r="U276" s="262"/>
      <c r="V276" s="262"/>
      <c r="W276" s="262"/>
      <c r="X276" s="89"/>
      <c r="Y276" s="89"/>
      <c r="Z276" s="264"/>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1"/>
      <c r="BG276" s="1"/>
      <c r="BH276" s="1"/>
      <c r="BI276" s="1"/>
      <c r="BJ276" s="1"/>
      <c r="BK276" s="1"/>
      <c r="BL276" s="1"/>
      <c r="BM276" s="1"/>
      <c r="BN276" s="1"/>
      <c r="BO276" s="1"/>
      <c r="BP276" s="1"/>
      <c r="BQ276" s="1"/>
      <c r="BR276" s="1"/>
      <c r="BS276" s="1"/>
    </row>
    <row r="277" spans="1:71" x14ac:dyDescent="0.2">
      <c r="A277" s="106"/>
      <c r="B277" s="38"/>
      <c r="C277" s="234">
        <v>43703</v>
      </c>
      <c r="D277" s="238">
        <v>11</v>
      </c>
      <c r="E277" s="237"/>
      <c r="F277" s="238">
        <v>17.5</v>
      </c>
      <c r="G277" s="238">
        <v>0.97</v>
      </c>
      <c r="H277" s="238">
        <v>15</v>
      </c>
      <c r="I277" s="238">
        <v>5.4</v>
      </c>
      <c r="J277" s="238">
        <v>2.9000000000000001E-2</v>
      </c>
      <c r="K277" s="41">
        <v>6.27</v>
      </c>
      <c r="L277" s="41">
        <v>7</v>
      </c>
      <c r="M277" s="238">
        <v>0.18</v>
      </c>
      <c r="N277" s="238">
        <v>10</v>
      </c>
      <c r="O277" s="272">
        <v>10</v>
      </c>
      <c r="P277" s="238">
        <v>320</v>
      </c>
      <c r="Q277" s="238">
        <v>13</v>
      </c>
      <c r="R277" s="238">
        <v>6.8</v>
      </c>
      <c r="S277" s="238">
        <v>72</v>
      </c>
      <c r="T277" s="238"/>
      <c r="U277" s="238"/>
      <c r="V277" s="238"/>
      <c r="W277" s="238"/>
      <c r="X277" s="238"/>
      <c r="Y277" s="238"/>
      <c r="Z277" s="258"/>
    </row>
    <row r="278" spans="1:71" s="116" customFormat="1" x14ac:dyDescent="0.2">
      <c r="A278" s="35"/>
      <c r="B278" s="35"/>
      <c r="C278" s="255"/>
      <c r="D278" s="56"/>
      <c r="E278" s="56"/>
      <c r="F278" s="56"/>
      <c r="G278" s="35"/>
      <c r="H278" s="35"/>
      <c r="I278" s="35"/>
      <c r="J278" s="35"/>
      <c r="K278" s="35"/>
      <c r="L278" s="35"/>
      <c r="M278" s="35"/>
      <c r="N278" s="55"/>
      <c r="O278" s="63"/>
      <c r="P278" s="63"/>
      <c r="Q278" s="35"/>
      <c r="R278" s="35"/>
      <c r="S278" s="35"/>
      <c r="T278" s="35"/>
      <c r="U278" s="35"/>
      <c r="V278" s="35"/>
      <c r="W278" s="35"/>
      <c r="X278" s="35"/>
      <c r="Y278" s="35"/>
      <c r="Z278" s="35"/>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1"/>
      <c r="BG278" s="1"/>
      <c r="BH278" s="1"/>
      <c r="BI278" s="1"/>
      <c r="BJ278" s="1"/>
      <c r="BK278" s="1"/>
      <c r="BL278" s="1"/>
      <c r="BM278" s="1"/>
      <c r="BN278" s="1"/>
      <c r="BO278" s="1"/>
      <c r="BP278" s="1"/>
      <c r="BQ278" s="1"/>
      <c r="BR278" s="1"/>
      <c r="BS278" s="1"/>
    </row>
    <row r="279" spans="1:71" s="116" customFormat="1" x14ac:dyDescent="0.2">
      <c r="A279" s="35"/>
      <c r="B279" s="35"/>
      <c r="C279" s="255"/>
      <c r="D279" s="56"/>
      <c r="E279" s="56"/>
      <c r="F279" s="56"/>
      <c r="G279" s="35"/>
      <c r="H279" s="35"/>
      <c r="I279" s="35"/>
      <c r="J279" s="35"/>
      <c r="K279" s="35"/>
      <c r="L279" s="35"/>
      <c r="M279" s="35"/>
      <c r="N279" s="55"/>
      <c r="O279" s="63"/>
      <c r="P279" s="63"/>
      <c r="Q279" s="35"/>
      <c r="R279" s="35"/>
      <c r="S279" s="35"/>
      <c r="T279" s="35"/>
      <c r="U279" s="35"/>
      <c r="V279" s="35"/>
      <c r="W279" s="35"/>
      <c r="X279" s="35"/>
      <c r="Y279" s="35"/>
      <c r="Z279" s="35"/>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1"/>
      <c r="BG279" s="1"/>
      <c r="BH279" s="1"/>
      <c r="BI279" s="1"/>
      <c r="BJ279" s="1"/>
      <c r="BK279" s="1"/>
      <c r="BL279" s="1"/>
      <c r="BM279" s="1"/>
      <c r="BN279" s="1"/>
      <c r="BO279" s="1"/>
      <c r="BP279" s="1"/>
      <c r="BQ279" s="1"/>
      <c r="BR279" s="1"/>
      <c r="BS279" s="1"/>
    </row>
    <row r="280" spans="1:71" s="116" customFormat="1" x14ac:dyDescent="0.2">
      <c r="A280" s="35"/>
      <c r="B280" s="35"/>
      <c r="C280" s="255"/>
      <c r="D280" s="56"/>
      <c r="E280" s="56"/>
      <c r="F280" s="56"/>
      <c r="G280" s="35"/>
      <c r="H280" s="35"/>
      <c r="I280" s="35"/>
      <c r="J280" s="35"/>
      <c r="K280" s="35"/>
      <c r="L280" s="35"/>
      <c r="M280" s="35"/>
      <c r="N280" s="55"/>
      <c r="O280" s="63"/>
      <c r="P280" s="63"/>
      <c r="Q280" s="35"/>
      <c r="R280" s="35"/>
      <c r="S280" s="35"/>
      <c r="T280" s="35"/>
      <c r="U280" s="35"/>
      <c r="V280" s="35"/>
      <c r="W280" s="35"/>
      <c r="X280" s="35"/>
      <c r="Y280" s="35"/>
      <c r="Z280" s="35"/>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1"/>
      <c r="BG280" s="1"/>
      <c r="BH280" s="1"/>
      <c r="BI280" s="1"/>
      <c r="BJ280" s="1"/>
      <c r="BK280" s="1"/>
      <c r="BL280" s="1"/>
      <c r="BM280" s="1"/>
      <c r="BN280" s="1"/>
      <c r="BO280" s="1"/>
      <c r="BP280" s="1"/>
      <c r="BQ280" s="1"/>
      <c r="BR280" s="1"/>
      <c r="BS280" s="1"/>
    </row>
    <row r="281" spans="1:71" s="116" customFormat="1" x14ac:dyDescent="0.2">
      <c r="A281" s="35"/>
      <c r="B281" s="35"/>
      <c r="C281" s="255"/>
      <c r="D281" s="56"/>
      <c r="E281" s="56"/>
      <c r="F281" s="56"/>
      <c r="G281" s="35"/>
      <c r="H281" s="35"/>
      <c r="I281" s="35"/>
      <c r="J281" s="35"/>
      <c r="K281" s="35"/>
      <c r="L281" s="35"/>
      <c r="M281" s="35"/>
      <c r="N281" s="55"/>
      <c r="O281" s="63"/>
      <c r="P281" s="63"/>
      <c r="Q281" s="35"/>
      <c r="R281" s="35"/>
      <c r="S281" s="35"/>
      <c r="T281" s="35"/>
      <c r="U281" s="35"/>
      <c r="V281" s="35"/>
      <c r="W281" s="35"/>
      <c r="X281" s="35"/>
      <c r="Y281" s="35"/>
      <c r="Z281" s="35"/>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1"/>
      <c r="BG281" s="1"/>
      <c r="BH281" s="1"/>
      <c r="BI281" s="1"/>
      <c r="BJ281" s="1"/>
      <c r="BK281" s="1"/>
      <c r="BL281" s="1"/>
      <c r="BM281" s="1"/>
      <c r="BN281" s="1"/>
      <c r="BO281" s="1"/>
      <c r="BP281" s="1"/>
      <c r="BQ281" s="1"/>
      <c r="BR281" s="1"/>
      <c r="BS281" s="1"/>
    </row>
    <row r="282" spans="1:71" s="116" customFormat="1" x14ac:dyDescent="0.2">
      <c r="A282" s="35"/>
      <c r="B282" s="35"/>
      <c r="C282" s="255"/>
      <c r="D282" s="56"/>
      <c r="E282" s="56"/>
      <c r="F282" s="56"/>
      <c r="G282" s="35"/>
      <c r="H282" s="35"/>
      <c r="I282" s="35"/>
      <c r="J282" s="35"/>
      <c r="K282" s="35"/>
      <c r="L282" s="35"/>
      <c r="M282" s="35"/>
      <c r="N282" s="55"/>
      <c r="O282" s="63"/>
      <c r="P282" s="63"/>
      <c r="Q282" s="35"/>
      <c r="R282" s="35"/>
      <c r="S282" s="35"/>
      <c r="T282" s="35"/>
      <c r="U282" s="35"/>
      <c r="V282" s="35"/>
      <c r="W282" s="35"/>
      <c r="X282" s="35"/>
      <c r="Y282" s="35"/>
      <c r="Z282" s="35"/>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1"/>
      <c r="BG282" s="1"/>
      <c r="BH282" s="1"/>
      <c r="BI282" s="1"/>
      <c r="BJ282" s="1"/>
      <c r="BK282" s="1"/>
      <c r="BL282" s="1"/>
      <c r="BM282" s="1"/>
      <c r="BN282" s="1"/>
      <c r="BO282" s="1"/>
      <c r="BP282" s="1"/>
      <c r="BQ282" s="1"/>
      <c r="BR282" s="1"/>
      <c r="BS282" s="1"/>
    </row>
    <row r="283" spans="1:71" s="116" customFormat="1" x14ac:dyDescent="0.2">
      <c r="A283" s="35"/>
      <c r="B283" s="35"/>
      <c r="C283" s="255"/>
      <c r="D283" s="56"/>
      <c r="E283" s="56"/>
      <c r="F283" s="56"/>
      <c r="G283" s="35"/>
      <c r="H283" s="35"/>
      <c r="I283" s="35"/>
      <c r="J283" s="35"/>
      <c r="K283" s="35"/>
      <c r="L283" s="35"/>
      <c r="M283" s="35"/>
      <c r="N283" s="55"/>
      <c r="O283" s="63"/>
      <c r="P283" s="63"/>
      <c r="Q283" s="35"/>
      <c r="R283" s="35"/>
      <c r="S283" s="35"/>
      <c r="T283" s="35"/>
      <c r="U283" s="35"/>
      <c r="V283" s="35"/>
      <c r="W283" s="35"/>
      <c r="X283" s="35"/>
      <c r="Y283" s="35"/>
      <c r="Z283" s="35"/>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1"/>
      <c r="BG283" s="1"/>
      <c r="BH283" s="1"/>
      <c r="BI283" s="1"/>
      <c r="BJ283" s="1"/>
      <c r="BK283" s="1"/>
      <c r="BL283" s="1"/>
      <c r="BM283" s="1"/>
      <c r="BN283" s="1"/>
      <c r="BO283" s="1"/>
      <c r="BP283" s="1"/>
      <c r="BQ283" s="1"/>
      <c r="BR283" s="1"/>
      <c r="BS283" s="1"/>
    </row>
    <row r="284" spans="1:71" s="116" customFormat="1" x14ac:dyDescent="0.2">
      <c r="A284" s="35"/>
      <c r="B284" s="35"/>
      <c r="C284" s="255"/>
      <c r="D284" s="56"/>
      <c r="E284" s="56"/>
      <c r="F284" s="56"/>
      <c r="G284" s="35"/>
      <c r="H284" s="35"/>
      <c r="I284" s="35"/>
      <c r="J284" s="35"/>
      <c r="K284" s="35"/>
      <c r="L284" s="35"/>
      <c r="M284" s="35"/>
      <c r="N284" s="55"/>
      <c r="O284" s="63"/>
      <c r="P284" s="63"/>
      <c r="Q284" s="35"/>
      <c r="R284" s="35"/>
      <c r="S284" s="35"/>
      <c r="T284" s="35"/>
      <c r="U284" s="35"/>
      <c r="V284" s="35"/>
      <c r="W284" s="35"/>
      <c r="X284" s="35"/>
      <c r="Y284" s="35"/>
      <c r="Z284" s="35"/>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1"/>
      <c r="BG284" s="1"/>
      <c r="BH284" s="1"/>
      <c r="BI284" s="1"/>
      <c r="BJ284" s="1"/>
      <c r="BK284" s="1"/>
      <c r="BL284" s="1"/>
      <c r="BM284" s="1"/>
      <c r="BN284" s="1"/>
      <c r="BO284" s="1"/>
      <c r="BP284" s="1"/>
      <c r="BQ284" s="1"/>
      <c r="BR284" s="1"/>
      <c r="BS284" s="1"/>
    </row>
    <row r="285" spans="1:71" s="116" customFormat="1" x14ac:dyDescent="0.2">
      <c r="A285" s="35"/>
      <c r="B285" s="35"/>
      <c r="C285" s="255"/>
      <c r="D285" s="56"/>
      <c r="E285" s="56"/>
      <c r="F285" s="56"/>
      <c r="G285" s="35"/>
      <c r="H285" s="35"/>
      <c r="I285" s="35"/>
      <c r="J285" s="35"/>
      <c r="K285" s="35"/>
      <c r="L285" s="35"/>
      <c r="M285" s="35"/>
      <c r="N285" s="55"/>
      <c r="O285" s="63"/>
      <c r="P285" s="63"/>
      <c r="Q285" s="35"/>
      <c r="R285" s="35"/>
      <c r="S285" s="35"/>
      <c r="T285" s="35"/>
      <c r="U285" s="35"/>
      <c r="V285" s="35"/>
      <c r="W285" s="35"/>
      <c r="X285" s="35"/>
      <c r="Y285" s="35"/>
      <c r="Z285" s="35"/>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1"/>
      <c r="BG285" s="1"/>
      <c r="BH285" s="1"/>
      <c r="BI285" s="1"/>
      <c r="BJ285" s="1"/>
      <c r="BK285" s="1"/>
      <c r="BL285" s="1"/>
      <c r="BM285" s="1"/>
      <c r="BN285" s="1"/>
      <c r="BO285" s="1"/>
      <c r="BP285" s="1"/>
      <c r="BQ285" s="1"/>
      <c r="BR285" s="1"/>
      <c r="BS285" s="1"/>
    </row>
    <row r="286" spans="1:71" s="116" customFormat="1" x14ac:dyDescent="0.2">
      <c r="A286" s="35"/>
      <c r="B286" s="35"/>
      <c r="C286" s="255"/>
      <c r="D286" s="56"/>
      <c r="E286" s="56"/>
      <c r="F286" s="56"/>
      <c r="G286" s="35"/>
      <c r="H286" s="35"/>
      <c r="I286" s="35"/>
      <c r="J286" s="35"/>
      <c r="K286" s="35"/>
      <c r="L286" s="35"/>
      <c r="M286" s="35"/>
      <c r="N286" s="55"/>
      <c r="O286" s="63"/>
      <c r="P286" s="63"/>
      <c r="Q286" s="35"/>
      <c r="R286" s="35"/>
      <c r="S286" s="35"/>
      <c r="T286" s="35"/>
      <c r="U286" s="35"/>
      <c r="V286" s="35"/>
      <c r="W286" s="35"/>
      <c r="X286" s="35"/>
      <c r="Y286" s="35"/>
      <c r="Z286" s="35"/>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1"/>
      <c r="BG286" s="1"/>
      <c r="BH286" s="1"/>
      <c r="BI286" s="1"/>
      <c r="BJ286" s="1"/>
      <c r="BK286" s="1"/>
      <c r="BL286" s="1"/>
      <c r="BM286" s="1"/>
      <c r="BN286" s="1"/>
      <c r="BO286" s="1"/>
      <c r="BP286" s="1"/>
      <c r="BQ286" s="1"/>
      <c r="BR286" s="1"/>
      <c r="BS286" s="1"/>
    </row>
    <row r="287" spans="1:71" s="116" customFormat="1" x14ac:dyDescent="0.2">
      <c r="A287" s="35"/>
      <c r="B287" s="35"/>
      <c r="C287" s="255"/>
      <c r="D287" s="56"/>
      <c r="E287" s="56"/>
      <c r="F287" s="56"/>
      <c r="G287" s="35"/>
      <c r="H287" s="35"/>
      <c r="I287" s="35"/>
      <c r="J287" s="35"/>
      <c r="K287" s="35"/>
      <c r="L287" s="35"/>
      <c r="M287" s="35"/>
      <c r="N287" s="55"/>
      <c r="O287" s="63"/>
      <c r="P287" s="63"/>
      <c r="Q287" s="35"/>
      <c r="R287" s="35"/>
      <c r="S287" s="35"/>
      <c r="T287" s="35"/>
      <c r="U287" s="35"/>
      <c r="V287" s="35"/>
      <c r="W287" s="35"/>
      <c r="X287" s="35"/>
      <c r="Y287" s="35"/>
      <c r="Z287" s="35"/>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1"/>
      <c r="BG287" s="1"/>
      <c r="BH287" s="1"/>
      <c r="BI287" s="1"/>
      <c r="BJ287" s="1"/>
      <c r="BK287" s="1"/>
      <c r="BL287" s="1"/>
      <c r="BM287" s="1"/>
      <c r="BN287" s="1"/>
      <c r="BO287" s="1"/>
      <c r="BP287" s="1"/>
      <c r="BQ287" s="1"/>
      <c r="BR287" s="1"/>
      <c r="BS287" s="1"/>
    </row>
    <row r="288" spans="1:71" s="116" customFormat="1" x14ac:dyDescent="0.2">
      <c r="A288" s="35"/>
      <c r="B288" s="35"/>
      <c r="C288" s="255"/>
      <c r="D288" s="56"/>
      <c r="E288" s="56"/>
      <c r="F288" s="56"/>
      <c r="G288" s="35"/>
      <c r="H288" s="35"/>
      <c r="I288" s="35"/>
      <c r="J288" s="35"/>
      <c r="K288" s="35"/>
      <c r="L288" s="35"/>
      <c r="M288" s="35"/>
      <c r="N288" s="55"/>
      <c r="O288" s="63"/>
      <c r="P288" s="63"/>
      <c r="Q288" s="35"/>
      <c r="R288" s="35"/>
      <c r="S288" s="35"/>
      <c r="T288" s="35"/>
      <c r="U288" s="35"/>
      <c r="V288" s="35"/>
      <c r="W288" s="35"/>
      <c r="X288" s="35"/>
      <c r="Y288" s="35"/>
      <c r="Z288" s="35"/>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1"/>
      <c r="BG288" s="1"/>
      <c r="BH288" s="1"/>
      <c r="BI288" s="1"/>
      <c r="BJ288" s="1"/>
      <c r="BK288" s="1"/>
      <c r="BL288" s="1"/>
      <c r="BM288" s="1"/>
      <c r="BN288" s="1"/>
      <c r="BO288" s="1"/>
      <c r="BP288" s="1"/>
      <c r="BQ288" s="1"/>
      <c r="BR288" s="1"/>
      <c r="BS288" s="1"/>
    </row>
    <row r="289" spans="1:71" s="116" customFormat="1" x14ac:dyDescent="0.2">
      <c r="A289" s="35"/>
      <c r="B289" s="35"/>
      <c r="C289" s="255"/>
      <c r="D289" s="56"/>
      <c r="E289" s="56"/>
      <c r="F289" s="56"/>
      <c r="G289" s="35"/>
      <c r="H289" s="35"/>
      <c r="I289" s="35"/>
      <c r="J289" s="35"/>
      <c r="K289" s="35"/>
      <c r="L289" s="35"/>
      <c r="M289" s="35"/>
      <c r="N289" s="55"/>
      <c r="O289" s="63"/>
      <c r="P289" s="63"/>
      <c r="Q289" s="35"/>
      <c r="R289" s="35"/>
      <c r="S289" s="35"/>
      <c r="T289" s="35"/>
      <c r="U289" s="35"/>
      <c r="V289" s="35"/>
      <c r="W289" s="35"/>
      <c r="X289" s="35"/>
      <c r="Y289" s="35"/>
      <c r="Z289" s="35"/>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1"/>
      <c r="BG289" s="1"/>
      <c r="BH289" s="1"/>
      <c r="BI289" s="1"/>
      <c r="BJ289" s="1"/>
      <c r="BK289" s="1"/>
      <c r="BL289" s="1"/>
      <c r="BM289" s="1"/>
      <c r="BN289" s="1"/>
      <c r="BO289" s="1"/>
      <c r="BP289" s="1"/>
      <c r="BQ289" s="1"/>
      <c r="BR289" s="1"/>
      <c r="BS289" s="1"/>
    </row>
    <row r="290" spans="1:71" s="116" customFormat="1" x14ac:dyDescent="0.2">
      <c r="A290" s="35"/>
      <c r="B290" s="35"/>
      <c r="C290" s="255"/>
      <c r="D290" s="56"/>
      <c r="E290" s="56"/>
      <c r="F290" s="56"/>
      <c r="G290" s="35"/>
      <c r="H290" s="35"/>
      <c r="I290" s="35"/>
      <c r="J290" s="35"/>
      <c r="K290" s="35"/>
      <c r="L290" s="35"/>
      <c r="M290" s="35"/>
      <c r="N290" s="55"/>
      <c r="O290" s="63"/>
      <c r="P290" s="63"/>
      <c r="Q290" s="35"/>
      <c r="R290" s="35"/>
      <c r="S290" s="35"/>
      <c r="T290" s="35"/>
      <c r="U290" s="35"/>
      <c r="V290" s="35"/>
      <c r="W290" s="35"/>
      <c r="X290" s="35"/>
      <c r="Y290" s="35"/>
      <c r="Z290" s="35"/>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1"/>
      <c r="BG290" s="1"/>
      <c r="BH290" s="1"/>
      <c r="BI290" s="1"/>
      <c r="BJ290" s="1"/>
      <c r="BK290" s="1"/>
      <c r="BL290" s="1"/>
      <c r="BM290" s="1"/>
      <c r="BN290" s="1"/>
      <c r="BO290" s="1"/>
      <c r="BP290" s="1"/>
      <c r="BQ290" s="1"/>
      <c r="BR290" s="1"/>
      <c r="BS290" s="1"/>
    </row>
    <row r="291" spans="1:71" s="116" customFormat="1" x14ac:dyDescent="0.2">
      <c r="A291" s="35"/>
      <c r="B291" s="35"/>
      <c r="C291" s="255"/>
      <c r="D291" s="56"/>
      <c r="E291" s="56"/>
      <c r="F291" s="56"/>
      <c r="G291" s="35"/>
      <c r="H291" s="35"/>
      <c r="I291" s="35"/>
      <c r="J291" s="35"/>
      <c r="K291" s="35"/>
      <c r="L291" s="35"/>
      <c r="M291" s="35"/>
      <c r="N291" s="55"/>
      <c r="O291" s="63"/>
      <c r="P291" s="63"/>
      <c r="Q291" s="35"/>
      <c r="R291" s="35"/>
      <c r="S291" s="35"/>
      <c r="T291" s="35"/>
      <c r="U291" s="35"/>
      <c r="V291" s="35"/>
      <c r="W291" s="35"/>
      <c r="X291" s="35"/>
      <c r="Y291" s="35"/>
      <c r="Z291" s="35"/>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1"/>
      <c r="BG291" s="1"/>
      <c r="BH291" s="1"/>
      <c r="BI291" s="1"/>
      <c r="BJ291" s="1"/>
      <c r="BK291" s="1"/>
      <c r="BL291" s="1"/>
      <c r="BM291" s="1"/>
      <c r="BN291" s="1"/>
      <c r="BO291" s="1"/>
      <c r="BP291" s="1"/>
      <c r="BQ291" s="1"/>
      <c r="BR291" s="1"/>
      <c r="BS291" s="1"/>
    </row>
    <row r="292" spans="1:71" s="116" customFormat="1" x14ac:dyDescent="0.2">
      <c r="A292" s="35"/>
      <c r="B292" s="35"/>
      <c r="C292" s="255"/>
      <c r="D292" s="56"/>
      <c r="E292" s="56"/>
      <c r="F292" s="56"/>
      <c r="G292" s="35"/>
      <c r="H292" s="35"/>
      <c r="I292" s="35"/>
      <c r="J292" s="35"/>
      <c r="K292" s="35"/>
      <c r="L292" s="35"/>
      <c r="M292" s="35"/>
      <c r="N292" s="55"/>
      <c r="O292" s="63"/>
      <c r="P292" s="63"/>
      <c r="Q292" s="35"/>
      <c r="R292" s="35"/>
      <c r="S292" s="35"/>
      <c r="T292" s="35"/>
      <c r="U292" s="35"/>
      <c r="V292" s="35"/>
      <c r="W292" s="35"/>
      <c r="X292" s="35"/>
      <c r="Y292" s="35"/>
      <c r="Z292" s="35"/>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1"/>
      <c r="BG292" s="1"/>
      <c r="BH292" s="1"/>
      <c r="BI292" s="1"/>
      <c r="BJ292" s="1"/>
      <c r="BK292" s="1"/>
      <c r="BL292" s="1"/>
      <c r="BM292" s="1"/>
      <c r="BN292" s="1"/>
      <c r="BO292" s="1"/>
      <c r="BP292" s="1"/>
      <c r="BQ292" s="1"/>
      <c r="BR292" s="1"/>
      <c r="BS292" s="1"/>
    </row>
    <row r="293" spans="1:71" s="116" customFormat="1" x14ac:dyDescent="0.2">
      <c r="A293" s="35"/>
      <c r="B293" s="35"/>
      <c r="C293" s="255"/>
      <c r="D293" s="56"/>
      <c r="E293" s="56"/>
      <c r="F293" s="56"/>
      <c r="G293" s="35"/>
      <c r="H293" s="35"/>
      <c r="I293" s="35"/>
      <c r="J293" s="35"/>
      <c r="K293" s="35"/>
      <c r="L293" s="35"/>
      <c r="M293" s="35"/>
      <c r="N293" s="55"/>
      <c r="O293" s="63"/>
      <c r="P293" s="63"/>
      <c r="Q293" s="35"/>
      <c r="R293" s="35"/>
      <c r="S293" s="35"/>
      <c r="T293" s="35"/>
      <c r="U293" s="35"/>
      <c r="V293" s="35"/>
      <c r="W293" s="35"/>
      <c r="X293" s="35"/>
      <c r="Y293" s="35"/>
      <c r="Z293" s="35"/>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1"/>
      <c r="BG293" s="1"/>
      <c r="BH293" s="1"/>
      <c r="BI293" s="1"/>
      <c r="BJ293" s="1"/>
      <c r="BK293" s="1"/>
      <c r="BL293" s="1"/>
      <c r="BM293" s="1"/>
      <c r="BN293" s="1"/>
      <c r="BO293" s="1"/>
      <c r="BP293" s="1"/>
      <c r="BQ293" s="1"/>
      <c r="BR293" s="1"/>
      <c r="BS293" s="1"/>
    </row>
    <row r="294" spans="1:71" s="116" customFormat="1" x14ac:dyDescent="0.2">
      <c r="A294" s="35"/>
      <c r="B294" s="35"/>
      <c r="C294" s="255"/>
      <c r="D294" s="56"/>
      <c r="E294" s="56"/>
      <c r="F294" s="56"/>
      <c r="G294" s="35"/>
      <c r="H294" s="35"/>
      <c r="I294" s="35"/>
      <c r="J294" s="35"/>
      <c r="K294" s="35"/>
      <c r="L294" s="35"/>
      <c r="M294" s="35"/>
      <c r="N294" s="55"/>
      <c r="O294" s="63"/>
      <c r="P294" s="63"/>
      <c r="Q294" s="35"/>
      <c r="R294" s="35"/>
      <c r="S294" s="35"/>
      <c r="T294" s="35"/>
      <c r="U294" s="35"/>
      <c r="V294" s="35"/>
      <c r="W294" s="35"/>
      <c r="X294" s="35"/>
      <c r="Y294" s="35"/>
      <c r="Z294" s="35"/>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1"/>
      <c r="BG294" s="1"/>
      <c r="BH294" s="1"/>
      <c r="BI294" s="1"/>
      <c r="BJ294" s="1"/>
      <c r="BK294" s="1"/>
      <c r="BL294" s="1"/>
      <c r="BM294" s="1"/>
      <c r="BN294" s="1"/>
      <c r="BO294" s="1"/>
      <c r="BP294" s="1"/>
      <c r="BQ294" s="1"/>
      <c r="BR294" s="1"/>
      <c r="BS294" s="1"/>
    </row>
    <row r="295" spans="1:71" s="116" customFormat="1" x14ac:dyDescent="0.2">
      <c r="A295" s="35"/>
      <c r="B295" s="35"/>
      <c r="C295" s="255"/>
      <c r="D295" s="56"/>
      <c r="E295" s="56"/>
      <c r="F295" s="56"/>
      <c r="G295" s="35"/>
      <c r="H295" s="35"/>
      <c r="I295" s="35"/>
      <c r="J295" s="35"/>
      <c r="K295" s="35"/>
      <c r="L295" s="35"/>
      <c r="M295" s="35"/>
      <c r="N295" s="55"/>
      <c r="O295" s="63"/>
      <c r="P295" s="63"/>
      <c r="Q295" s="35"/>
      <c r="R295" s="35"/>
      <c r="S295" s="35"/>
      <c r="T295" s="35"/>
      <c r="U295" s="35"/>
      <c r="V295" s="35"/>
      <c r="W295" s="35"/>
      <c r="X295" s="35"/>
      <c r="Y295" s="35"/>
      <c r="Z295" s="35"/>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1"/>
      <c r="BG295" s="1"/>
      <c r="BH295" s="1"/>
      <c r="BI295" s="1"/>
      <c r="BJ295" s="1"/>
      <c r="BK295" s="1"/>
      <c r="BL295" s="1"/>
      <c r="BM295" s="1"/>
      <c r="BN295" s="1"/>
      <c r="BO295" s="1"/>
      <c r="BP295" s="1"/>
      <c r="BQ295" s="1"/>
      <c r="BR295" s="1"/>
      <c r="BS295" s="1"/>
    </row>
    <row r="296" spans="1:71" s="116" customFormat="1" x14ac:dyDescent="0.2">
      <c r="A296" s="35"/>
      <c r="B296" s="35"/>
      <c r="C296" s="255"/>
      <c r="D296" s="56"/>
      <c r="E296" s="56"/>
      <c r="F296" s="56"/>
      <c r="G296" s="35"/>
      <c r="H296" s="35"/>
      <c r="I296" s="35"/>
      <c r="J296" s="35"/>
      <c r="K296" s="35"/>
      <c r="L296" s="35"/>
      <c r="M296" s="35"/>
      <c r="N296" s="55"/>
      <c r="O296" s="63"/>
      <c r="P296" s="63"/>
      <c r="Q296" s="35"/>
      <c r="R296" s="35"/>
      <c r="S296" s="35"/>
      <c r="T296" s="35"/>
      <c r="U296" s="35"/>
      <c r="V296" s="35"/>
      <c r="W296" s="35"/>
      <c r="X296" s="35"/>
      <c r="Y296" s="35"/>
      <c r="Z296" s="35"/>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1"/>
      <c r="BG296" s="1"/>
      <c r="BH296" s="1"/>
      <c r="BI296" s="1"/>
      <c r="BJ296" s="1"/>
      <c r="BK296" s="1"/>
      <c r="BL296" s="1"/>
      <c r="BM296" s="1"/>
      <c r="BN296" s="1"/>
      <c r="BO296" s="1"/>
      <c r="BP296" s="1"/>
      <c r="BQ296" s="1"/>
      <c r="BR296" s="1"/>
      <c r="BS296" s="1"/>
    </row>
    <row r="297" spans="1:71" s="116" customFormat="1" x14ac:dyDescent="0.2">
      <c r="A297" s="35"/>
      <c r="B297" s="35"/>
      <c r="C297" s="255"/>
      <c r="D297" s="56"/>
      <c r="E297" s="56"/>
      <c r="F297" s="56"/>
      <c r="G297" s="35"/>
      <c r="H297" s="35"/>
      <c r="I297" s="35"/>
      <c r="J297" s="35"/>
      <c r="K297" s="35"/>
      <c r="L297" s="35"/>
      <c r="M297" s="35"/>
      <c r="N297" s="55"/>
      <c r="O297" s="63"/>
      <c r="P297" s="63"/>
      <c r="Q297" s="35"/>
      <c r="R297" s="35"/>
      <c r="S297" s="35"/>
      <c r="T297" s="35"/>
      <c r="U297" s="35"/>
      <c r="V297" s="35"/>
      <c r="W297" s="35"/>
      <c r="X297" s="35"/>
      <c r="Y297" s="35"/>
      <c r="Z297" s="35"/>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1"/>
      <c r="BG297" s="1"/>
      <c r="BH297" s="1"/>
      <c r="BI297" s="1"/>
      <c r="BJ297" s="1"/>
      <c r="BK297" s="1"/>
      <c r="BL297" s="1"/>
      <c r="BM297" s="1"/>
      <c r="BN297" s="1"/>
      <c r="BO297" s="1"/>
      <c r="BP297" s="1"/>
      <c r="BQ297" s="1"/>
      <c r="BR297" s="1"/>
      <c r="BS297" s="1"/>
    </row>
    <row r="298" spans="1:71" s="116" customFormat="1" x14ac:dyDescent="0.2">
      <c r="A298" s="35"/>
      <c r="B298" s="35"/>
      <c r="C298" s="255"/>
      <c r="D298" s="56"/>
      <c r="E298" s="56"/>
      <c r="F298" s="56"/>
      <c r="G298" s="35"/>
      <c r="H298" s="35"/>
      <c r="I298" s="35"/>
      <c r="J298" s="35"/>
      <c r="K298" s="35"/>
      <c r="L298" s="35"/>
      <c r="M298" s="35"/>
      <c r="N298" s="55"/>
      <c r="O298" s="63"/>
      <c r="P298" s="63"/>
      <c r="Q298" s="35"/>
      <c r="R298" s="35"/>
      <c r="S298" s="35"/>
      <c r="T298" s="35"/>
      <c r="U298" s="35"/>
      <c r="V298" s="35"/>
      <c r="W298" s="35"/>
      <c r="X298" s="35"/>
      <c r="Y298" s="35"/>
      <c r="Z298" s="35"/>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1"/>
      <c r="BG298" s="1"/>
      <c r="BH298" s="1"/>
      <c r="BI298" s="1"/>
      <c r="BJ298" s="1"/>
      <c r="BK298" s="1"/>
      <c r="BL298" s="1"/>
      <c r="BM298" s="1"/>
      <c r="BN298" s="1"/>
      <c r="BO298" s="1"/>
      <c r="BP298" s="1"/>
      <c r="BQ298" s="1"/>
      <c r="BR298" s="1"/>
      <c r="BS298" s="1"/>
    </row>
    <row r="299" spans="1:71" s="116" customFormat="1" x14ac:dyDescent="0.2">
      <c r="A299" s="35"/>
      <c r="B299" s="35"/>
      <c r="C299" s="255"/>
      <c r="D299" s="56"/>
      <c r="E299" s="56"/>
      <c r="F299" s="56"/>
      <c r="G299" s="35"/>
      <c r="H299" s="35"/>
      <c r="I299" s="35"/>
      <c r="J299" s="35"/>
      <c r="K299" s="35"/>
      <c r="L299" s="35"/>
      <c r="M299" s="35"/>
      <c r="N299" s="55"/>
      <c r="O299" s="63"/>
      <c r="P299" s="63"/>
      <c r="Q299" s="35"/>
      <c r="R299" s="35"/>
      <c r="S299" s="35"/>
      <c r="T299" s="35"/>
      <c r="U299" s="35"/>
      <c r="V299" s="35"/>
      <c r="W299" s="35"/>
      <c r="X299" s="35"/>
      <c r="Y299" s="35"/>
      <c r="Z299" s="35"/>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1"/>
      <c r="BG299" s="1"/>
      <c r="BH299" s="1"/>
      <c r="BI299" s="1"/>
      <c r="BJ299" s="1"/>
      <c r="BK299" s="1"/>
      <c r="BL299" s="1"/>
      <c r="BM299" s="1"/>
      <c r="BN299" s="1"/>
      <c r="BO299" s="1"/>
      <c r="BP299" s="1"/>
      <c r="BQ299" s="1"/>
      <c r="BR299" s="1"/>
      <c r="BS299" s="1"/>
    </row>
    <row r="300" spans="1:71" s="116" customFormat="1" x14ac:dyDescent="0.2">
      <c r="A300" s="35"/>
      <c r="B300" s="35"/>
      <c r="C300" s="255"/>
      <c r="D300" s="56"/>
      <c r="E300" s="56"/>
      <c r="F300" s="56"/>
      <c r="G300" s="35"/>
      <c r="H300" s="35"/>
      <c r="I300" s="35"/>
      <c r="J300" s="35"/>
      <c r="K300" s="35"/>
      <c r="L300" s="35"/>
      <c r="M300" s="35"/>
      <c r="N300" s="55"/>
      <c r="O300" s="63"/>
      <c r="P300" s="63"/>
      <c r="Q300" s="35"/>
      <c r="R300" s="35"/>
      <c r="S300" s="35"/>
      <c r="T300" s="35"/>
      <c r="U300" s="35"/>
      <c r="V300" s="35"/>
      <c r="W300" s="35"/>
      <c r="X300" s="35"/>
      <c r="Y300" s="35"/>
      <c r="Z300" s="35"/>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1"/>
      <c r="BG300" s="1"/>
      <c r="BH300" s="1"/>
      <c r="BI300" s="1"/>
      <c r="BJ300" s="1"/>
      <c r="BK300" s="1"/>
      <c r="BL300" s="1"/>
      <c r="BM300" s="1"/>
      <c r="BN300" s="1"/>
      <c r="BO300" s="1"/>
      <c r="BP300" s="1"/>
      <c r="BQ300" s="1"/>
      <c r="BR300" s="1"/>
      <c r="BS300" s="1"/>
    </row>
    <row r="301" spans="1:71" s="116" customFormat="1" x14ac:dyDescent="0.2">
      <c r="A301" s="35"/>
      <c r="B301" s="35"/>
      <c r="C301" s="255"/>
      <c r="D301" s="56"/>
      <c r="E301" s="56"/>
      <c r="F301" s="56"/>
      <c r="G301" s="35"/>
      <c r="H301" s="35"/>
      <c r="I301" s="35"/>
      <c r="J301" s="35"/>
      <c r="K301" s="35"/>
      <c r="L301" s="35"/>
      <c r="M301" s="35"/>
      <c r="N301" s="55"/>
      <c r="O301" s="63"/>
      <c r="P301" s="63"/>
      <c r="Q301" s="35"/>
      <c r="R301" s="35"/>
      <c r="S301" s="35"/>
      <c r="T301" s="35"/>
      <c r="U301" s="35"/>
      <c r="V301" s="35"/>
      <c r="W301" s="35"/>
      <c r="X301" s="35"/>
      <c r="Y301" s="35"/>
      <c r="Z301" s="35"/>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1"/>
      <c r="BG301" s="1"/>
      <c r="BH301" s="1"/>
      <c r="BI301" s="1"/>
      <c r="BJ301" s="1"/>
      <c r="BK301" s="1"/>
      <c r="BL301" s="1"/>
      <c r="BM301" s="1"/>
      <c r="BN301" s="1"/>
      <c r="BO301" s="1"/>
      <c r="BP301" s="1"/>
      <c r="BQ301" s="1"/>
      <c r="BR301" s="1"/>
      <c r="BS301" s="1"/>
    </row>
    <row r="302" spans="1:71" s="116" customFormat="1" x14ac:dyDescent="0.2">
      <c r="A302" s="35"/>
      <c r="B302" s="35"/>
      <c r="C302" s="255"/>
      <c r="D302" s="56"/>
      <c r="E302" s="56"/>
      <c r="F302" s="56"/>
      <c r="G302" s="35"/>
      <c r="H302" s="35"/>
      <c r="I302" s="35"/>
      <c r="J302" s="35"/>
      <c r="K302" s="35"/>
      <c r="L302" s="35"/>
      <c r="M302" s="35"/>
      <c r="N302" s="55"/>
      <c r="O302" s="63"/>
      <c r="P302" s="63"/>
      <c r="Q302" s="35"/>
      <c r="R302" s="35"/>
      <c r="S302" s="35"/>
      <c r="T302" s="35"/>
      <c r="U302" s="35"/>
      <c r="V302" s="35"/>
      <c r="W302" s="35"/>
      <c r="X302" s="35"/>
      <c r="Y302" s="35"/>
      <c r="Z302" s="35"/>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1"/>
      <c r="BG302" s="1"/>
      <c r="BH302" s="1"/>
      <c r="BI302" s="1"/>
      <c r="BJ302" s="1"/>
      <c r="BK302" s="1"/>
      <c r="BL302" s="1"/>
      <c r="BM302" s="1"/>
      <c r="BN302" s="1"/>
      <c r="BO302" s="1"/>
      <c r="BP302" s="1"/>
      <c r="BQ302" s="1"/>
      <c r="BR302" s="1"/>
      <c r="BS302" s="1"/>
    </row>
    <row r="303" spans="1:71" s="116" customFormat="1" x14ac:dyDescent="0.2">
      <c r="A303" s="35"/>
      <c r="B303" s="35"/>
      <c r="C303" s="255"/>
      <c r="D303" s="56"/>
      <c r="E303" s="56"/>
      <c r="F303" s="56"/>
      <c r="G303" s="35"/>
      <c r="H303" s="35"/>
      <c r="I303" s="35"/>
      <c r="J303" s="35"/>
      <c r="K303" s="35"/>
      <c r="L303" s="35"/>
      <c r="M303" s="35"/>
      <c r="N303" s="55"/>
      <c r="O303" s="63"/>
      <c r="P303" s="63"/>
      <c r="Q303" s="35"/>
      <c r="R303" s="35"/>
      <c r="S303" s="35"/>
      <c r="T303" s="35"/>
      <c r="U303" s="35"/>
      <c r="V303" s="35"/>
      <c r="W303" s="35"/>
      <c r="X303" s="35"/>
      <c r="Y303" s="35"/>
      <c r="Z303" s="35"/>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1"/>
      <c r="BG303" s="1"/>
      <c r="BH303" s="1"/>
      <c r="BI303" s="1"/>
      <c r="BJ303" s="1"/>
      <c r="BK303" s="1"/>
      <c r="BL303" s="1"/>
      <c r="BM303" s="1"/>
      <c r="BN303" s="1"/>
      <c r="BO303" s="1"/>
      <c r="BP303" s="1"/>
      <c r="BQ303" s="1"/>
      <c r="BR303" s="1"/>
      <c r="BS303" s="1"/>
    </row>
    <row r="304" spans="1:71" s="116" customFormat="1" x14ac:dyDescent="0.2">
      <c r="A304" s="35"/>
      <c r="B304" s="35"/>
      <c r="C304" s="255"/>
      <c r="D304" s="56"/>
      <c r="E304" s="56"/>
      <c r="F304" s="56"/>
      <c r="G304" s="35"/>
      <c r="H304" s="35"/>
      <c r="I304" s="35"/>
      <c r="J304" s="35"/>
      <c r="K304" s="35"/>
      <c r="L304" s="35"/>
      <c r="M304" s="35"/>
      <c r="N304" s="55"/>
      <c r="O304" s="63"/>
      <c r="P304" s="63"/>
      <c r="Q304" s="35"/>
      <c r="R304" s="35"/>
      <c r="S304" s="35"/>
      <c r="T304" s="35"/>
      <c r="U304" s="35"/>
      <c r="V304" s="35"/>
      <c r="W304" s="35"/>
      <c r="X304" s="35"/>
      <c r="Y304" s="35"/>
      <c r="Z304" s="35"/>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1"/>
      <c r="BG304" s="1"/>
      <c r="BH304" s="1"/>
      <c r="BI304" s="1"/>
      <c r="BJ304" s="1"/>
      <c r="BK304" s="1"/>
      <c r="BL304" s="1"/>
      <c r="BM304" s="1"/>
      <c r="BN304" s="1"/>
      <c r="BO304" s="1"/>
      <c r="BP304" s="1"/>
      <c r="BQ304" s="1"/>
      <c r="BR304" s="1"/>
      <c r="BS304" s="1"/>
    </row>
    <row r="305" spans="1:71" s="116" customFormat="1" x14ac:dyDescent="0.2">
      <c r="A305" s="35"/>
      <c r="B305" s="35"/>
      <c r="C305" s="255"/>
      <c r="D305" s="56"/>
      <c r="E305" s="56"/>
      <c r="F305" s="56"/>
      <c r="G305" s="35"/>
      <c r="H305" s="35"/>
      <c r="I305" s="35"/>
      <c r="J305" s="35"/>
      <c r="K305" s="35"/>
      <c r="L305" s="35"/>
      <c r="M305" s="35"/>
      <c r="N305" s="55"/>
      <c r="O305" s="63"/>
      <c r="P305" s="63"/>
      <c r="Q305" s="35"/>
      <c r="R305" s="35"/>
      <c r="S305" s="35"/>
      <c r="T305" s="35"/>
      <c r="U305" s="35"/>
      <c r="V305" s="35"/>
      <c r="W305" s="35"/>
      <c r="X305" s="35"/>
      <c r="Y305" s="35"/>
      <c r="Z305" s="35"/>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1"/>
      <c r="BG305" s="1"/>
      <c r="BH305" s="1"/>
      <c r="BI305" s="1"/>
      <c r="BJ305" s="1"/>
      <c r="BK305" s="1"/>
      <c r="BL305" s="1"/>
      <c r="BM305" s="1"/>
      <c r="BN305" s="1"/>
      <c r="BO305" s="1"/>
      <c r="BP305" s="1"/>
      <c r="BQ305" s="1"/>
      <c r="BR305" s="1"/>
      <c r="BS305" s="1"/>
    </row>
    <row r="306" spans="1:71" s="116" customFormat="1" x14ac:dyDescent="0.2">
      <c r="A306" s="35"/>
      <c r="B306" s="35"/>
      <c r="C306" s="255"/>
      <c r="D306" s="56"/>
      <c r="E306" s="56"/>
      <c r="F306" s="56"/>
      <c r="G306" s="35"/>
      <c r="H306" s="35"/>
      <c r="I306" s="35"/>
      <c r="J306" s="35"/>
      <c r="K306" s="35"/>
      <c r="L306" s="35"/>
      <c r="M306" s="35"/>
      <c r="N306" s="55"/>
      <c r="O306" s="63"/>
      <c r="P306" s="63"/>
      <c r="Q306" s="35"/>
      <c r="R306" s="35"/>
      <c r="S306" s="35"/>
      <c r="T306" s="35"/>
      <c r="U306" s="35"/>
      <c r="V306" s="35"/>
      <c r="W306" s="35"/>
      <c r="X306" s="35"/>
      <c r="Y306" s="35"/>
      <c r="Z306" s="35"/>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1"/>
      <c r="BG306" s="1"/>
      <c r="BH306" s="1"/>
      <c r="BI306" s="1"/>
      <c r="BJ306" s="1"/>
      <c r="BK306" s="1"/>
      <c r="BL306" s="1"/>
      <c r="BM306" s="1"/>
      <c r="BN306" s="1"/>
      <c r="BO306" s="1"/>
      <c r="BP306" s="1"/>
      <c r="BQ306" s="1"/>
      <c r="BR306" s="1"/>
      <c r="BS306" s="1"/>
    </row>
    <row r="307" spans="1:71" s="116" customFormat="1" x14ac:dyDescent="0.2">
      <c r="A307" s="35"/>
      <c r="B307" s="35"/>
      <c r="C307" s="255"/>
      <c r="D307" s="56"/>
      <c r="E307" s="56"/>
      <c r="F307" s="56"/>
      <c r="G307" s="35"/>
      <c r="H307" s="35"/>
      <c r="I307" s="35"/>
      <c r="J307" s="35"/>
      <c r="K307" s="35"/>
      <c r="L307" s="35"/>
      <c r="M307" s="35"/>
      <c r="N307" s="55"/>
      <c r="O307" s="63"/>
      <c r="P307" s="63"/>
      <c r="Q307" s="35"/>
      <c r="R307" s="35"/>
      <c r="S307" s="35"/>
      <c r="T307" s="35"/>
      <c r="U307" s="35"/>
      <c r="V307" s="35"/>
      <c r="W307" s="35"/>
      <c r="X307" s="35"/>
      <c r="Y307" s="35"/>
      <c r="Z307" s="35"/>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1"/>
      <c r="BG307" s="1"/>
      <c r="BH307" s="1"/>
      <c r="BI307" s="1"/>
      <c r="BJ307" s="1"/>
      <c r="BK307" s="1"/>
      <c r="BL307" s="1"/>
      <c r="BM307" s="1"/>
      <c r="BN307" s="1"/>
      <c r="BO307" s="1"/>
      <c r="BP307" s="1"/>
      <c r="BQ307" s="1"/>
      <c r="BR307" s="1"/>
      <c r="BS307" s="1"/>
    </row>
    <row r="308" spans="1:71" s="116" customFormat="1" x14ac:dyDescent="0.2">
      <c r="A308" s="35"/>
      <c r="B308" s="35"/>
      <c r="C308" s="255"/>
      <c r="D308" s="56"/>
      <c r="E308" s="56"/>
      <c r="F308" s="56"/>
      <c r="G308" s="35"/>
      <c r="H308" s="35"/>
      <c r="I308" s="35"/>
      <c r="J308" s="35"/>
      <c r="K308" s="35"/>
      <c r="L308" s="35"/>
      <c r="M308" s="35"/>
      <c r="N308" s="55"/>
      <c r="O308" s="63"/>
      <c r="P308" s="63"/>
      <c r="Q308" s="35"/>
      <c r="R308" s="35"/>
      <c r="S308" s="35"/>
      <c r="T308" s="35"/>
      <c r="U308" s="35"/>
      <c r="V308" s="35"/>
      <c r="W308" s="35"/>
      <c r="X308" s="35"/>
      <c r="Y308" s="35"/>
      <c r="Z308" s="35"/>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1"/>
      <c r="BG308" s="1"/>
      <c r="BH308" s="1"/>
      <c r="BI308" s="1"/>
      <c r="BJ308" s="1"/>
      <c r="BK308" s="1"/>
      <c r="BL308" s="1"/>
      <c r="BM308" s="1"/>
      <c r="BN308" s="1"/>
      <c r="BO308" s="1"/>
      <c r="BP308" s="1"/>
      <c r="BQ308" s="1"/>
      <c r="BR308" s="1"/>
      <c r="BS308" s="1"/>
    </row>
    <row r="309" spans="1:71" s="116" customFormat="1" x14ac:dyDescent="0.2">
      <c r="A309" s="35"/>
      <c r="B309" s="35"/>
      <c r="C309" s="255"/>
      <c r="D309" s="56"/>
      <c r="E309" s="56"/>
      <c r="F309" s="56"/>
      <c r="G309" s="35"/>
      <c r="H309" s="35"/>
      <c r="I309" s="35"/>
      <c r="J309" s="35"/>
      <c r="K309" s="35"/>
      <c r="L309" s="35"/>
      <c r="M309" s="35"/>
      <c r="N309" s="55"/>
      <c r="O309" s="63"/>
      <c r="P309" s="63"/>
      <c r="Q309" s="35"/>
      <c r="R309" s="35"/>
      <c r="S309" s="35"/>
      <c r="T309" s="35"/>
      <c r="U309" s="35"/>
      <c r="V309" s="35"/>
      <c r="W309" s="35"/>
      <c r="X309" s="35"/>
      <c r="Y309" s="35"/>
      <c r="Z309" s="35"/>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1"/>
      <c r="BG309" s="1"/>
      <c r="BH309" s="1"/>
      <c r="BI309" s="1"/>
      <c r="BJ309" s="1"/>
      <c r="BK309" s="1"/>
      <c r="BL309" s="1"/>
      <c r="BM309" s="1"/>
      <c r="BN309" s="1"/>
      <c r="BO309" s="1"/>
      <c r="BP309" s="1"/>
      <c r="BQ309" s="1"/>
      <c r="BR309" s="1"/>
      <c r="BS309" s="1"/>
    </row>
    <row r="310" spans="1:71" s="116" customFormat="1" x14ac:dyDescent="0.2">
      <c r="A310" s="35"/>
      <c r="B310" s="35"/>
      <c r="C310" s="255"/>
      <c r="D310" s="56"/>
      <c r="E310" s="56"/>
      <c r="F310" s="56"/>
      <c r="G310" s="35"/>
      <c r="H310" s="35"/>
      <c r="I310" s="35"/>
      <c r="J310" s="35"/>
      <c r="K310" s="35"/>
      <c r="L310" s="35"/>
      <c r="M310" s="35"/>
      <c r="N310" s="55"/>
      <c r="O310" s="63"/>
      <c r="P310" s="63"/>
      <c r="Q310" s="35"/>
      <c r="R310" s="35"/>
      <c r="S310" s="35"/>
      <c r="T310" s="35"/>
      <c r="U310" s="35"/>
      <c r="V310" s="35"/>
      <c r="W310" s="35"/>
      <c r="X310" s="35"/>
      <c r="Y310" s="35"/>
      <c r="Z310" s="35"/>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1"/>
      <c r="BG310" s="1"/>
      <c r="BH310" s="1"/>
      <c r="BI310" s="1"/>
      <c r="BJ310" s="1"/>
      <c r="BK310" s="1"/>
      <c r="BL310" s="1"/>
      <c r="BM310" s="1"/>
      <c r="BN310" s="1"/>
      <c r="BO310" s="1"/>
      <c r="BP310" s="1"/>
      <c r="BQ310" s="1"/>
      <c r="BR310" s="1"/>
      <c r="BS310" s="1"/>
    </row>
    <row r="311" spans="1:71" s="116" customFormat="1" x14ac:dyDescent="0.2">
      <c r="A311" s="35"/>
      <c r="B311" s="35"/>
      <c r="C311" s="255"/>
      <c r="D311" s="56"/>
      <c r="E311" s="56"/>
      <c r="F311" s="56"/>
      <c r="G311" s="35"/>
      <c r="H311" s="35"/>
      <c r="I311" s="35"/>
      <c r="J311" s="35"/>
      <c r="K311" s="35"/>
      <c r="L311" s="35"/>
      <c r="M311" s="35"/>
      <c r="N311" s="55"/>
      <c r="O311" s="63"/>
      <c r="P311" s="63"/>
      <c r="Q311" s="35"/>
      <c r="R311" s="35"/>
      <c r="S311" s="35"/>
      <c r="T311" s="35"/>
      <c r="U311" s="35"/>
      <c r="V311" s="35"/>
      <c r="W311" s="35"/>
      <c r="X311" s="35"/>
      <c r="Y311" s="35"/>
      <c r="Z311" s="35"/>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1"/>
      <c r="BG311" s="1"/>
      <c r="BH311" s="1"/>
      <c r="BI311" s="1"/>
      <c r="BJ311" s="1"/>
      <c r="BK311" s="1"/>
      <c r="BL311" s="1"/>
      <c r="BM311" s="1"/>
      <c r="BN311" s="1"/>
      <c r="BO311" s="1"/>
      <c r="BP311" s="1"/>
      <c r="BQ311" s="1"/>
      <c r="BR311" s="1"/>
      <c r="BS311" s="1"/>
    </row>
    <row r="312" spans="1:71" s="116" customFormat="1" x14ac:dyDescent="0.2">
      <c r="A312" s="35"/>
      <c r="B312" s="35"/>
      <c r="C312" s="255"/>
      <c r="D312" s="56"/>
      <c r="E312" s="56"/>
      <c r="F312" s="56"/>
      <c r="G312" s="35"/>
      <c r="H312" s="35"/>
      <c r="I312" s="35"/>
      <c r="J312" s="35"/>
      <c r="K312" s="35"/>
      <c r="L312" s="35"/>
      <c r="M312" s="35"/>
      <c r="N312" s="55"/>
      <c r="O312" s="63"/>
      <c r="P312" s="63"/>
      <c r="Q312" s="35"/>
      <c r="R312" s="35"/>
      <c r="S312" s="35"/>
      <c r="T312" s="35"/>
      <c r="U312" s="35"/>
      <c r="V312" s="35"/>
      <c r="W312" s="35"/>
      <c r="X312" s="35"/>
      <c r="Y312" s="35"/>
      <c r="Z312" s="35"/>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1"/>
      <c r="BG312" s="1"/>
      <c r="BH312" s="1"/>
      <c r="BI312" s="1"/>
      <c r="BJ312" s="1"/>
      <c r="BK312" s="1"/>
      <c r="BL312" s="1"/>
      <c r="BM312" s="1"/>
      <c r="BN312" s="1"/>
      <c r="BO312" s="1"/>
      <c r="BP312" s="1"/>
      <c r="BQ312" s="1"/>
      <c r="BR312" s="1"/>
      <c r="BS312" s="1"/>
    </row>
    <row r="313" spans="1:71" s="116" customFormat="1" x14ac:dyDescent="0.2">
      <c r="A313" s="35"/>
      <c r="B313" s="35"/>
      <c r="C313" s="255"/>
      <c r="D313" s="56"/>
      <c r="E313" s="56"/>
      <c r="F313" s="56"/>
      <c r="G313" s="35"/>
      <c r="H313" s="35"/>
      <c r="I313" s="35"/>
      <c r="J313" s="35"/>
      <c r="K313" s="35"/>
      <c r="L313" s="35"/>
      <c r="M313" s="35"/>
      <c r="N313" s="55"/>
      <c r="O313" s="63"/>
      <c r="P313" s="63"/>
      <c r="Q313" s="35"/>
      <c r="R313" s="35"/>
      <c r="S313" s="35"/>
      <c r="T313" s="35"/>
      <c r="U313" s="35"/>
      <c r="V313" s="35"/>
      <c r="W313" s="35"/>
      <c r="X313" s="35"/>
      <c r="Y313" s="35"/>
      <c r="Z313" s="35"/>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1"/>
      <c r="BG313" s="1"/>
      <c r="BH313" s="1"/>
      <c r="BI313" s="1"/>
      <c r="BJ313" s="1"/>
      <c r="BK313" s="1"/>
      <c r="BL313" s="1"/>
      <c r="BM313" s="1"/>
      <c r="BN313" s="1"/>
      <c r="BO313" s="1"/>
      <c r="BP313" s="1"/>
      <c r="BQ313" s="1"/>
      <c r="BR313" s="1"/>
      <c r="BS313" s="1"/>
    </row>
    <row r="314" spans="1:71" s="116" customFormat="1" x14ac:dyDescent="0.2">
      <c r="A314" s="35"/>
      <c r="B314" s="35"/>
      <c r="C314" s="255"/>
      <c r="D314" s="56"/>
      <c r="E314" s="56"/>
      <c r="F314" s="56"/>
      <c r="G314" s="35"/>
      <c r="H314" s="35"/>
      <c r="I314" s="35"/>
      <c r="J314" s="35"/>
      <c r="K314" s="35"/>
      <c r="L314" s="35"/>
      <c r="M314" s="35"/>
      <c r="N314" s="55"/>
      <c r="O314" s="63"/>
      <c r="P314" s="63"/>
      <c r="Q314" s="35"/>
      <c r="R314" s="35"/>
      <c r="S314" s="35"/>
      <c r="T314" s="35"/>
      <c r="U314" s="35"/>
      <c r="V314" s="35"/>
      <c r="W314" s="35"/>
      <c r="X314" s="35"/>
      <c r="Y314" s="35"/>
      <c r="Z314" s="35"/>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1"/>
      <c r="BG314" s="1"/>
      <c r="BH314" s="1"/>
      <c r="BI314" s="1"/>
      <c r="BJ314" s="1"/>
      <c r="BK314" s="1"/>
      <c r="BL314" s="1"/>
      <c r="BM314" s="1"/>
      <c r="BN314" s="1"/>
      <c r="BO314" s="1"/>
      <c r="BP314" s="1"/>
      <c r="BQ314" s="1"/>
      <c r="BR314" s="1"/>
      <c r="BS314" s="1"/>
    </row>
    <row r="315" spans="1:71" s="116" customFormat="1" x14ac:dyDescent="0.2">
      <c r="A315" s="35"/>
      <c r="B315" s="35"/>
      <c r="C315" s="255"/>
      <c r="D315" s="56"/>
      <c r="E315" s="56"/>
      <c r="F315" s="56"/>
      <c r="G315" s="35"/>
      <c r="H315" s="35"/>
      <c r="I315" s="35"/>
      <c r="J315" s="35"/>
      <c r="K315" s="35"/>
      <c r="L315" s="35"/>
      <c r="M315" s="35"/>
      <c r="N315" s="55"/>
      <c r="O315" s="63"/>
      <c r="P315" s="63"/>
      <c r="Q315" s="35"/>
      <c r="R315" s="35"/>
      <c r="S315" s="35"/>
      <c r="T315" s="35"/>
      <c r="U315" s="35"/>
      <c r="V315" s="35"/>
      <c r="W315" s="35"/>
      <c r="X315" s="35"/>
      <c r="Y315" s="35"/>
      <c r="Z315" s="35"/>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1"/>
      <c r="BG315" s="1"/>
      <c r="BH315" s="1"/>
      <c r="BI315" s="1"/>
      <c r="BJ315" s="1"/>
      <c r="BK315" s="1"/>
      <c r="BL315" s="1"/>
      <c r="BM315" s="1"/>
      <c r="BN315" s="1"/>
      <c r="BO315" s="1"/>
      <c r="BP315" s="1"/>
      <c r="BQ315" s="1"/>
      <c r="BR315" s="1"/>
      <c r="BS315" s="1"/>
    </row>
    <row r="316" spans="1:71" s="116" customFormat="1" x14ac:dyDescent="0.2">
      <c r="A316" s="35"/>
      <c r="B316" s="35"/>
      <c r="C316" s="255"/>
      <c r="D316" s="56"/>
      <c r="E316" s="56"/>
      <c r="F316" s="56"/>
      <c r="G316" s="35"/>
      <c r="H316" s="35"/>
      <c r="I316" s="35"/>
      <c r="J316" s="35"/>
      <c r="K316" s="35"/>
      <c r="L316" s="35"/>
      <c r="M316" s="35"/>
      <c r="N316" s="55"/>
      <c r="O316" s="63"/>
      <c r="P316" s="63"/>
      <c r="Q316" s="35"/>
      <c r="R316" s="35"/>
      <c r="S316" s="35"/>
      <c r="T316" s="35"/>
      <c r="U316" s="35"/>
      <c r="V316" s="35"/>
      <c r="W316" s="35"/>
      <c r="X316" s="35"/>
      <c r="Y316" s="35"/>
      <c r="Z316" s="35"/>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1"/>
      <c r="BG316" s="1"/>
      <c r="BH316" s="1"/>
      <c r="BI316" s="1"/>
      <c r="BJ316" s="1"/>
      <c r="BK316" s="1"/>
      <c r="BL316" s="1"/>
      <c r="BM316" s="1"/>
      <c r="BN316" s="1"/>
      <c r="BO316" s="1"/>
      <c r="BP316" s="1"/>
      <c r="BQ316" s="1"/>
      <c r="BR316" s="1"/>
      <c r="BS316" s="1"/>
    </row>
    <row r="317" spans="1:71" s="116" customFormat="1" x14ac:dyDescent="0.2">
      <c r="A317" s="35"/>
      <c r="B317" s="35"/>
      <c r="C317" s="255"/>
      <c r="D317" s="56"/>
      <c r="E317" s="56"/>
      <c r="F317" s="56"/>
      <c r="G317" s="35"/>
      <c r="H317" s="35"/>
      <c r="I317" s="35"/>
      <c r="J317" s="35"/>
      <c r="K317" s="35"/>
      <c r="L317" s="35"/>
      <c r="M317" s="35"/>
      <c r="N317" s="55"/>
      <c r="O317" s="63"/>
      <c r="P317" s="63"/>
      <c r="Q317" s="35"/>
      <c r="R317" s="35"/>
      <c r="S317" s="35"/>
      <c r="T317" s="35"/>
      <c r="U317" s="35"/>
      <c r="V317" s="35"/>
      <c r="W317" s="35"/>
      <c r="X317" s="35"/>
      <c r="Y317" s="35"/>
      <c r="Z317" s="35"/>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1"/>
      <c r="BG317" s="1"/>
      <c r="BH317" s="1"/>
      <c r="BI317" s="1"/>
      <c r="BJ317" s="1"/>
      <c r="BK317" s="1"/>
      <c r="BL317" s="1"/>
      <c r="BM317" s="1"/>
      <c r="BN317" s="1"/>
      <c r="BO317" s="1"/>
      <c r="BP317" s="1"/>
      <c r="BQ317" s="1"/>
      <c r="BR317" s="1"/>
      <c r="BS317" s="1"/>
    </row>
    <row r="318" spans="1:71" s="116" customFormat="1" x14ac:dyDescent="0.2">
      <c r="A318" s="35"/>
      <c r="B318" s="35"/>
      <c r="C318" s="255"/>
      <c r="D318" s="56"/>
      <c r="E318" s="56"/>
      <c r="F318" s="56"/>
      <c r="G318" s="35"/>
      <c r="H318" s="35"/>
      <c r="I318" s="35"/>
      <c r="J318" s="35"/>
      <c r="K318" s="35"/>
      <c r="L318" s="35"/>
      <c r="M318" s="35"/>
      <c r="N318" s="55"/>
      <c r="O318" s="63"/>
      <c r="P318" s="63"/>
      <c r="Q318" s="35"/>
      <c r="R318" s="35"/>
      <c r="S318" s="35"/>
      <c r="T318" s="35"/>
      <c r="U318" s="35"/>
      <c r="V318" s="35"/>
      <c r="W318" s="35"/>
      <c r="X318" s="35"/>
      <c r="Y318" s="35"/>
      <c r="Z318" s="35"/>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1"/>
      <c r="BG318" s="1"/>
      <c r="BH318" s="1"/>
      <c r="BI318" s="1"/>
      <c r="BJ318" s="1"/>
      <c r="BK318" s="1"/>
      <c r="BL318" s="1"/>
      <c r="BM318" s="1"/>
      <c r="BN318" s="1"/>
      <c r="BO318" s="1"/>
      <c r="BP318" s="1"/>
      <c r="BQ318" s="1"/>
      <c r="BR318" s="1"/>
      <c r="BS318" s="1"/>
    </row>
    <row r="319" spans="1:71" s="116" customFormat="1" x14ac:dyDescent="0.2">
      <c r="A319" s="35"/>
      <c r="B319" s="35"/>
      <c r="C319" s="255"/>
      <c r="D319" s="56"/>
      <c r="E319" s="56"/>
      <c r="F319" s="56"/>
      <c r="G319" s="35"/>
      <c r="H319" s="35"/>
      <c r="I319" s="35"/>
      <c r="J319" s="35"/>
      <c r="K319" s="35"/>
      <c r="L319" s="35"/>
      <c r="M319" s="35"/>
      <c r="N319" s="55"/>
      <c r="O319" s="63"/>
      <c r="P319" s="63"/>
      <c r="Q319" s="35"/>
      <c r="R319" s="35"/>
      <c r="S319" s="35"/>
      <c r="T319" s="35"/>
      <c r="U319" s="35"/>
      <c r="V319" s="35"/>
      <c r="W319" s="35"/>
      <c r="X319" s="35"/>
      <c r="Y319" s="35"/>
      <c r="Z319" s="35"/>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1"/>
      <c r="BG319" s="1"/>
      <c r="BH319" s="1"/>
      <c r="BI319" s="1"/>
      <c r="BJ319" s="1"/>
      <c r="BK319" s="1"/>
      <c r="BL319" s="1"/>
      <c r="BM319" s="1"/>
      <c r="BN319" s="1"/>
      <c r="BO319" s="1"/>
      <c r="BP319" s="1"/>
      <c r="BQ319" s="1"/>
      <c r="BR319" s="1"/>
      <c r="BS319" s="1"/>
    </row>
    <row r="320" spans="1:71" s="116" customFormat="1" x14ac:dyDescent="0.2">
      <c r="A320" s="35"/>
      <c r="B320" s="35"/>
      <c r="C320" s="255"/>
      <c r="D320" s="56"/>
      <c r="E320" s="56"/>
      <c r="F320" s="56"/>
      <c r="G320" s="35"/>
      <c r="H320" s="35"/>
      <c r="I320" s="35"/>
      <c r="J320" s="35"/>
      <c r="K320" s="35"/>
      <c r="L320" s="35"/>
      <c r="M320" s="35"/>
      <c r="N320" s="55"/>
      <c r="O320" s="63"/>
      <c r="P320" s="63"/>
      <c r="Q320" s="35"/>
      <c r="R320" s="35"/>
      <c r="S320" s="35"/>
      <c r="T320" s="35"/>
      <c r="U320" s="35"/>
      <c r="V320" s="35"/>
      <c r="W320" s="35"/>
      <c r="X320" s="35"/>
      <c r="Y320" s="35"/>
      <c r="Z320" s="35"/>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1"/>
      <c r="BG320" s="1"/>
      <c r="BH320" s="1"/>
      <c r="BI320" s="1"/>
      <c r="BJ320" s="1"/>
      <c r="BK320" s="1"/>
      <c r="BL320" s="1"/>
      <c r="BM320" s="1"/>
      <c r="BN320" s="1"/>
      <c r="BO320" s="1"/>
      <c r="BP320" s="1"/>
      <c r="BQ320" s="1"/>
      <c r="BR320" s="1"/>
      <c r="BS320" s="1"/>
    </row>
    <row r="321" spans="1:71" s="116" customFormat="1" x14ac:dyDescent="0.2">
      <c r="A321" s="35"/>
      <c r="B321" s="35"/>
      <c r="C321" s="255"/>
      <c r="D321" s="56"/>
      <c r="E321" s="56"/>
      <c r="F321" s="56"/>
      <c r="G321" s="35"/>
      <c r="H321" s="35"/>
      <c r="I321" s="35"/>
      <c r="J321" s="35"/>
      <c r="K321" s="35"/>
      <c r="L321" s="35"/>
      <c r="M321" s="35"/>
      <c r="N321" s="55"/>
      <c r="O321" s="63"/>
      <c r="P321" s="63"/>
      <c r="Q321" s="35"/>
      <c r="R321" s="35"/>
      <c r="S321" s="35"/>
      <c r="T321" s="35"/>
      <c r="U321" s="35"/>
      <c r="V321" s="35"/>
      <c r="W321" s="35"/>
      <c r="X321" s="35"/>
      <c r="Y321" s="35"/>
      <c r="Z321" s="35"/>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1"/>
      <c r="BG321" s="1"/>
      <c r="BH321" s="1"/>
      <c r="BI321" s="1"/>
      <c r="BJ321" s="1"/>
      <c r="BK321" s="1"/>
      <c r="BL321" s="1"/>
      <c r="BM321" s="1"/>
      <c r="BN321" s="1"/>
      <c r="BO321" s="1"/>
      <c r="BP321" s="1"/>
      <c r="BQ321" s="1"/>
      <c r="BR321" s="1"/>
      <c r="BS321" s="1"/>
    </row>
    <row r="322" spans="1:71" s="116" customFormat="1" x14ac:dyDescent="0.2">
      <c r="A322" s="35"/>
      <c r="B322" s="35"/>
      <c r="C322" s="255"/>
      <c r="D322" s="56"/>
      <c r="E322" s="56"/>
      <c r="F322" s="56"/>
      <c r="G322" s="35"/>
      <c r="H322" s="35"/>
      <c r="I322" s="35"/>
      <c r="J322" s="35"/>
      <c r="K322" s="35"/>
      <c r="L322" s="35"/>
      <c r="M322" s="35"/>
      <c r="N322" s="55"/>
      <c r="O322" s="63"/>
      <c r="P322" s="63"/>
      <c r="Q322" s="35"/>
      <c r="R322" s="35"/>
      <c r="S322" s="35"/>
      <c r="T322" s="35"/>
      <c r="U322" s="35"/>
      <c r="V322" s="35"/>
      <c r="W322" s="35"/>
      <c r="X322" s="35"/>
      <c r="Y322" s="35"/>
      <c r="Z322" s="35"/>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1"/>
      <c r="BG322" s="1"/>
      <c r="BH322" s="1"/>
      <c r="BI322" s="1"/>
      <c r="BJ322" s="1"/>
      <c r="BK322" s="1"/>
      <c r="BL322" s="1"/>
      <c r="BM322" s="1"/>
      <c r="BN322" s="1"/>
      <c r="BO322" s="1"/>
      <c r="BP322" s="1"/>
      <c r="BQ322" s="1"/>
      <c r="BR322" s="1"/>
      <c r="BS322" s="1"/>
    </row>
    <row r="323" spans="1:71" s="116" customFormat="1" x14ac:dyDescent="0.2">
      <c r="A323" s="35"/>
      <c r="B323" s="35"/>
      <c r="C323" s="255"/>
      <c r="D323" s="56"/>
      <c r="E323" s="56"/>
      <c r="F323" s="56"/>
      <c r="G323" s="35"/>
      <c r="H323" s="35"/>
      <c r="I323" s="35"/>
      <c r="J323" s="35"/>
      <c r="K323" s="35"/>
      <c r="L323" s="35"/>
      <c r="M323" s="35"/>
      <c r="N323" s="55"/>
      <c r="O323" s="63"/>
      <c r="P323" s="63"/>
      <c r="Q323" s="35"/>
      <c r="R323" s="35"/>
      <c r="S323" s="35"/>
      <c r="T323" s="35"/>
      <c r="U323" s="35"/>
      <c r="V323" s="35"/>
      <c r="W323" s="35"/>
      <c r="X323" s="35"/>
      <c r="Y323" s="35"/>
      <c r="Z323" s="35"/>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1"/>
      <c r="BG323" s="1"/>
      <c r="BH323" s="1"/>
      <c r="BI323" s="1"/>
      <c r="BJ323" s="1"/>
      <c r="BK323" s="1"/>
      <c r="BL323" s="1"/>
      <c r="BM323" s="1"/>
      <c r="BN323" s="1"/>
      <c r="BO323" s="1"/>
      <c r="BP323" s="1"/>
      <c r="BQ323" s="1"/>
      <c r="BR323" s="1"/>
      <c r="BS323" s="1"/>
    </row>
    <row r="324" spans="1:71" s="116" customFormat="1" x14ac:dyDescent="0.2">
      <c r="A324" s="35"/>
      <c r="B324" s="35"/>
      <c r="C324" s="255"/>
      <c r="D324" s="56"/>
      <c r="E324" s="56"/>
      <c r="F324" s="56"/>
      <c r="G324" s="35"/>
      <c r="H324" s="35"/>
      <c r="I324" s="35"/>
      <c r="J324" s="35"/>
      <c r="K324" s="35"/>
      <c r="L324" s="35"/>
      <c r="M324" s="35"/>
      <c r="N324" s="55"/>
      <c r="O324" s="63"/>
      <c r="P324" s="63"/>
      <c r="Q324" s="35"/>
      <c r="R324" s="35"/>
      <c r="S324" s="35"/>
      <c r="T324" s="35"/>
      <c r="U324" s="35"/>
      <c r="V324" s="35"/>
      <c r="W324" s="35"/>
      <c r="X324" s="35"/>
      <c r="Y324" s="35"/>
      <c r="Z324" s="35"/>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1"/>
      <c r="BG324" s="1"/>
      <c r="BH324" s="1"/>
      <c r="BI324" s="1"/>
      <c r="BJ324" s="1"/>
      <c r="BK324" s="1"/>
      <c r="BL324" s="1"/>
      <c r="BM324" s="1"/>
      <c r="BN324" s="1"/>
      <c r="BO324" s="1"/>
      <c r="BP324" s="1"/>
      <c r="BQ324" s="1"/>
      <c r="BR324" s="1"/>
      <c r="BS324" s="1"/>
    </row>
    <row r="325" spans="1:71" s="116" customFormat="1" x14ac:dyDescent="0.2">
      <c r="A325" s="35"/>
      <c r="B325" s="35"/>
      <c r="C325" s="255"/>
      <c r="D325" s="56"/>
      <c r="E325" s="56"/>
      <c r="F325" s="56"/>
      <c r="G325" s="35"/>
      <c r="H325" s="35"/>
      <c r="I325" s="35"/>
      <c r="J325" s="35"/>
      <c r="K325" s="35"/>
      <c r="L325" s="35"/>
      <c r="M325" s="35"/>
      <c r="N325" s="55"/>
      <c r="O325" s="63"/>
      <c r="P325" s="63"/>
      <c r="Q325" s="35"/>
      <c r="R325" s="35"/>
      <c r="S325" s="35"/>
      <c r="T325" s="35"/>
      <c r="U325" s="35"/>
      <c r="V325" s="35"/>
      <c r="W325" s="35"/>
      <c r="X325" s="35"/>
      <c r="Y325" s="35"/>
      <c r="Z325" s="35"/>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1"/>
      <c r="BG325" s="1"/>
      <c r="BH325" s="1"/>
      <c r="BI325" s="1"/>
      <c r="BJ325" s="1"/>
      <c r="BK325" s="1"/>
      <c r="BL325" s="1"/>
      <c r="BM325" s="1"/>
      <c r="BN325" s="1"/>
      <c r="BO325" s="1"/>
      <c r="BP325" s="1"/>
      <c r="BQ325" s="1"/>
      <c r="BR325" s="1"/>
      <c r="BS325" s="1"/>
    </row>
    <row r="326" spans="1:71" s="116" customFormat="1" x14ac:dyDescent="0.2">
      <c r="A326" s="35"/>
      <c r="B326" s="35"/>
      <c r="C326" s="255"/>
      <c r="D326" s="56"/>
      <c r="E326" s="56"/>
      <c r="F326" s="56"/>
      <c r="G326" s="35"/>
      <c r="H326" s="35"/>
      <c r="I326" s="35"/>
      <c r="J326" s="35"/>
      <c r="K326" s="35"/>
      <c r="L326" s="35"/>
      <c r="M326" s="35"/>
      <c r="N326" s="55"/>
      <c r="O326" s="63"/>
      <c r="P326" s="63"/>
      <c r="Q326" s="35"/>
      <c r="R326" s="35"/>
      <c r="S326" s="35"/>
      <c r="T326" s="35"/>
      <c r="U326" s="35"/>
      <c r="V326" s="35"/>
      <c r="W326" s="35"/>
      <c r="X326" s="35"/>
      <c r="Y326" s="35"/>
      <c r="Z326" s="35"/>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1"/>
      <c r="BG326" s="1"/>
      <c r="BH326" s="1"/>
      <c r="BI326" s="1"/>
      <c r="BJ326" s="1"/>
      <c r="BK326" s="1"/>
      <c r="BL326" s="1"/>
      <c r="BM326" s="1"/>
      <c r="BN326" s="1"/>
      <c r="BO326" s="1"/>
      <c r="BP326" s="1"/>
      <c r="BQ326" s="1"/>
      <c r="BR326" s="1"/>
      <c r="BS326" s="1"/>
    </row>
    <row r="327" spans="1:71" s="116" customFormat="1" x14ac:dyDescent="0.2">
      <c r="A327" s="35"/>
      <c r="B327" s="35"/>
      <c r="C327" s="255"/>
      <c r="D327" s="56"/>
      <c r="E327" s="56"/>
      <c r="F327" s="56"/>
      <c r="G327" s="35"/>
      <c r="H327" s="35"/>
      <c r="I327" s="35"/>
      <c r="J327" s="35"/>
      <c r="K327" s="35"/>
      <c r="L327" s="35"/>
      <c r="M327" s="35"/>
      <c r="N327" s="55"/>
      <c r="O327" s="63"/>
      <c r="P327" s="63"/>
      <c r="Q327" s="35"/>
      <c r="R327" s="35"/>
      <c r="S327" s="35"/>
      <c r="T327" s="35"/>
      <c r="U327" s="35"/>
      <c r="V327" s="35"/>
      <c r="W327" s="35"/>
      <c r="X327" s="35"/>
      <c r="Y327" s="35"/>
      <c r="Z327" s="35"/>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1"/>
      <c r="BG327" s="1"/>
      <c r="BH327" s="1"/>
      <c r="BI327" s="1"/>
      <c r="BJ327" s="1"/>
      <c r="BK327" s="1"/>
      <c r="BL327" s="1"/>
      <c r="BM327" s="1"/>
      <c r="BN327" s="1"/>
      <c r="BO327" s="1"/>
      <c r="BP327" s="1"/>
      <c r="BQ327" s="1"/>
      <c r="BR327" s="1"/>
      <c r="BS327" s="1"/>
    </row>
    <row r="328" spans="1:71" s="116" customFormat="1" x14ac:dyDescent="0.2">
      <c r="A328" s="35"/>
      <c r="B328" s="35"/>
      <c r="C328" s="255"/>
      <c r="D328" s="56"/>
      <c r="E328" s="56"/>
      <c r="F328" s="56"/>
      <c r="G328" s="35"/>
      <c r="H328" s="35"/>
      <c r="I328" s="35"/>
      <c r="J328" s="35"/>
      <c r="K328" s="35"/>
      <c r="L328" s="35"/>
      <c r="M328" s="35"/>
      <c r="N328" s="55"/>
      <c r="O328" s="63"/>
      <c r="P328" s="63"/>
      <c r="Q328" s="35"/>
      <c r="R328" s="35"/>
      <c r="S328" s="35"/>
      <c r="T328" s="35"/>
      <c r="U328" s="35"/>
      <c r="V328" s="35"/>
      <c r="W328" s="35"/>
      <c r="X328" s="35"/>
      <c r="Y328" s="35"/>
      <c r="Z328" s="35"/>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1"/>
      <c r="BG328" s="1"/>
      <c r="BH328" s="1"/>
      <c r="BI328" s="1"/>
      <c r="BJ328" s="1"/>
      <c r="BK328" s="1"/>
      <c r="BL328" s="1"/>
      <c r="BM328" s="1"/>
      <c r="BN328" s="1"/>
      <c r="BO328" s="1"/>
      <c r="BP328" s="1"/>
      <c r="BQ328" s="1"/>
      <c r="BR328" s="1"/>
      <c r="BS328" s="1"/>
    </row>
    <row r="329" spans="1:71" s="116" customFormat="1" x14ac:dyDescent="0.2">
      <c r="A329" s="35"/>
      <c r="B329" s="35"/>
      <c r="C329" s="255"/>
      <c r="D329" s="56"/>
      <c r="E329" s="56"/>
      <c r="F329" s="56"/>
      <c r="G329" s="35"/>
      <c r="H329" s="35"/>
      <c r="I329" s="35"/>
      <c r="J329" s="35"/>
      <c r="K329" s="35"/>
      <c r="L329" s="35"/>
      <c r="M329" s="35"/>
      <c r="N329" s="55"/>
      <c r="O329" s="63"/>
      <c r="P329" s="63"/>
      <c r="Q329" s="35"/>
      <c r="R329" s="35"/>
      <c r="S329" s="35"/>
      <c r="T329" s="35"/>
      <c r="U329" s="35"/>
      <c r="V329" s="35"/>
      <c r="W329" s="35"/>
      <c r="X329" s="35"/>
      <c r="Y329" s="35"/>
      <c r="Z329" s="35"/>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1"/>
      <c r="BG329" s="1"/>
      <c r="BH329" s="1"/>
      <c r="BI329" s="1"/>
      <c r="BJ329" s="1"/>
      <c r="BK329" s="1"/>
      <c r="BL329" s="1"/>
      <c r="BM329" s="1"/>
      <c r="BN329" s="1"/>
      <c r="BO329" s="1"/>
      <c r="BP329" s="1"/>
      <c r="BQ329" s="1"/>
      <c r="BR329" s="1"/>
      <c r="BS329" s="1"/>
    </row>
    <row r="330" spans="1:71" s="116" customFormat="1" x14ac:dyDescent="0.2">
      <c r="A330" s="35"/>
      <c r="B330" s="35"/>
      <c r="C330" s="255"/>
      <c r="D330" s="56"/>
      <c r="E330" s="56"/>
      <c r="F330" s="56"/>
      <c r="G330" s="35"/>
      <c r="H330" s="35"/>
      <c r="I330" s="35"/>
      <c r="J330" s="35"/>
      <c r="K330" s="35"/>
      <c r="L330" s="35"/>
      <c r="M330" s="35"/>
      <c r="N330" s="55"/>
      <c r="O330" s="63"/>
      <c r="P330" s="63"/>
      <c r="Q330" s="35"/>
      <c r="R330" s="35"/>
      <c r="S330" s="35"/>
      <c r="T330" s="35"/>
      <c r="U330" s="35"/>
      <c r="V330" s="35"/>
      <c r="W330" s="35"/>
      <c r="X330" s="35"/>
      <c r="Y330" s="35"/>
      <c r="Z330" s="35"/>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1"/>
      <c r="BG330" s="1"/>
      <c r="BH330" s="1"/>
      <c r="BI330" s="1"/>
      <c r="BJ330" s="1"/>
      <c r="BK330" s="1"/>
      <c r="BL330" s="1"/>
      <c r="BM330" s="1"/>
      <c r="BN330" s="1"/>
      <c r="BO330" s="1"/>
      <c r="BP330" s="1"/>
      <c r="BQ330" s="1"/>
      <c r="BR330" s="1"/>
      <c r="BS330" s="1"/>
    </row>
    <row r="331" spans="1:71" s="116" customFormat="1" x14ac:dyDescent="0.2">
      <c r="A331" s="35"/>
      <c r="B331" s="35"/>
      <c r="C331" s="255"/>
      <c r="D331" s="56"/>
      <c r="E331" s="56"/>
      <c r="F331" s="56"/>
      <c r="G331" s="35"/>
      <c r="H331" s="35"/>
      <c r="I331" s="35"/>
      <c r="J331" s="35"/>
      <c r="K331" s="35"/>
      <c r="L331" s="35"/>
      <c r="M331" s="35"/>
      <c r="N331" s="55"/>
      <c r="O331" s="63"/>
      <c r="P331" s="63"/>
      <c r="Q331" s="35"/>
      <c r="R331" s="35"/>
      <c r="S331" s="35"/>
      <c r="T331" s="35"/>
      <c r="U331" s="35"/>
      <c r="V331" s="35"/>
      <c r="W331" s="35"/>
      <c r="X331" s="35"/>
      <c r="Y331" s="35"/>
      <c r="Z331" s="35"/>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1"/>
      <c r="BG331" s="1"/>
      <c r="BH331" s="1"/>
      <c r="BI331" s="1"/>
      <c r="BJ331" s="1"/>
      <c r="BK331" s="1"/>
      <c r="BL331" s="1"/>
      <c r="BM331" s="1"/>
      <c r="BN331" s="1"/>
      <c r="BO331" s="1"/>
      <c r="BP331" s="1"/>
      <c r="BQ331" s="1"/>
      <c r="BR331" s="1"/>
      <c r="BS331" s="1"/>
    </row>
    <row r="332" spans="1:71" s="116" customFormat="1" x14ac:dyDescent="0.2">
      <c r="A332" s="35"/>
      <c r="B332" s="35"/>
      <c r="C332" s="255"/>
      <c r="D332" s="56"/>
      <c r="E332" s="56"/>
      <c r="F332" s="56"/>
      <c r="G332" s="35"/>
      <c r="H332" s="35"/>
      <c r="I332" s="35"/>
      <c r="J332" s="35"/>
      <c r="K332" s="35"/>
      <c r="L332" s="35"/>
      <c r="M332" s="35"/>
      <c r="N332" s="55"/>
      <c r="O332" s="63"/>
      <c r="P332" s="63"/>
      <c r="Q332" s="35"/>
      <c r="R332" s="35"/>
      <c r="S332" s="35"/>
      <c r="T332" s="35"/>
      <c r="U332" s="35"/>
      <c r="V332" s="35"/>
      <c r="W332" s="35"/>
      <c r="X332" s="35"/>
      <c r="Y332" s="35"/>
      <c r="Z332" s="35"/>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1"/>
      <c r="BG332" s="1"/>
      <c r="BH332" s="1"/>
      <c r="BI332" s="1"/>
      <c r="BJ332" s="1"/>
      <c r="BK332" s="1"/>
      <c r="BL332" s="1"/>
      <c r="BM332" s="1"/>
      <c r="BN332" s="1"/>
      <c r="BO332" s="1"/>
      <c r="BP332" s="1"/>
      <c r="BQ332" s="1"/>
      <c r="BR332" s="1"/>
      <c r="BS332" s="1"/>
    </row>
    <row r="333" spans="1:71" s="116" customFormat="1" x14ac:dyDescent="0.2">
      <c r="A333" s="35"/>
      <c r="B333" s="35"/>
      <c r="C333" s="255"/>
      <c r="D333" s="56"/>
      <c r="E333" s="56"/>
      <c r="F333" s="56"/>
      <c r="G333" s="35"/>
      <c r="H333" s="35"/>
      <c r="I333" s="35"/>
      <c r="J333" s="35"/>
      <c r="K333" s="35"/>
      <c r="L333" s="35"/>
      <c r="M333" s="35"/>
      <c r="N333" s="55"/>
      <c r="O333" s="63"/>
      <c r="P333" s="63"/>
      <c r="Q333" s="35"/>
      <c r="R333" s="35"/>
      <c r="S333" s="35"/>
      <c r="T333" s="35"/>
      <c r="U333" s="35"/>
      <c r="V333" s="35"/>
      <c r="W333" s="35"/>
      <c r="X333" s="35"/>
      <c r="Y333" s="35"/>
      <c r="Z333" s="35"/>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1"/>
      <c r="BG333" s="1"/>
      <c r="BH333" s="1"/>
      <c r="BI333" s="1"/>
      <c r="BJ333" s="1"/>
      <c r="BK333" s="1"/>
      <c r="BL333" s="1"/>
      <c r="BM333" s="1"/>
      <c r="BN333" s="1"/>
      <c r="BO333" s="1"/>
      <c r="BP333" s="1"/>
      <c r="BQ333" s="1"/>
      <c r="BR333" s="1"/>
      <c r="BS333" s="1"/>
    </row>
    <row r="334" spans="1:71" s="116" customFormat="1" x14ac:dyDescent="0.2">
      <c r="A334" s="35"/>
      <c r="B334" s="35"/>
      <c r="C334" s="255"/>
      <c r="D334" s="56"/>
      <c r="E334" s="56"/>
      <c r="F334" s="56"/>
      <c r="G334" s="35"/>
      <c r="H334" s="35"/>
      <c r="I334" s="35"/>
      <c r="J334" s="35"/>
      <c r="K334" s="35"/>
      <c r="L334" s="35"/>
      <c r="M334" s="35"/>
      <c r="N334" s="55"/>
      <c r="O334" s="63"/>
      <c r="P334" s="63"/>
      <c r="Q334" s="35"/>
      <c r="R334" s="35"/>
      <c r="S334" s="35"/>
      <c r="T334" s="35"/>
      <c r="U334" s="35"/>
      <c r="V334" s="35"/>
      <c r="W334" s="35"/>
      <c r="X334" s="35"/>
      <c r="Y334" s="35"/>
      <c r="Z334" s="35"/>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1"/>
      <c r="BG334" s="1"/>
      <c r="BH334" s="1"/>
      <c r="BI334" s="1"/>
      <c r="BJ334" s="1"/>
      <c r="BK334" s="1"/>
      <c r="BL334" s="1"/>
      <c r="BM334" s="1"/>
      <c r="BN334" s="1"/>
      <c r="BO334" s="1"/>
      <c r="BP334" s="1"/>
      <c r="BQ334" s="1"/>
      <c r="BR334" s="1"/>
      <c r="BS334" s="1"/>
    </row>
    <row r="335" spans="1:71" s="116" customFormat="1" x14ac:dyDescent="0.2">
      <c r="A335" s="35"/>
      <c r="B335" s="35"/>
      <c r="C335" s="255"/>
      <c r="D335" s="56"/>
      <c r="E335" s="56"/>
      <c r="F335" s="56"/>
      <c r="G335" s="35"/>
      <c r="H335" s="35"/>
      <c r="I335" s="35"/>
      <c r="J335" s="35"/>
      <c r="K335" s="35"/>
      <c r="L335" s="35"/>
      <c r="M335" s="35"/>
      <c r="N335" s="55"/>
      <c r="O335" s="63"/>
      <c r="P335" s="63"/>
      <c r="Q335" s="35"/>
      <c r="R335" s="35"/>
      <c r="S335" s="35"/>
      <c r="T335" s="35"/>
      <c r="U335" s="35"/>
      <c r="V335" s="35"/>
      <c r="W335" s="35"/>
      <c r="X335" s="35"/>
      <c r="Y335" s="35"/>
      <c r="Z335" s="35"/>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1"/>
      <c r="BG335" s="1"/>
      <c r="BH335" s="1"/>
      <c r="BI335" s="1"/>
      <c r="BJ335" s="1"/>
      <c r="BK335" s="1"/>
      <c r="BL335" s="1"/>
      <c r="BM335" s="1"/>
      <c r="BN335" s="1"/>
      <c r="BO335" s="1"/>
      <c r="BP335" s="1"/>
      <c r="BQ335" s="1"/>
      <c r="BR335" s="1"/>
      <c r="BS335" s="1"/>
    </row>
    <row r="336" spans="1:71" s="116" customFormat="1" x14ac:dyDescent="0.2">
      <c r="A336" s="35"/>
      <c r="B336" s="35"/>
      <c r="C336" s="255"/>
      <c r="D336" s="56"/>
      <c r="E336" s="56"/>
      <c r="F336" s="56"/>
      <c r="G336" s="35"/>
      <c r="H336" s="35"/>
      <c r="I336" s="35"/>
      <c r="J336" s="35"/>
      <c r="K336" s="35"/>
      <c r="L336" s="35"/>
      <c r="M336" s="35"/>
      <c r="N336" s="55"/>
      <c r="O336" s="63"/>
      <c r="P336" s="63"/>
      <c r="Q336" s="35"/>
      <c r="R336" s="35"/>
      <c r="S336" s="35"/>
      <c r="T336" s="35"/>
      <c r="U336" s="35"/>
      <c r="V336" s="35"/>
      <c r="W336" s="35"/>
      <c r="X336" s="35"/>
      <c r="Y336" s="35"/>
      <c r="Z336" s="35"/>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1"/>
      <c r="BG336" s="1"/>
      <c r="BH336" s="1"/>
      <c r="BI336" s="1"/>
      <c r="BJ336" s="1"/>
      <c r="BK336" s="1"/>
      <c r="BL336" s="1"/>
      <c r="BM336" s="1"/>
      <c r="BN336" s="1"/>
      <c r="BO336" s="1"/>
      <c r="BP336" s="1"/>
      <c r="BQ336" s="1"/>
      <c r="BR336" s="1"/>
      <c r="BS336" s="1"/>
    </row>
    <row r="337" spans="1:71" s="116" customFormat="1" x14ac:dyDescent="0.2">
      <c r="A337" s="35"/>
      <c r="B337" s="35"/>
      <c r="C337" s="255"/>
      <c r="D337" s="56"/>
      <c r="E337" s="56"/>
      <c r="F337" s="56"/>
      <c r="G337" s="35"/>
      <c r="H337" s="35"/>
      <c r="I337" s="35"/>
      <c r="J337" s="35"/>
      <c r="K337" s="35"/>
      <c r="L337" s="35"/>
      <c r="M337" s="35"/>
      <c r="N337" s="55"/>
      <c r="O337" s="63"/>
      <c r="P337" s="63"/>
      <c r="Q337" s="35"/>
      <c r="R337" s="35"/>
      <c r="S337" s="35"/>
      <c r="T337" s="35"/>
      <c r="U337" s="35"/>
      <c r="V337" s="35"/>
      <c r="W337" s="35"/>
      <c r="X337" s="35"/>
      <c r="Y337" s="35"/>
      <c r="Z337" s="35"/>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1"/>
      <c r="BG337" s="1"/>
      <c r="BH337" s="1"/>
      <c r="BI337" s="1"/>
      <c r="BJ337" s="1"/>
      <c r="BK337" s="1"/>
      <c r="BL337" s="1"/>
      <c r="BM337" s="1"/>
      <c r="BN337" s="1"/>
      <c r="BO337" s="1"/>
      <c r="BP337" s="1"/>
      <c r="BQ337" s="1"/>
      <c r="BR337" s="1"/>
      <c r="BS337" s="1"/>
    </row>
    <row r="338" spans="1:71" s="116" customFormat="1" x14ac:dyDescent="0.2">
      <c r="A338" s="35"/>
      <c r="B338" s="35"/>
      <c r="C338" s="255"/>
      <c r="D338" s="56"/>
      <c r="E338" s="56"/>
      <c r="F338" s="56"/>
      <c r="G338" s="35"/>
      <c r="H338" s="35"/>
      <c r="I338" s="35"/>
      <c r="J338" s="35"/>
      <c r="K338" s="35"/>
      <c r="L338" s="35"/>
      <c r="M338" s="35"/>
      <c r="N338" s="55"/>
      <c r="O338" s="63"/>
      <c r="P338" s="63"/>
      <c r="Q338" s="35"/>
      <c r="R338" s="35"/>
      <c r="S338" s="35"/>
      <c r="T338" s="35"/>
      <c r="U338" s="35"/>
      <c r="V338" s="35"/>
      <c r="W338" s="35"/>
      <c r="X338" s="35"/>
      <c r="Y338" s="35"/>
      <c r="Z338" s="35"/>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1"/>
      <c r="BG338" s="1"/>
      <c r="BH338" s="1"/>
      <c r="BI338" s="1"/>
      <c r="BJ338" s="1"/>
      <c r="BK338" s="1"/>
      <c r="BL338" s="1"/>
      <c r="BM338" s="1"/>
      <c r="BN338" s="1"/>
      <c r="BO338" s="1"/>
      <c r="BP338" s="1"/>
      <c r="BQ338" s="1"/>
      <c r="BR338" s="1"/>
      <c r="BS338" s="1"/>
    </row>
    <row r="339" spans="1:71" s="116" customFormat="1" x14ac:dyDescent="0.2">
      <c r="A339" s="35"/>
      <c r="B339" s="35"/>
      <c r="C339" s="255"/>
      <c r="D339" s="56"/>
      <c r="E339" s="56"/>
      <c r="F339" s="56"/>
      <c r="G339" s="35"/>
      <c r="H339" s="35"/>
      <c r="I339" s="35"/>
      <c r="J339" s="35"/>
      <c r="K339" s="35"/>
      <c r="L339" s="35"/>
      <c r="M339" s="35"/>
      <c r="N339" s="55"/>
      <c r="O339" s="63"/>
      <c r="P339" s="63"/>
      <c r="Q339" s="35"/>
      <c r="R339" s="35"/>
      <c r="S339" s="35"/>
      <c r="T339" s="35"/>
      <c r="U339" s="35"/>
      <c r="V339" s="35"/>
      <c r="W339" s="35"/>
      <c r="X339" s="35"/>
      <c r="Y339" s="35"/>
      <c r="Z339" s="35"/>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1"/>
      <c r="BG339" s="1"/>
      <c r="BH339" s="1"/>
      <c r="BI339" s="1"/>
      <c r="BJ339" s="1"/>
      <c r="BK339" s="1"/>
      <c r="BL339" s="1"/>
      <c r="BM339" s="1"/>
      <c r="BN339" s="1"/>
      <c r="BO339" s="1"/>
      <c r="BP339" s="1"/>
      <c r="BQ339" s="1"/>
      <c r="BR339" s="1"/>
      <c r="BS339" s="1"/>
    </row>
    <row r="340" spans="1:71" s="116" customFormat="1" x14ac:dyDescent="0.2">
      <c r="A340" s="35"/>
      <c r="B340" s="35"/>
      <c r="C340" s="255"/>
      <c r="D340" s="56"/>
      <c r="E340" s="56"/>
      <c r="F340" s="56"/>
      <c r="G340" s="35"/>
      <c r="H340" s="35"/>
      <c r="I340" s="35"/>
      <c r="J340" s="35"/>
      <c r="K340" s="35"/>
      <c r="L340" s="35"/>
      <c r="M340" s="35"/>
      <c r="N340" s="55"/>
      <c r="O340" s="63"/>
      <c r="P340" s="63"/>
      <c r="Q340" s="35"/>
      <c r="R340" s="35"/>
      <c r="S340" s="35"/>
      <c r="T340" s="35"/>
      <c r="U340" s="35"/>
      <c r="V340" s="35"/>
      <c r="W340" s="35"/>
      <c r="X340" s="35"/>
      <c r="Y340" s="35"/>
      <c r="Z340" s="35"/>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1"/>
      <c r="BG340" s="1"/>
      <c r="BH340" s="1"/>
      <c r="BI340" s="1"/>
      <c r="BJ340" s="1"/>
      <c r="BK340" s="1"/>
      <c r="BL340" s="1"/>
      <c r="BM340" s="1"/>
      <c r="BN340" s="1"/>
      <c r="BO340" s="1"/>
      <c r="BP340" s="1"/>
      <c r="BQ340" s="1"/>
      <c r="BR340" s="1"/>
      <c r="BS340" s="1"/>
    </row>
    <row r="341" spans="1:71" s="116" customFormat="1" x14ac:dyDescent="0.2">
      <c r="A341" s="35"/>
      <c r="B341" s="35"/>
      <c r="C341" s="255"/>
      <c r="D341" s="56"/>
      <c r="E341" s="56"/>
      <c r="F341" s="56"/>
      <c r="G341" s="35"/>
      <c r="H341" s="35"/>
      <c r="I341" s="35"/>
      <c r="J341" s="35"/>
      <c r="K341" s="35"/>
      <c r="L341" s="35"/>
      <c r="M341" s="35"/>
      <c r="N341" s="55"/>
      <c r="O341" s="63"/>
      <c r="P341" s="63"/>
      <c r="Q341" s="35"/>
      <c r="R341" s="35"/>
      <c r="S341" s="35"/>
      <c r="T341" s="35"/>
      <c r="U341" s="35"/>
      <c r="V341" s="35"/>
      <c r="W341" s="35"/>
      <c r="X341" s="35"/>
      <c r="Y341" s="35"/>
      <c r="Z341" s="35"/>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1"/>
      <c r="BG341" s="1"/>
      <c r="BH341" s="1"/>
      <c r="BI341" s="1"/>
      <c r="BJ341" s="1"/>
      <c r="BK341" s="1"/>
      <c r="BL341" s="1"/>
      <c r="BM341" s="1"/>
      <c r="BN341" s="1"/>
      <c r="BO341" s="1"/>
      <c r="BP341" s="1"/>
      <c r="BQ341" s="1"/>
      <c r="BR341" s="1"/>
      <c r="BS341" s="1"/>
    </row>
    <row r="342" spans="1:71" s="116" customFormat="1" x14ac:dyDescent="0.2">
      <c r="A342" s="35"/>
      <c r="B342" s="35"/>
      <c r="C342" s="255"/>
      <c r="D342" s="56"/>
      <c r="E342" s="56"/>
      <c r="F342" s="56"/>
      <c r="G342" s="35"/>
      <c r="H342" s="35"/>
      <c r="I342" s="35"/>
      <c r="J342" s="35"/>
      <c r="K342" s="35"/>
      <c r="L342" s="35"/>
      <c r="M342" s="35"/>
      <c r="N342" s="55"/>
      <c r="O342" s="63"/>
      <c r="P342" s="63"/>
      <c r="Q342" s="35"/>
      <c r="R342" s="35"/>
      <c r="S342" s="35"/>
      <c r="T342" s="35"/>
      <c r="U342" s="35"/>
      <c r="V342" s="35"/>
      <c r="W342" s="35"/>
      <c r="X342" s="35"/>
      <c r="Y342" s="35"/>
      <c r="Z342" s="35"/>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1"/>
      <c r="BG342" s="1"/>
      <c r="BH342" s="1"/>
      <c r="BI342" s="1"/>
      <c r="BJ342" s="1"/>
      <c r="BK342" s="1"/>
      <c r="BL342" s="1"/>
      <c r="BM342" s="1"/>
      <c r="BN342" s="1"/>
      <c r="BO342" s="1"/>
      <c r="BP342" s="1"/>
      <c r="BQ342" s="1"/>
      <c r="BR342" s="1"/>
      <c r="BS342" s="1"/>
    </row>
    <row r="343" spans="1:71" s="116" customFormat="1" x14ac:dyDescent="0.2">
      <c r="A343" s="35"/>
      <c r="B343" s="35"/>
      <c r="C343" s="255"/>
      <c r="D343" s="56"/>
      <c r="E343" s="56"/>
      <c r="F343" s="56"/>
      <c r="G343" s="35"/>
      <c r="H343" s="35"/>
      <c r="I343" s="35"/>
      <c r="J343" s="35"/>
      <c r="K343" s="35"/>
      <c r="L343" s="35"/>
      <c r="M343" s="35"/>
      <c r="N343" s="55"/>
      <c r="O343" s="63"/>
      <c r="P343" s="63"/>
      <c r="Q343" s="35"/>
      <c r="R343" s="35"/>
      <c r="S343" s="35"/>
      <c r="T343" s="35"/>
      <c r="U343" s="35"/>
      <c r="V343" s="35"/>
      <c r="W343" s="35"/>
      <c r="X343" s="35"/>
      <c r="Y343" s="35"/>
      <c r="Z343" s="35"/>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1"/>
      <c r="BG343" s="1"/>
      <c r="BH343" s="1"/>
      <c r="BI343" s="1"/>
      <c r="BJ343" s="1"/>
      <c r="BK343" s="1"/>
      <c r="BL343" s="1"/>
      <c r="BM343" s="1"/>
      <c r="BN343" s="1"/>
      <c r="BO343" s="1"/>
      <c r="BP343" s="1"/>
      <c r="BQ343" s="1"/>
      <c r="BR343" s="1"/>
      <c r="BS343" s="1"/>
    </row>
    <row r="344" spans="1:71" s="116" customFormat="1" x14ac:dyDescent="0.2">
      <c r="A344" s="35"/>
      <c r="B344" s="35"/>
      <c r="C344" s="255"/>
      <c r="D344" s="56"/>
      <c r="E344" s="56"/>
      <c r="F344" s="56"/>
      <c r="G344" s="35"/>
      <c r="H344" s="35"/>
      <c r="I344" s="35"/>
      <c r="J344" s="35"/>
      <c r="K344" s="35"/>
      <c r="L344" s="35"/>
      <c r="M344" s="35"/>
      <c r="N344" s="55"/>
      <c r="O344" s="63"/>
      <c r="P344" s="63"/>
      <c r="Q344" s="35"/>
      <c r="R344" s="35"/>
      <c r="S344" s="35"/>
      <c r="T344" s="35"/>
      <c r="U344" s="35"/>
      <c r="V344" s="35"/>
      <c r="W344" s="35"/>
      <c r="X344" s="35"/>
      <c r="Y344" s="35"/>
      <c r="Z344" s="35"/>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1"/>
      <c r="BG344" s="1"/>
      <c r="BH344" s="1"/>
      <c r="BI344" s="1"/>
      <c r="BJ344" s="1"/>
      <c r="BK344" s="1"/>
      <c r="BL344" s="1"/>
      <c r="BM344" s="1"/>
      <c r="BN344" s="1"/>
      <c r="BO344" s="1"/>
      <c r="BP344" s="1"/>
      <c r="BQ344" s="1"/>
      <c r="BR344" s="1"/>
      <c r="BS344" s="1"/>
    </row>
    <row r="345" spans="1:71" s="116" customFormat="1" x14ac:dyDescent="0.2">
      <c r="A345" s="35"/>
      <c r="B345" s="35"/>
      <c r="C345" s="255"/>
      <c r="D345" s="56"/>
      <c r="E345" s="56"/>
      <c r="F345" s="56"/>
      <c r="G345" s="35"/>
      <c r="H345" s="35"/>
      <c r="I345" s="35"/>
      <c r="J345" s="35"/>
      <c r="K345" s="35"/>
      <c r="L345" s="35"/>
      <c r="M345" s="35"/>
      <c r="N345" s="55"/>
      <c r="O345" s="63"/>
      <c r="P345" s="63"/>
      <c r="Q345" s="35"/>
      <c r="R345" s="35"/>
      <c r="S345" s="35"/>
      <c r="T345" s="35"/>
      <c r="U345" s="35"/>
      <c r="V345" s="35"/>
      <c r="W345" s="35"/>
      <c r="X345" s="35"/>
      <c r="Y345" s="35"/>
      <c r="Z345" s="35"/>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1"/>
      <c r="BG345" s="1"/>
      <c r="BH345" s="1"/>
      <c r="BI345" s="1"/>
      <c r="BJ345" s="1"/>
      <c r="BK345" s="1"/>
      <c r="BL345" s="1"/>
      <c r="BM345" s="1"/>
      <c r="BN345" s="1"/>
      <c r="BO345" s="1"/>
      <c r="BP345" s="1"/>
      <c r="BQ345" s="1"/>
      <c r="BR345" s="1"/>
      <c r="BS345" s="1"/>
    </row>
    <row r="346" spans="1:71" s="116" customFormat="1" x14ac:dyDescent="0.2">
      <c r="A346" s="35"/>
      <c r="B346" s="35"/>
      <c r="C346" s="255"/>
      <c r="D346" s="56"/>
      <c r="E346" s="56"/>
      <c r="F346" s="56"/>
      <c r="G346" s="35"/>
      <c r="H346" s="35"/>
      <c r="I346" s="35"/>
      <c r="J346" s="35"/>
      <c r="K346" s="35"/>
      <c r="L346" s="35"/>
      <c r="M346" s="35"/>
      <c r="N346" s="55"/>
      <c r="O346" s="63"/>
      <c r="P346" s="63"/>
      <c r="Q346" s="35"/>
      <c r="R346" s="35"/>
      <c r="S346" s="35"/>
      <c r="T346" s="35"/>
      <c r="U346" s="35"/>
      <c r="V346" s="35"/>
      <c r="W346" s="35"/>
      <c r="X346" s="35"/>
      <c r="Y346" s="35"/>
      <c r="Z346" s="35"/>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1"/>
      <c r="BG346" s="1"/>
      <c r="BH346" s="1"/>
      <c r="BI346" s="1"/>
      <c r="BJ346" s="1"/>
      <c r="BK346" s="1"/>
      <c r="BL346" s="1"/>
      <c r="BM346" s="1"/>
      <c r="BN346" s="1"/>
      <c r="BO346" s="1"/>
      <c r="BP346" s="1"/>
      <c r="BQ346" s="1"/>
      <c r="BR346" s="1"/>
      <c r="BS346" s="1"/>
    </row>
    <row r="347" spans="1:71" s="116" customFormat="1" x14ac:dyDescent="0.2">
      <c r="A347" s="35"/>
      <c r="B347" s="35"/>
      <c r="C347" s="255"/>
      <c r="D347" s="56"/>
      <c r="E347" s="56"/>
      <c r="F347" s="56"/>
      <c r="G347" s="35"/>
      <c r="H347" s="35"/>
      <c r="I347" s="35"/>
      <c r="J347" s="35"/>
      <c r="K347" s="35"/>
      <c r="L347" s="35"/>
      <c r="M347" s="35"/>
      <c r="N347" s="55"/>
      <c r="O347" s="63"/>
      <c r="P347" s="63"/>
      <c r="Q347" s="35"/>
      <c r="R347" s="35"/>
      <c r="S347" s="35"/>
      <c r="T347" s="35"/>
      <c r="U347" s="35"/>
      <c r="V347" s="35"/>
      <c r="W347" s="35"/>
      <c r="X347" s="35"/>
      <c r="Y347" s="35"/>
      <c r="Z347" s="35"/>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1"/>
      <c r="BG347" s="1"/>
      <c r="BH347" s="1"/>
      <c r="BI347" s="1"/>
      <c r="BJ347" s="1"/>
      <c r="BK347" s="1"/>
      <c r="BL347" s="1"/>
      <c r="BM347" s="1"/>
      <c r="BN347" s="1"/>
      <c r="BO347" s="1"/>
      <c r="BP347" s="1"/>
      <c r="BQ347" s="1"/>
      <c r="BR347" s="1"/>
      <c r="BS347" s="1"/>
    </row>
    <row r="348" spans="1:71" s="116" customFormat="1" x14ac:dyDescent="0.2">
      <c r="A348" s="35"/>
      <c r="B348" s="35"/>
      <c r="C348" s="255"/>
      <c r="D348" s="56"/>
      <c r="E348" s="56"/>
      <c r="F348" s="56"/>
      <c r="G348" s="35"/>
      <c r="H348" s="35"/>
      <c r="I348" s="35"/>
      <c r="J348" s="35"/>
      <c r="K348" s="35"/>
      <c r="L348" s="35"/>
      <c r="M348" s="35"/>
      <c r="N348" s="55"/>
      <c r="O348" s="63"/>
      <c r="P348" s="63"/>
      <c r="Q348" s="35"/>
      <c r="R348" s="35"/>
      <c r="S348" s="35"/>
      <c r="T348" s="35"/>
      <c r="U348" s="35"/>
      <c r="V348" s="35"/>
      <c r="W348" s="35"/>
      <c r="X348" s="35"/>
      <c r="Y348" s="35"/>
      <c r="Z348" s="35"/>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1"/>
      <c r="BG348" s="1"/>
      <c r="BH348" s="1"/>
      <c r="BI348" s="1"/>
      <c r="BJ348" s="1"/>
      <c r="BK348" s="1"/>
      <c r="BL348" s="1"/>
      <c r="BM348" s="1"/>
      <c r="BN348" s="1"/>
      <c r="BO348" s="1"/>
      <c r="BP348" s="1"/>
      <c r="BQ348" s="1"/>
      <c r="BR348" s="1"/>
      <c r="BS348" s="1"/>
    </row>
    <row r="349" spans="1:71" s="116" customFormat="1" x14ac:dyDescent="0.2">
      <c r="A349" s="35"/>
      <c r="B349" s="35"/>
      <c r="C349" s="255"/>
      <c r="D349" s="56"/>
      <c r="E349" s="56"/>
      <c r="F349" s="56"/>
      <c r="G349" s="35"/>
      <c r="H349" s="35"/>
      <c r="I349" s="35"/>
      <c r="J349" s="35"/>
      <c r="K349" s="35"/>
      <c r="L349" s="35"/>
      <c r="M349" s="35"/>
      <c r="N349" s="55"/>
      <c r="O349" s="63"/>
      <c r="P349" s="63"/>
      <c r="Q349" s="35"/>
      <c r="R349" s="35"/>
      <c r="S349" s="35"/>
      <c r="T349" s="35"/>
      <c r="U349" s="35"/>
      <c r="V349" s="35"/>
      <c r="W349" s="35"/>
      <c r="X349" s="35"/>
      <c r="Y349" s="35"/>
      <c r="Z349" s="35"/>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1"/>
      <c r="BG349" s="1"/>
      <c r="BH349" s="1"/>
      <c r="BI349" s="1"/>
      <c r="BJ349" s="1"/>
      <c r="BK349" s="1"/>
      <c r="BL349" s="1"/>
      <c r="BM349" s="1"/>
      <c r="BN349" s="1"/>
      <c r="BO349" s="1"/>
      <c r="BP349" s="1"/>
      <c r="BQ349" s="1"/>
      <c r="BR349" s="1"/>
      <c r="BS349" s="1"/>
    </row>
    <row r="350" spans="1:71" s="116" customFormat="1" x14ac:dyDescent="0.2">
      <c r="A350" s="35"/>
      <c r="B350" s="35"/>
      <c r="C350" s="255"/>
      <c r="D350" s="56"/>
      <c r="E350" s="56"/>
      <c r="F350" s="56"/>
      <c r="G350" s="35"/>
      <c r="H350" s="35"/>
      <c r="I350" s="35"/>
      <c r="J350" s="35"/>
      <c r="K350" s="35"/>
      <c r="L350" s="35"/>
      <c r="M350" s="35"/>
      <c r="N350" s="55"/>
      <c r="O350" s="63"/>
      <c r="P350" s="63"/>
      <c r="Q350" s="35"/>
      <c r="R350" s="35"/>
      <c r="S350" s="35"/>
      <c r="T350" s="35"/>
      <c r="U350" s="35"/>
      <c r="V350" s="35"/>
      <c r="W350" s="35"/>
      <c r="X350" s="35"/>
      <c r="Y350" s="35"/>
      <c r="Z350" s="35"/>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1"/>
      <c r="BG350" s="1"/>
      <c r="BH350" s="1"/>
      <c r="BI350" s="1"/>
      <c r="BJ350" s="1"/>
      <c r="BK350" s="1"/>
      <c r="BL350" s="1"/>
      <c r="BM350" s="1"/>
      <c r="BN350" s="1"/>
      <c r="BO350" s="1"/>
      <c r="BP350" s="1"/>
      <c r="BQ350" s="1"/>
      <c r="BR350" s="1"/>
      <c r="BS350" s="1"/>
    </row>
    <row r="351" spans="1:71" s="116" customFormat="1" x14ac:dyDescent="0.2">
      <c r="A351" s="35"/>
      <c r="B351" s="35"/>
      <c r="C351" s="255"/>
      <c r="D351" s="56"/>
      <c r="E351" s="56"/>
      <c r="F351" s="56"/>
      <c r="G351" s="35"/>
      <c r="H351" s="35"/>
      <c r="I351" s="35"/>
      <c r="J351" s="35"/>
      <c r="K351" s="35"/>
      <c r="L351" s="35"/>
      <c r="M351" s="35"/>
      <c r="N351" s="55"/>
      <c r="O351" s="63"/>
      <c r="P351" s="63"/>
      <c r="Q351" s="35"/>
      <c r="R351" s="35"/>
      <c r="S351" s="35"/>
      <c r="T351" s="35"/>
      <c r="U351" s="35"/>
      <c r="V351" s="35"/>
      <c r="W351" s="35"/>
      <c r="X351" s="35"/>
      <c r="Y351" s="35"/>
      <c r="Z351" s="35"/>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1"/>
      <c r="BG351" s="1"/>
      <c r="BH351" s="1"/>
      <c r="BI351" s="1"/>
      <c r="BJ351" s="1"/>
      <c r="BK351" s="1"/>
      <c r="BL351" s="1"/>
      <c r="BM351" s="1"/>
      <c r="BN351" s="1"/>
      <c r="BO351" s="1"/>
      <c r="BP351" s="1"/>
      <c r="BQ351" s="1"/>
      <c r="BR351" s="1"/>
      <c r="BS351" s="1"/>
    </row>
    <row r="352" spans="1:71" s="116" customFormat="1" x14ac:dyDescent="0.2">
      <c r="A352" s="35"/>
      <c r="B352" s="35"/>
      <c r="C352" s="255"/>
      <c r="D352" s="56"/>
      <c r="E352" s="56"/>
      <c r="F352" s="56"/>
      <c r="G352" s="35"/>
      <c r="H352" s="35"/>
      <c r="I352" s="35"/>
      <c r="J352" s="35"/>
      <c r="K352" s="35"/>
      <c r="L352" s="35"/>
      <c r="M352" s="35"/>
      <c r="N352" s="55"/>
      <c r="O352" s="63"/>
      <c r="P352" s="63"/>
      <c r="Q352" s="35"/>
      <c r="R352" s="35"/>
      <c r="S352" s="35"/>
      <c r="T352" s="35"/>
      <c r="U352" s="35"/>
      <c r="V352" s="35"/>
      <c r="W352" s="35"/>
      <c r="X352" s="35"/>
      <c r="Y352" s="35"/>
      <c r="Z352" s="35"/>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1"/>
      <c r="BG352" s="1"/>
      <c r="BH352" s="1"/>
      <c r="BI352" s="1"/>
      <c r="BJ352" s="1"/>
      <c r="BK352" s="1"/>
      <c r="BL352" s="1"/>
      <c r="BM352" s="1"/>
      <c r="BN352" s="1"/>
      <c r="BO352" s="1"/>
      <c r="BP352" s="1"/>
      <c r="BQ352" s="1"/>
      <c r="BR352" s="1"/>
      <c r="BS352" s="1"/>
    </row>
    <row r="353" spans="1:71" s="116" customFormat="1" x14ac:dyDescent="0.2">
      <c r="A353" s="35"/>
      <c r="B353" s="35"/>
      <c r="C353" s="255"/>
      <c r="D353" s="56"/>
      <c r="E353" s="56"/>
      <c r="F353" s="56"/>
      <c r="G353" s="35"/>
      <c r="H353" s="35"/>
      <c r="I353" s="35"/>
      <c r="J353" s="35"/>
      <c r="K353" s="35"/>
      <c r="L353" s="35"/>
      <c r="M353" s="35"/>
      <c r="N353" s="55"/>
      <c r="O353" s="63"/>
      <c r="P353" s="63"/>
      <c r="Q353" s="35"/>
      <c r="R353" s="35"/>
      <c r="S353" s="35"/>
      <c r="T353" s="35"/>
      <c r="U353" s="35"/>
      <c r="V353" s="35"/>
      <c r="W353" s="35"/>
      <c r="X353" s="35"/>
      <c r="Y353" s="35"/>
      <c r="Z353" s="35"/>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1"/>
      <c r="BG353" s="1"/>
      <c r="BH353" s="1"/>
      <c r="BI353" s="1"/>
      <c r="BJ353" s="1"/>
      <c r="BK353" s="1"/>
      <c r="BL353" s="1"/>
      <c r="BM353" s="1"/>
      <c r="BN353" s="1"/>
      <c r="BO353" s="1"/>
      <c r="BP353" s="1"/>
      <c r="BQ353" s="1"/>
      <c r="BR353" s="1"/>
      <c r="BS353" s="1"/>
    </row>
    <row r="354" spans="1:71" s="116" customFormat="1" x14ac:dyDescent="0.2">
      <c r="A354" s="35"/>
      <c r="B354" s="35"/>
      <c r="C354" s="255"/>
      <c r="D354" s="56"/>
      <c r="E354" s="56"/>
      <c r="F354" s="56"/>
      <c r="G354" s="35"/>
      <c r="H354" s="35"/>
      <c r="I354" s="35"/>
      <c r="J354" s="35"/>
      <c r="K354" s="35"/>
      <c r="L354" s="35"/>
      <c r="M354" s="35"/>
      <c r="N354" s="55"/>
      <c r="O354" s="63"/>
      <c r="P354" s="63"/>
      <c r="Q354" s="35"/>
      <c r="R354" s="35"/>
      <c r="S354" s="35"/>
      <c r="T354" s="35"/>
      <c r="U354" s="35"/>
      <c r="V354" s="35"/>
      <c r="W354" s="35"/>
      <c r="X354" s="35"/>
      <c r="Y354" s="35"/>
      <c r="Z354" s="35"/>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1"/>
      <c r="BG354" s="1"/>
      <c r="BH354" s="1"/>
      <c r="BI354" s="1"/>
      <c r="BJ354" s="1"/>
      <c r="BK354" s="1"/>
      <c r="BL354" s="1"/>
      <c r="BM354" s="1"/>
      <c r="BN354" s="1"/>
      <c r="BO354" s="1"/>
      <c r="BP354" s="1"/>
      <c r="BQ354" s="1"/>
      <c r="BR354" s="1"/>
      <c r="BS354" s="1"/>
    </row>
    <row r="355" spans="1:71" s="116" customFormat="1" x14ac:dyDescent="0.2">
      <c r="A355" s="35"/>
      <c r="B355" s="35"/>
      <c r="C355" s="255"/>
      <c r="D355" s="56"/>
      <c r="E355" s="56"/>
      <c r="F355" s="56"/>
      <c r="G355" s="35"/>
      <c r="H355" s="35"/>
      <c r="I355" s="35"/>
      <c r="J355" s="35"/>
      <c r="K355" s="35"/>
      <c r="L355" s="35"/>
      <c r="M355" s="35"/>
      <c r="N355" s="55"/>
      <c r="O355" s="63"/>
      <c r="P355" s="63"/>
      <c r="Q355" s="35"/>
      <c r="R355" s="35"/>
      <c r="S355" s="35"/>
      <c r="T355" s="35"/>
      <c r="U355" s="35"/>
      <c r="V355" s="35"/>
      <c r="W355" s="35"/>
      <c r="X355" s="35"/>
      <c r="Y355" s="35"/>
      <c r="Z355" s="35"/>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1"/>
      <c r="BG355" s="1"/>
      <c r="BH355" s="1"/>
      <c r="BI355" s="1"/>
      <c r="BJ355" s="1"/>
      <c r="BK355" s="1"/>
      <c r="BL355" s="1"/>
      <c r="BM355" s="1"/>
      <c r="BN355" s="1"/>
      <c r="BO355" s="1"/>
      <c r="BP355" s="1"/>
      <c r="BQ355" s="1"/>
      <c r="BR355" s="1"/>
      <c r="BS355" s="1"/>
    </row>
    <row r="356" spans="1:71" s="116" customFormat="1" x14ac:dyDescent="0.2">
      <c r="A356" s="35"/>
      <c r="B356" s="35"/>
      <c r="C356" s="255"/>
      <c r="D356" s="56"/>
      <c r="E356" s="56"/>
      <c r="F356" s="56"/>
      <c r="G356" s="35"/>
      <c r="H356" s="35"/>
      <c r="I356" s="35"/>
      <c r="J356" s="35"/>
      <c r="K356" s="35"/>
      <c r="L356" s="35"/>
      <c r="M356" s="35"/>
      <c r="N356" s="55"/>
      <c r="O356" s="63"/>
      <c r="P356" s="63"/>
      <c r="Q356" s="35"/>
      <c r="R356" s="35"/>
      <c r="S356" s="35"/>
      <c r="T356" s="35"/>
      <c r="U356" s="35"/>
      <c r="V356" s="35"/>
      <c r="W356" s="35"/>
      <c r="X356" s="35"/>
      <c r="Y356" s="35"/>
      <c r="Z356" s="35"/>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1"/>
      <c r="BG356" s="1"/>
      <c r="BH356" s="1"/>
      <c r="BI356" s="1"/>
      <c r="BJ356" s="1"/>
      <c r="BK356" s="1"/>
      <c r="BL356" s="1"/>
      <c r="BM356" s="1"/>
      <c r="BN356" s="1"/>
      <c r="BO356" s="1"/>
      <c r="BP356" s="1"/>
      <c r="BQ356" s="1"/>
      <c r="BR356" s="1"/>
      <c r="BS356" s="1"/>
    </row>
    <row r="357" spans="1:71" s="116" customFormat="1" x14ac:dyDescent="0.2">
      <c r="A357" s="35"/>
      <c r="B357" s="35"/>
      <c r="C357" s="255"/>
      <c r="D357" s="56"/>
      <c r="E357" s="56"/>
      <c r="F357" s="56"/>
      <c r="G357" s="35"/>
      <c r="H357" s="35"/>
      <c r="I357" s="35"/>
      <c r="J357" s="35"/>
      <c r="K357" s="35"/>
      <c r="L357" s="35"/>
      <c r="M357" s="35"/>
      <c r="N357" s="55"/>
      <c r="O357" s="63"/>
      <c r="P357" s="63"/>
      <c r="Q357" s="35"/>
      <c r="R357" s="35"/>
      <c r="S357" s="35"/>
      <c r="T357" s="35"/>
      <c r="U357" s="35"/>
      <c r="V357" s="35"/>
      <c r="W357" s="35"/>
      <c r="X357" s="35"/>
      <c r="Y357" s="35"/>
      <c r="Z357" s="35"/>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1"/>
      <c r="BG357" s="1"/>
      <c r="BH357" s="1"/>
      <c r="BI357" s="1"/>
      <c r="BJ357" s="1"/>
      <c r="BK357" s="1"/>
      <c r="BL357" s="1"/>
      <c r="BM357" s="1"/>
      <c r="BN357" s="1"/>
      <c r="BO357" s="1"/>
      <c r="BP357" s="1"/>
      <c r="BQ357" s="1"/>
      <c r="BR357" s="1"/>
      <c r="BS357" s="1"/>
    </row>
    <row r="358" spans="1:71" s="116" customFormat="1" x14ac:dyDescent="0.2">
      <c r="A358" s="35"/>
      <c r="B358" s="35"/>
      <c r="C358" s="255"/>
      <c r="D358" s="56"/>
      <c r="E358" s="56"/>
      <c r="F358" s="56"/>
      <c r="G358" s="35"/>
      <c r="H358" s="35"/>
      <c r="I358" s="35"/>
      <c r="J358" s="35"/>
      <c r="K358" s="35"/>
      <c r="L358" s="35"/>
      <c r="M358" s="35"/>
      <c r="N358" s="55"/>
      <c r="O358" s="63"/>
      <c r="P358" s="63"/>
      <c r="Q358" s="35"/>
      <c r="R358" s="35"/>
      <c r="S358" s="35"/>
      <c r="T358" s="35"/>
      <c r="U358" s="35"/>
      <c r="V358" s="35"/>
      <c r="W358" s="35"/>
      <c r="X358" s="35"/>
      <c r="Y358" s="35"/>
      <c r="Z358" s="35"/>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1"/>
      <c r="BG358" s="1"/>
      <c r="BH358" s="1"/>
      <c r="BI358" s="1"/>
      <c r="BJ358" s="1"/>
      <c r="BK358" s="1"/>
      <c r="BL358" s="1"/>
      <c r="BM358" s="1"/>
      <c r="BN358" s="1"/>
      <c r="BO358" s="1"/>
      <c r="BP358" s="1"/>
      <c r="BQ358" s="1"/>
      <c r="BR358" s="1"/>
      <c r="BS358" s="1"/>
    </row>
    <row r="359" spans="1:71" s="116" customFormat="1" x14ac:dyDescent="0.2">
      <c r="A359" s="35"/>
      <c r="B359" s="35"/>
      <c r="C359" s="255"/>
      <c r="D359" s="56"/>
      <c r="E359" s="56"/>
      <c r="F359" s="56"/>
      <c r="G359" s="35"/>
      <c r="H359" s="35"/>
      <c r="I359" s="35"/>
      <c r="J359" s="35"/>
      <c r="K359" s="35"/>
      <c r="L359" s="35"/>
      <c r="M359" s="35"/>
      <c r="N359" s="55"/>
      <c r="O359" s="63"/>
      <c r="P359" s="63"/>
      <c r="Q359" s="35"/>
      <c r="R359" s="35"/>
      <c r="S359" s="35"/>
      <c r="T359" s="35"/>
      <c r="U359" s="35"/>
      <c r="V359" s="35"/>
      <c r="W359" s="35"/>
      <c r="X359" s="35"/>
      <c r="Y359" s="35"/>
      <c r="Z359" s="35"/>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1"/>
      <c r="BG359" s="1"/>
      <c r="BH359" s="1"/>
      <c r="BI359" s="1"/>
      <c r="BJ359" s="1"/>
      <c r="BK359" s="1"/>
      <c r="BL359" s="1"/>
      <c r="BM359" s="1"/>
      <c r="BN359" s="1"/>
      <c r="BO359" s="1"/>
      <c r="BP359" s="1"/>
      <c r="BQ359" s="1"/>
      <c r="BR359" s="1"/>
      <c r="BS359" s="1"/>
    </row>
    <row r="360" spans="1:71" s="116" customFormat="1" x14ac:dyDescent="0.2">
      <c r="A360" s="35"/>
      <c r="B360" s="35"/>
      <c r="C360" s="255"/>
      <c r="D360" s="56"/>
      <c r="E360" s="56"/>
      <c r="F360" s="56"/>
      <c r="G360" s="35"/>
      <c r="H360" s="35"/>
      <c r="I360" s="35"/>
      <c r="J360" s="35"/>
      <c r="K360" s="35"/>
      <c r="L360" s="35"/>
      <c r="M360" s="35"/>
      <c r="N360" s="55"/>
      <c r="O360" s="63"/>
      <c r="P360" s="63"/>
      <c r="Q360" s="35"/>
      <c r="R360" s="35"/>
      <c r="S360" s="35"/>
      <c r="T360" s="35"/>
      <c r="U360" s="35"/>
      <c r="V360" s="35"/>
      <c r="W360" s="35"/>
      <c r="X360" s="35"/>
      <c r="Y360" s="35"/>
      <c r="Z360" s="35"/>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1"/>
      <c r="BG360" s="1"/>
      <c r="BH360" s="1"/>
      <c r="BI360" s="1"/>
      <c r="BJ360" s="1"/>
      <c r="BK360" s="1"/>
      <c r="BL360" s="1"/>
      <c r="BM360" s="1"/>
      <c r="BN360" s="1"/>
      <c r="BO360" s="1"/>
      <c r="BP360" s="1"/>
      <c r="BQ360" s="1"/>
      <c r="BR360" s="1"/>
      <c r="BS360" s="1"/>
    </row>
    <row r="361" spans="1:71" s="116" customFormat="1" x14ac:dyDescent="0.2">
      <c r="A361" s="35"/>
      <c r="B361" s="35"/>
      <c r="C361" s="255"/>
      <c r="D361" s="56"/>
      <c r="E361" s="56"/>
      <c r="F361" s="56"/>
      <c r="G361" s="35"/>
      <c r="H361" s="35"/>
      <c r="I361" s="35"/>
      <c r="J361" s="35"/>
      <c r="K361" s="35"/>
      <c r="L361" s="35"/>
      <c r="M361" s="35"/>
      <c r="N361" s="55"/>
      <c r="O361" s="63"/>
      <c r="P361" s="63"/>
      <c r="Q361" s="35"/>
      <c r="R361" s="35"/>
      <c r="S361" s="35"/>
      <c r="T361" s="35"/>
      <c r="U361" s="35"/>
      <c r="V361" s="35"/>
      <c r="W361" s="35"/>
      <c r="X361" s="35"/>
      <c r="Y361" s="35"/>
      <c r="Z361" s="35"/>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1"/>
      <c r="BG361" s="1"/>
      <c r="BH361" s="1"/>
      <c r="BI361" s="1"/>
      <c r="BJ361" s="1"/>
      <c r="BK361" s="1"/>
      <c r="BL361" s="1"/>
      <c r="BM361" s="1"/>
      <c r="BN361" s="1"/>
      <c r="BO361" s="1"/>
      <c r="BP361" s="1"/>
      <c r="BQ361" s="1"/>
      <c r="BR361" s="1"/>
      <c r="BS361" s="1"/>
    </row>
    <row r="362" spans="1:71" s="116" customFormat="1" x14ac:dyDescent="0.2">
      <c r="A362" s="35"/>
      <c r="B362" s="35"/>
      <c r="C362" s="255"/>
      <c r="D362" s="56"/>
      <c r="E362" s="56"/>
      <c r="F362" s="56"/>
      <c r="G362" s="35"/>
      <c r="H362" s="35"/>
      <c r="I362" s="35"/>
      <c r="J362" s="35"/>
      <c r="K362" s="35"/>
      <c r="L362" s="35"/>
      <c r="M362" s="35"/>
      <c r="N362" s="55"/>
      <c r="O362" s="63"/>
      <c r="P362" s="63"/>
      <c r="Q362" s="35"/>
      <c r="R362" s="35"/>
      <c r="S362" s="35"/>
      <c r="T362" s="35"/>
      <c r="U362" s="35"/>
      <c r="V362" s="35"/>
      <c r="W362" s="35"/>
      <c r="X362" s="35"/>
      <c r="Y362" s="35"/>
      <c r="Z362" s="35"/>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1"/>
      <c r="BG362" s="1"/>
      <c r="BH362" s="1"/>
      <c r="BI362" s="1"/>
      <c r="BJ362" s="1"/>
      <c r="BK362" s="1"/>
      <c r="BL362" s="1"/>
      <c r="BM362" s="1"/>
      <c r="BN362" s="1"/>
      <c r="BO362" s="1"/>
      <c r="BP362" s="1"/>
      <c r="BQ362" s="1"/>
      <c r="BR362" s="1"/>
      <c r="BS362" s="1"/>
    </row>
    <row r="363" spans="1:71" s="116" customFormat="1" x14ac:dyDescent="0.2">
      <c r="A363" s="35"/>
      <c r="B363" s="35"/>
      <c r="C363" s="255"/>
      <c r="D363" s="56"/>
      <c r="E363" s="56"/>
      <c r="F363" s="56"/>
      <c r="G363" s="35"/>
      <c r="H363" s="35"/>
      <c r="I363" s="35"/>
      <c r="J363" s="35"/>
      <c r="K363" s="35"/>
      <c r="L363" s="35"/>
      <c r="M363" s="35"/>
      <c r="N363" s="55"/>
      <c r="O363" s="63"/>
      <c r="P363" s="63"/>
      <c r="Q363" s="35"/>
      <c r="R363" s="35"/>
      <c r="S363" s="35"/>
      <c r="T363" s="35"/>
      <c r="U363" s="35"/>
      <c r="V363" s="35"/>
      <c r="W363" s="35"/>
      <c r="X363" s="35"/>
      <c r="Y363" s="35"/>
      <c r="Z363" s="35"/>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1"/>
      <c r="BG363" s="1"/>
      <c r="BH363" s="1"/>
      <c r="BI363" s="1"/>
      <c r="BJ363" s="1"/>
      <c r="BK363" s="1"/>
      <c r="BL363" s="1"/>
      <c r="BM363" s="1"/>
      <c r="BN363" s="1"/>
      <c r="BO363" s="1"/>
      <c r="BP363" s="1"/>
      <c r="BQ363" s="1"/>
      <c r="BR363" s="1"/>
      <c r="BS363" s="1"/>
    </row>
    <row r="364" spans="1:71" s="116" customFormat="1" x14ac:dyDescent="0.2">
      <c r="A364" s="35"/>
      <c r="B364" s="35"/>
      <c r="C364" s="255"/>
      <c r="D364" s="56"/>
      <c r="E364" s="56"/>
      <c r="F364" s="56"/>
      <c r="G364" s="35"/>
      <c r="H364" s="35"/>
      <c r="I364" s="35"/>
      <c r="J364" s="35"/>
      <c r="K364" s="35"/>
      <c r="L364" s="35"/>
      <c r="M364" s="35"/>
      <c r="N364" s="55"/>
      <c r="O364" s="63"/>
      <c r="P364" s="63"/>
      <c r="Q364" s="35"/>
      <c r="R364" s="35"/>
      <c r="S364" s="35"/>
      <c r="T364" s="35"/>
      <c r="U364" s="35"/>
      <c r="V364" s="35"/>
      <c r="W364" s="35"/>
      <c r="X364" s="35"/>
      <c r="Y364" s="35"/>
      <c r="Z364" s="35"/>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1"/>
      <c r="BG364" s="1"/>
      <c r="BH364" s="1"/>
      <c r="BI364" s="1"/>
      <c r="BJ364" s="1"/>
      <c r="BK364" s="1"/>
      <c r="BL364" s="1"/>
      <c r="BM364" s="1"/>
      <c r="BN364" s="1"/>
      <c r="BO364" s="1"/>
      <c r="BP364" s="1"/>
      <c r="BQ364" s="1"/>
      <c r="BR364" s="1"/>
      <c r="BS364" s="1"/>
    </row>
    <row r="365" spans="1:71" s="116" customFormat="1" x14ac:dyDescent="0.2">
      <c r="A365" s="35"/>
      <c r="B365" s="35"/>
      <c r="C365" s="255"/>
      <c r="D365" s="56"/>
      <c r="E365" s="56"/>
      <c r="F365" s="56"/>
      <c r="G365" s="35"/>
      <c r="H365" s="35"/>
      <c r="I365" s="35"/>
      <c r="J365" s="35"/>
      <c r="K365" s="35"/>
      <c r="L365" s="35"/>
      <c r="M365" s="35"/>
      <c r="N365" s="55"/>
      <c r="O365" s="63"/>
      <c r="P365" s="63"/>
      <c r="Q365" s="35"/>
      <c r="R365" s="35"/>
      <c r="S365" s="35"/>
      <c r="T365" s="35"/>
      <c r="U365" s="35"/>
      <c r="V365" s="35"/>
      <c r="W365" s="35"/>
      <c r="X365" s="35"/>
      <c r="Y365" s="35"/>
      <c r="Z365" s="35"/>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1"/>
      <c r="BG365" s="1"/>
      <c r="BH365" s="1"/>
      <c r="BI365" s="1"/>
      <c r="BJ365" s="1"/>
      <c r="BK365" s="1"/>
      <c r="BL365" s="1"/>
      <c r="BM365" s="1"/>
      <c r="BN365" s="1"/>
      <c r="BO365" s="1"/>
      <c r="BP365" s="1"/>
      <c r="BQ365" s="1"/>
      <c r="BR365" s="1"/>
      <c r="BS365" s="1"/>
    </row>
    <row r="366" spans="1:71" s="116" customFormat="1" x14ac:dyDescent="0.2">
      <c r="A366" s="35"/>
      <c r="B366" s="35"/>
      <c r="C366" s="255"/>
      <c r="D366" s="56"/>
      <c r="E366" s="56"/>
      <c r="F366" s="56"/>
      <c r="G366" s="35"/>
      <c r="H366" s="35"/>
      <c r="I366" s="35"/>
      <c r="J366" s="35"/>
      <c r="K366" s="35"/>
      <c r="L366" s="35"/>
      <c r="M366" s="35"/>
      <c r="N366" s="55"/>
      <c r="O366" s="63"/>
      <c r="P366" s="63"/>
      <c r="Q366" s="35"/>
      <c r="R366" s="35"/>
      <c r="S366" s="35"/>
      <c r="T366" s="35"/>
      <c r="U366" s="35"/>
      <c r="V366" s="35"/>
      <c r="W366" s="35"/>
      <c r="X366" s="35"/>
      <c r="Y366" s="35"/>
      <c r="Z366" s="35"/>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1"/>
      <c r="BG366" s="1"/>
      <c r="BH366" s="1"/>
      <c r="BI366" s="1"/>
      <c r="BJ366" s="1"/>
      <c r="BK366" s="1"/>
      <c r="BL366" s="1"/>
      <c r="BM366" s="1"/>
      <c r="BN366" s="1"/>
      <c r="BO366" s="1"/>
      <c r="BP366" s="1"/>
      <c r="BQ366" s="1"/>
      <c r="BR366" s="1"/>
      <c r="BS366" s="1"/>
    </row>
    <row r="367" spans="1:71" s="116" customFormat="1" x14ac:dyDescent="0.2">
      <c r="A367" s="35"/>
      <c r="B367" s="35"/>
      <c r="C367" s="255"/>
      <c r="D367" s="56"/>
      <c r="E367" s="56"/>
      <c r="F367" s="56"/>
      <c r="G367" s="35"/>
      <c r="H367" s="35"/>
      <c r="I367" s="35"/>
      <c r="J367" s="35"/>
      <c r="K367" s="35"/>
      <c r="L367" s="35"/>
      <c r="M367" s="35"/>
      <c r="N367" s="55"/>
      <c r="O367" s="63"/>
      <c r="P367" s="63"/>
      <c r="Q367" s="35"/>
      <c r="R367" s="35"/>
      <c r="S367" s="35"/>
      <c r="T367" s="35"/>
      <c r="U367" s="35"/>
      <c r="V367" s="35"/>
      <c r="W367" s="35"/>
      <c r="X367" s="35"/>
      <c r="Y367" s="35"/>
      <c r="Z367" s="35"/>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1"/>
      <c r="BG367" s="1"/>
      <c r="BH367" s="1"/>
      <c r="BI367" s="1"/>
      <c r="BJ367" s="1"/>
      <c r="BK367" s="1"/>
      <c r="BL367" s="1"/>
      <c r="BM367" s="1"/>
      <c r="BN367" s="1"/>
      <c r="BO367" s="1"/>
      <c r="BP367" s="1"/>
      <c r="BQ367" s="1"/>
      <c r="BR367" s="1"/>
      <c r="BS367" s="1"/>
    </row>
    <row r="368" spans="1:71" s="116" customFormat="1" x14ac:dyDescent="0.2">
      <c r="A368" s="35"/>
      <c r="B368" s="35"/>
      <c r="C368" s="255"/>
      <c r="D368" s="56"/>
      <c r="E368" s="56"/>
      <c r="F368" s="56"/>
      <c r="G368" s="35"/>
      <c r="H368" s="35"/>
      <c r="I368" s="35"/>
      <c r="J368" s="35"/>
      <c r="K368" s="35"/>
      <c r="L368" s="35"/>
      <c r="M368" s="35"/>
      <c r="N368" s="55"/>
      <c r="O368" s="63"/>
      <c r="P368" s="63"/>
      <c r="Q368" s="35"/>
      <c r="R368" s="35"/>
      <c r="S368" s="35"/>
      <c r="T368" s="35"/>
      <c r="U368" s="35"/>
      <c r="V368" s="35"/>
      <c r="W368" s="35"/>
      <c r="X368" s="35"/>
      <c r="Y368" s="35"/>
      <c r="Z368" s="35"/>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1"/>
      <c r="BG368" s="1"/>
      <c r="BH368" s="1"/>
      <c r="BI368" s="1"/>
      <c r="BJ368" s="1"/>
      <c r="BK368" s="1"/>
      <c r="BL368" s="1"/>
      <c r="BM368" s="1"/>
      <c r="BN368" s="1"/>
      <c r="BO368" s="1"/>
      <c r="BP368" s="1"/>
      <c r="BQ368" s="1"/>
      <c r="BR368" s="1"/>
      <c r="BS368" s="1"/>
    </row>
    <row r="369" spans="1:71" s="116" customFormat="1" x14ac:dyDescent="0.2">
      <c r="A369" s="35"/>
      <c r="B369" s="35"/>
      <c r="C369" s="255"/>
      <c r="D369" s="56"/>
      <c r="E369" s="56"/>
      <c r="F369" s="56"/>
      <c r="G369" s="35"/>
      <c r="H369" s="35"/>
      <c r="I369" s="35"/>
      <c r="J369" s="35"/>
      <c r="K369" s="35"/>
      <c r="L369" s="35"/>
      <c r="M369" s="35"/>
      <c r="N369" s="55"/>
      <c r="O369" s="63"/>
      <c r="P369" s="63"/>
      <c r="Q369" s="35"/>
      <c r="R369" s="35"/>
      <c r="S369" s="35"/>
      <c r="T369" s="35"/>
      <c r="U369" s="35"/>
      <c r="V369" s="35"/>
      <c r="W369" s="35"/>
      <c r="X369" s="35"/>
      <c r="Y369" s="35"/>
      <c r="Z369" s="35"/>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1"/>
      <c r="BG369" s="1"/>
      <c r="BH369" s="1"/>
      <c r="BI369" s="1"/>
      <c r="BJ369" s="1"/>
      <c r="BK369" s="1"/>
      <c r="BL369" s="1"/>
      <c r="BM369" s="1"/>
      <c r="BN369" s="1"/>
      <c r="BO369" s="1"/>
      <c r="BP369" s="1"/>
      <c r="BQ369" s="1"/>
      <c r="BR369" s="1"/>
      <c r="BS369" s="1"/>
    </row>
    <row r="370" spans="1:71" s="116" customFormat="1" x14ac:dyDescent="0.2">
      <c r="A370" s="35"/>
      <c r="B370" s="35"/>
      <c r="C370" s="255"/>
      <c r="D370" s="56"/>
      <c r="E370" s="56"/>
      <c r="F370" s="56"/>
      <c r="G370" s="35"/>
      <c r="H370" s="35"/>
      <c r="I370" s="35"/>
      <c r="J370" s="35"/>
      <c r="K370" s="35"/>
      <c r="L370" s="35"/>
      <c r="M370" s="35"/>
      <c r="N370" s="55"/>
      <c r="O370" s="63"/>
      <c r="P370" s="63"/>
      <c r="Q370" s="35"/>
      <c r="R370" s="35"/>
      <c r="S370" s="35"/>
      <c r="T370" s="35"/>
      <c r="U370" s="35"/>
      <c r="V370" s="35"/>
      <c r="W370" s="35"/>
      <c r="X370" s="35"/>
      <c r="Y370" s="35"/>
      <c r="Z370" s="35"/>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1"/>
      <c r="BG370" s="1"/>
      <c r="BH370" s="1"/>
      <c r="BI370" s="1"/>
      <c r="BJ370" s="1"/>
      <c r="BK370" s="1"/>
      <c r="BL370" s="1"/>
      <c r="BM370" s="1"/>
      <c r="BN370" s="1"/>
      <c r="BO370" s="1"/>
      <c r="BP370" s="1"/>
      <c r="BQ370" s="1"/>
      <c r="BR370" s="1"/>
      <c r="BS370" s="1"/>
    </row>
    <row r="371" spans="1:71" s="116" customFormat="1" x14ac:dyDescent="0.2">
      <c r="A371" s="35"/>
      <c r="B371" s="35"/>
      <c r="C371" s="255"/>
      <c r="D371" s="56"/>
      <c r="E371" s="56"/>
      <c r="F371" s="56"/>
      <c r="G371" s="35"/>
      <c r="H371" s="35"/>
      <c r="I371" s="35"/>
      <c r="J371" s="35"/>
      <c r="K371" s="35"/>
      <c r="L371" s="35"/>
      <c r="M371" s="35"/>
      <c r="N371" s="55"/>
      <c r="O371" s="63"/>
      <c r="P371" s="63"/>
      <c r="Q371" s="35"/>
      <c r="R371" s="35"/>
      <c r="S371" s="35"/>
      <c r="T371" s="35"/>
      <c r="U371" s="35"/>
      <c r="V371" s="35"/>
      <c r="W371" s="35"/>
      <c r="X371" s="35"/>
      <c r="Y371" s="35"/>
      <c r="Z371" s="35"/>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1"/>
      <c r="BG371" s="1"/>
      <c r="BH371" s="1"/>
      <c r="BI371" s="1"/>
      <c r="BJ371" s="1"/>
      <c r="BK371" s="1"/>
      <c r="BL371" s="1"/>
      <c r="BM371" s="1"/>
      <c r="BN371" s="1"/>
      <c r="BO371" s="1"/>
      <c r="BP371" s="1"/>
      <c r="BQ371" s="1"/>
      <c r="BR371" s="1"/>
      <c r="BS371" s="1"/>
    </row>
    <row r="372" spans="1:71" s="116" customFormat="1" x14ac:dyDescent="0.2">
      <c r="A372" s="35"/>
      <c r="B372" s="35"/>
      <c r="C372" s="255"/>
      <c r="D372" s="56"/>
      <c r="E372" s="56"/>
      <c r="F372" s="56"/>
      <c r="G372" s="35"/>
      <c r="H372" s="35"/>
      <c r="I372" s="35"/>
      <c r="J372" s="35"/>
      <c r="K372" s="35"/>
      <c r="L372" s="35"/>
      <c r="M372" s="35"/>
      <c r="N372" s="55"/>
      <c r="O372" s="63"/>
      <c r="P372" s="63"/>
      <c r="Q372" s="35"/>
      <c r="R372" s="35"/>
      <c r="S372" s="35"/>
      <c r="T372" s="35"/>
      <c r="U372" s="35"/>
      <c r="V372" s="35"/>
      <c r="W372" s="35"/>
      <c r="X372" s="35"/>
      <c r="Y372" s="35"/>
      <c r="Z372" s="35"/>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1"/>
      <c r="BG372" s="1"/>
      <c r="BH372" s="1"/>
      <c r="BI372" s="1"/>
      <c r="BJ372" s="1"/>
      <c r="BK372" s="1"/>
      <c r="BL372" s="1"/>
      <c r="BM372" s="1"/>
      <c r="BN372" s="1"/>
      <c r="BO372" s="1"/>
      <c r="BP372" s="1"/>
      <c r="BQ372" s="1"/>
      <c r="BR372" s="1"/>
      <c r="BS372" s="1"/>
    </row>
    <row r="373" spans="1:71" s="116" customFormat="1" x14ac:dyDescent="0.2">
      <c r="A373" s="35"/>
      <c r="B373" s="35"/>
      <c r="C373" s="255"/>
      <c r="D373" s="56"/>
      <c r="E373" s="56"/>
      <c r="F373" s="56"/>
      <c r="G373" s="35"/>
      <c r="H373" s="35"/>
      <c r="I373" s="35"/>
      <c r="J373" s="35"/>
      <c r="K373" s="35"/>
      <c r="L373" s="35"/>
      <c r="M373" s="35"/>
      <c r="N373" s="55"/>
      <c r="O373" s="63"/>
      <c r="P373" s="63"/>
      <c r="Q373" s="35"/>
      <c r="R373" s="35"/>
      <c r="S373" s="35"/>
      <c r="T373" s="35"/>
      <c r="U373" s="35"/>
      <c r="V373" s="35"/>
      <c r="W373" s="35"/>
      <c r="X373" s="35"/>
      <c r="Y373" s="35"/>
      <c r="Z373" s="35"/>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1"/>
      <c r="BG373" s="1"/>
      <c r="BH373" s="1"/>
      <c r="BI373" s="1"/>
      <c r="BJ373" s="1"/>
      <c r="BK373" s="1"/>
      <c r="BL373" s="1"/>
      <c r="BM373" s="1"/>
      <c r="BN373" s="1"/>
      <c r="BO373" s="1"/>
      <c r="BP373" s="1"/>
      <c r="BQ373" s="1"/>
      <c r="BR373" s="1"/>
      <c r="BS373" s="1"/>
    </row>
    <row r="374" spans="1:71" s="116" customFormat="1" x14ac:dyDescent="0.2">
      <c r="A374" s="35"/>
      <c r="B374" s="35"/>
      <c r="C374" s="255"/>
      <c r="D374" s="56"/>
      <c r="E374" s="56"/>
      <c r="F374" s="56"/>
      <c r="G374" s="35"/>
      <c r="H374" s="35"/>
      <c r="I374" s="35"/>
      <c r="J374" s="35"/>
      <c r="K374" s="35"/>
      <c r="L374" s="35"/>
      <c r="M374" s="35"/>
      <c r="N374" s="55"/>
      <c r="O374" s="63"/>
      <c r="P374" s="63"/>
      <c r="Q374" s="35"/>
      <c r="R374" s="35"/>
      <c r="S374" s="35"/>
      <c r="T374" s="35"/>
      <c r="U374" s="35"/>
      <c r="V374" s="35"/>
      <c r="W374" s="35"/>
      <c r="X374" s="35"/>
      <c r="Y374" s="35"/>
      <c r="Z374" s="35"/>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1"/>
      <c r="BG374" s="1"/>
      <c r="BH374" s="1"/>
      <c r="BI374" s="1"/>
      <c r="BJ374" s="1"/>
      <c r="BK374" s="1"/>
      <c r="BL374" s="1"/>
      <c r="BM374" s="1"/>
      <c r="BN374" s="1"/>
      <c r="BO374" s="1"/>
      <c r="BP374" s="1"/>
      <c r="BQ374" s="1"/>
      <c r="BR374" s="1"/>
      <c r="BS374" s="1"/>
    </row>
    <row r="375" spans="1:71" s="116" customFormat="1" x14ac:dyDescent="0.2">
      <c r="A375" s="35"/>
      <c r="B375" s="35"/>
      <c r="C375" s="255"/>
      <c r="D375" s="56"/>
      <c r="E375" s="56"/>
      <c r="F375" s="56"/>
      <c r="G375" s="35"/>
      <c r="H375" s="35"/>
      <c r="I375" s="35"/>
      <c r="J375" s="35"/>
      <c r="K375" s="35"/>
      <c r="L375" s="35"/>
      <c r="M375" s="35"/>
      <c r="N375" s="55"/>
      <c r="O375" s="63"/>
      <c r="P375" s="63"/>
      <c r="Q375" s="35"/>
      <c r="R375" s="35"/>
      <c r="S375" s="35"/>
      <c r="T375" s="35"/>
      <c r="U375" s="35"/>
      <c r="V375" s="35"/>
      <c r="W375" s="35"/>
      <c r="X375" s="35"/>
      <c r="Y375" s="35"/>
      <c r="Z375" s="35"/>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1"/>
      <c r="BG375" s="1"/>
      <c r="BH375" s="1"/>
      <c r="BI375" s="1"/>
      <c r="BJ375" s="1"/>
      <c r="BK375" s="1"/>
      <c r="BL375" s="1"/>
      <c r="BM375" s="1"/>
      <c r="BN375" s="1"/>
      <c r="BO375" s="1"/>
      <c r="BP375" s="1"/>
      <c r="BQ375" s="1"/>
      <c r="BR375" s="1"/>
      <c r="BS375" s="1"/>
    </row>
    <row r="376" spans="1:71" s="116" customFormat="1" x14ac:dyDescent="0.2">
      <c r="A376" s="35"/>
      <c r="B376" s="35"/>
      <c r="C376" s="255"/>
      <c r="D376" s="56"/>
      <c r="E376" s="56"/>
      <c r="F376" s="56"/>
      <c r="G376" s="35"/>
      <c r="H376" s="35"/>
      <c r="I376" s="35"/>
      <c r="J376" s="35"/>
      <c r="K376" s="35"/>
      <c r="L376" s="35"/>
      <c r="M376" s="35"/>
      <c r="N376" s="55"/>
      <c r="O376" s="63"/>
      <c r="P376" s="63"/>
      <c r="Q376" s="35"/>
      <c r="R376" s="35"/>
      <c r="S376" s="35"/>
      <c r="T376" s="35"/>
      <c r="U376" s="35"/>
      <c r="V376" s="35"/>
      <c r="W376" s="35"/>
      <c r="X376" s="35"/>
      <c r="Y376" s="35"/>
      <c r="Z376" s="35"/>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1"/>
      <c r="BG376" s="1"/>
      <c r="BH376" s="1"/>
      <c r="BI376" s="1"/>
      <c r="BJ376" s="1"/>
      <c r="BK376" s="1"/>
      <c r="BL376" s="1"/>
      <c r="BM376" s="1"/>
      <c r="BN376" s="1"/>
      <c r="BO376" s="1"/>
      <c r="BP376" s="1"/>
      <c r="BQ376" s="1"/>
      <c r="BR376" s="1"/>
      <c r="BS376" s="1"/>
    </row>
    <row r="377" spans="1:71" s="116" customFormat="1" x14ac:dyDescent="0.2">
      <c r="A377" s="35"/>
      <c r="B377" s="35"/>
      <c r="C377" s="255"/>
      <c r="D377" s="56"/>
      <c r="E377" s="56"/>
      <c r="F377" s="56"/>
      <c r="G377" s="35"/>
      <c r="H377" s="35"/>
      <c r="I377" s="35"/>
      <c r="J377" s="35"/>
      <c r="K377" s="35"/>
      <c r="L377" s="35"/>
      <c r="M377" s="35"/>
      <c r="N377" s="55"/>
      <c r="O377" s="63"/>
      <c r="P377" s="63"/>
      <c r="Q377" s="35"/>
      <c r="R377" s="35"/>
      <c r="S377" s="35"/>
      <c r="T377" s="35"/>
      <c r="U377" s="35"/>
      <c r="V377" s="35"/>
      <c r="W377" s="35"/>
      <c r="X377" s="35"/>
      <c r="Y377" s="35"/>
      <c r="Z377" s="35"/>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1"/>
      <c r="BG377" s="1"/>
      <c r="BH377" s="1"/>
      <c r="BI377" s="1"/>
      <c r="BJ377" s="1"/>
      <c r="BK377" s="1"/>
      <c r="BL377" s="1"/>
      <c r="BM377" s="1"/>
      <c r="BN377" s="1"/>
      <c r="BO377" s="1"/>
      <c r="BP377" s="1"/>
      <c r="BQ377" s="1"/>
      <c r="BR377" s="1"/>
      <c r="BS377" s="1"/>
    </row>
    <row r="378" spans="1:71" s="116" customFormat="1" x14ac:dyDescent="0.2">
      <c r="A378" s="35"/>
      <c r="B378" s="35"/>
      <c r="C378" s="255"/>
      <c r="D378" s="56"/>
      <c r="E378" s="56"/>
      <c r="F378" s="56"/>
      <c r="G378" s="35"/>
      <c r="H378" s="35"/>
      <c r="I378" s="35"/>
      <c r="J378" s="35"/>
      <c r="K378" s="35"/>
      <c r="L378" s="35"/>
      <c r="M378" s="35"/>
      <c r="N378" s="55"/>
      <c r="O378" s="63"/>
      <c r="P378" s="63"/>
      <c r="Q378" s="35"/>
      <c r="R378" s="35"/>
      <c r="S378" s="35"/>
      <c r="T378" s="35"/>
      <c r="U378" s="35"/>
      <c r="V378" s="35"/>
      <c r="W378" s="35"/>
      <c r="X378" s="35"/>
      <c r="Y378" s="35"/>
      <c r="Z378" s="35"/>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1"/>
      <c r="BG378" s="1"/>
      <c r="BH378" s="1"/>
      <c r="BI378" s="1"/>
      <c r="BJ378" s="1"/>
      <c r="BK378" s="1"/>
      <c r="BL378" s="1"/>
      <c r="BM378" s="1"/>
      <c r="BN378" s="1"/>
      <c r="BO378" s="1"/>
      <c r="BP378" s="1"/>
      <c r="BQ378" s="1"/>
      <c r="BR378" s="1"/>
      <c r="BS378" s="1"/>
    </row>
    <row r="379" spans="1:71" s="116" customFormat="1" x14ac:dyDescent="0.2">
      <c r="A379" s="35"/>
      <c r="B379" s="35"/>
      <c r="C379" s="255"/>
      <c r="D379" s="56"/>
      <c r="E379" s="56"/>
      <c r="F379" s="56"/>
      <c r="G379" s="35"/>
      <c r="H379" s="35"/>
      <c r="I379" s="35"/>
      <c r="J379" s="35"/>
      <c r="K379" s="35"/>
      <c r="L379" s="35"/>
      <c r="M379" s="35"/>
      <c r="N379" s="55"/>
      <c r="O379" s="63"/>
      <c r="P379" s="63"/>
      <c r="Q379" s="35"/>
      <c r="R379" s="35"/>
      <c r="S379" s="35"/>
      <c r="T379" s="35"/>
      <c r="U379" s="35"/>
      <c r="V379" s="35"/>
      <c r="W379" s="35"/>
      <c r="X379" s="35"/>
      <c r="Y379" s="35"/>
      <c r="Z379" s="35"/>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1"/>
      <c r="BG379" s="1"/>
      <c r="BH379" s="1"/>
      <c r="BI379" s="1"/>
      <c r="BJ379" s="1"/>
      <c r="BK379" s="1"/>
      <c r="BL379" s="1"/>
      <c r="BM379" s="1"/>
      <c r="BN379" s="1"/>
      <c r="BO379" s="1"/>
      <c r="BP379" s="1"/>
      <c r="BQ379" s="1"/>
      <c r="BR379" s="1"/>
      <c r="BS379" s="1"/>
    </row>
    <row r="380" spans="1:71" s="116" customFormat="1" x14ac:dyDescent="0.2">
      <c r="A380" s="35"/>
      <c r="B380" s="35"/>
      <c r="C380" s="255"/>
      <c r="D380" s="56"/>
      <c r="E380" s="56"/>
      <c r="F380" s="56"/>
      <c r="G380" s="35"/>
      <c r="H380" s="35"/>
      <c r="I380" s="35"/>
      <c r="J380" s="35"/>
      <c r="K380" s="35"/>
      <c r="L380" s="35"/>
      <c r="M380" s="35"/>
      <c r="N380" s="55"/>
      <c r="O380" s="63"/>
      <c r="P380" s="63"/>
      <c r="Q380" s="35"/>
      <c r="R380" s="35"/>
      <c r="S380" s="35"/>
      <c r="T380" s="35"/>
      <c r="U380" s="35"/>
      <c r="V380" s="35"/>
      <c r="W380" s="35"/>
      <c r="X380" s="35"/>
      <c r="Y380" s="35"/>
      <c r="Z380" s="35"/>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1"/>
      <c r="BG380" s="1"/>
      <c r="BH380" s="1"/>
      <c r="BI380" s="1"/>
      <c r="BJ380" s="1"/>
      <c r="BK380" s="1"/>
      <c r="BL380" s="1"/>
      <c r="BM380" s="1"/>
      <c r="BN380" s="1"/>
      <c r="BO380" s="1"/>
      <c r="BP380" s="1"/>
      <c r="BQ380" s="1"/>
      <c r="BR380" s="1"/>
      <c r="BS380" s="1"/>
    </row>
    <row r="381" spans="1:71" s="116" customFormat="1" x14ac:dyDescent="0.2">
      <c r="A381" s="35"/>
      <c r="B381" s="35"/>
      <c r="C381" s="255"/>
      <c r="D381" s="56"/>
      <c r="E381" s="56"/>
      <c r="F381" s="56"/>
      <c r="G381" s="35"/>
      <c r="H381" s="35"/>
      <c r="I381" s="35"/>
      <c r="J381" s="35"/>
      <c r="K381" s="35"/>
      <c r="L381" s="35"/>
      <c r="M381" s="35"/>
      <c r="N381" s="55"/>
      <c r="O381" s="63"/>
      <c r="P381" s="63"/>
      <c r="Q381" s="35"/>
      <c r="R381" s="35"/>
      <c r="S381" s="35"/>
      <c r="T381" s="35"/>
      <c r="U381" s="35"/>
      <c r="V381" s="35"/>
      <c r="W381" s="35"/>
      <c r="X381" s="35"/>
      <c r="Y381" s="35"/>
      <c r="Z381" s="35"/>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1"/>
      <c r="BG381" s="1"/>
      <c r="BH381" s="1"/>
      <c r="BI381" s="1"/>
      <c r="BJ381" s="1"/>
      <c r="BK381" s="1"/>
      <c r="BL381" s="1"/>
      <c r="BM381" s="1"/>
      <c r="BN381" s="1"/>
      <c r="BO381" s="1"/>
      <c r="BP381" s="1"/>
      <c r="BQ381" s="1"/>
      <c r="BR381" s="1"/>
      <c r="BS381" s="1"/>
    </row>
    <row r="382" spans="1:71" s="116" customFormat="1" x14ac:dyDescent="0.2">
      <c r="A382" s="35"/>
      <c r="B382" s="35"/>
      <c r="C382" s="255"/>
      <c r="D382" s="56"/>
      <c r="E382" s="56"/>
      <c r="F382" s="56"/>
      <c r="G382" s="35"/>
      <c r="H382" s="35"/>
      <c r="I382" s="35"/>
      <c r="J382" s="35"/>
      <c r="K382" s="35"/>
      <c r="L382" s="35"/>
      <c r="M382" s="35"/>
      <c r="N382" s="55"/>
      <c r="O382" s="63"/>
      <c r="P382" s="63"/>
      <c r="Q382" s="35"/>
      <c r="R382" s="35"/>
      <c r="S382" s="35"/>
      <c r="T382" s="35"/>
      <c r="U382" s="35"/>
      <c r="V382" s="35"/>
      <c r="W382" s="35"/>
      <c r="X382" s="35"/>
      <c r="Y382" s="35"/>
      <c r="Z382" s="35"/>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1"/>
      <c r="BG382" s="1"/>
      <c r="BH382" s="1"/>
      <c r="BI382" s="1"/>
      <c r="BJ382" s="1"/>
      <c r="BK382" s="1"/>
      <c r="BL382" s="1"/>
      <c r="BM382" s="1"/>
      <c r="BN382" s="1"/>
      <c r="BO382" s="1"/>
      <c r="BP382" s="1"/>
      <c r="BQ382" s="1"/>
      <c r="BR382" s="1"/>
      <c r="BS382" s="1"/>
    </row>
    <row r="383" spans="1:71" s="116" customFormat="1" x14ac:dyDescent="0.2">
      <c r="A383" s="35"/>
      <c r="B383" s="35"/>
      <c r="C383" s="255"/>
      <c r="D383" s="56"/>
      <c r="E383" s="56"/>
      <c r="F383" s="56"/>
      <c r="G383" s="35"/>
      <c r="H383" s="35"/>
      <c r="I383" s="35"/>
      <c r="J383" s="35"/>
      <c r="K383" s="35"/>
      <c r="L383" s="35"/>
      <c r="M383" s="35"/>
      <c r="N383" s="55"/>
      <c r="O383" s="63"/>
      <c r="P383" s="63"/>
      <c r="Q383" s="35"/>
      <c r="R383" s="35"/>
      <c r="S383" s="35"/>
      <c r="T383" s="35"/>
      <c r="U383" s="35"/>
      <c r="V383" s="35"/>
      <c r="W383" s="35"/>
      <c r="X383" s="35"/>
      <c r="Y383" s="35"/>
      <c r="Z383" s="35"/>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1"/>
      <c r="BG383" s="1"/>
      <c r="BH383" s="1"/>
      <c r="BI383" s="1"/>
      <c r="BJ383" s="1"/>
      <c r="BK383" s="1"/>
      <c r="BL383" s="1"/>
      <c r="BM383" s="1"/>
      <c r="BN383" s="1"/>
      <c r="BO383" s="1"/>
      <c r="BP383" s="1"/>
      <c r="BQ383" s="1"/>
      <c r="BR383" s="1"/>
      <c r="BS383" s="1"/>
    </row>
    <row r="384" spans="1:71" s="116" customFormat="1" x14ac:dyDescent="0.2">
      <c r="A384" s="35"/>
      <c r="B384" s="35"/>
      <c r="C384" s="255"/>
      <c r="D384" s="56"/>
      <c r="E384" s="56"/>
      <c r="F384" s="56"/>
      <c r="G384" s="35"/>
      <c r="H384" s="35"/>
      <c r="I384" s="35"/>
      <c r="J384" s="35"/>
      <c r="K384" s="35"/>
      <c r="L384" s="35"/>
      <c r="M384" s="35"/>
      <c r="N384" s="55"/>
      <c r="O384" s="63"/>
      <c r="P384" s="63"/>
      <c r="Q384" s="35"/>
      <c r="R384" s="35"/>
      <c r="S384" s="35"/>
      <c r="T384" s="35"/>
      <c r="U384" s="35"/>
      <c r="V384" s="35"/>
      <c r="W384" s="35"/>
      <c r="X384" s="35"/>
      <c r="Y384" s="35"/>
      <c r="Z384" s="35"/>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1"/>
      <c r="BG384" s="1"/>
      <c r="BH384" s="1"/>
      <c r="BI384" s="1"/>
      <c r="BJ384" s="1"/>
      <c r="BK384" s="1"/>
      <c r="BL384" s="1"/>
      <c r="BM384" s="1"/>
      <c r="BN384" s="1"/>
      <c r="BO384" s="1"/>
      <c r="BP384" s="1"/>
      <c r="BQ384" s="1"/>
      <c r="BR384" s="1"/>
      <c r="BS384" s="1"/>
    </row>
    <row r="385" spans="1:71" s="116" customFormat="1" x14ac:dyDescent="0.2">
      <c r="A385" s="35"/>
      <c r="B385" s="35"/>
      <c r="C385" s="255"/>
      <c r="D385" s="56"/>
      <c r="E385" s="56"/>
      <c r="F385" s="56"/>
      <c r="G385" s="35"/>
      <c r="H385" s="35"/>
      <c r="I385" s="35"/>
      <c r="J385" s="35"/>
      <c r="K385" s="35"/>
      <c r="L385" s="35"/>
      <c r="M385" s="35"/>
      <c r="N385" s="55"/>
      <c r="O385" s="63"/>
      <c r="P385" s="63"/>
      <c r="Q385" s="35"/>
      <c r="R385" s="35"/>
      <c r="S385" s="35"/>
      <c r="T385" s="35"/>
      <c r="U385" s="35"/>
      <c r="V385" s="35"/>
      <c r="W385" s="35"/>
      <c r="X385" s="35"/>
      <c r="Y385" s="35"/>
      <c r="Z385" s="35"/>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1"/>
      <c r="BG385" s="1"/>
      <c r="BH385" s="1"/>
      <c r="BI385" s="1"/>
      <c r="BJ385" s="1"/>
      <c r="BK385" s="1"/>
      <c r="BL385" s="1"/>
      <c r="BM385" s="1"/>
      <c r="BN385" s="1"/>
      <c r="BO385" s="1"/>
      <c r="BP385" s="1"/>
      <c r="BQ385" s="1"/>
      <c r="BR385" s="1"/>
      <c r="BS385" s="1"/>
    </row>
    <row r="386" spans="1:71" s="116" customFormat="1" x14ac:dyDescent="0.2">
      <c r="A386" s="35"/>
      <c r="B386" s="35"/>
      <c r="C386" s="255"/>
      <c r="D386" s="56"/>
      <c r="E386" s="56"/>
      <c r="F386" s="56"/>
      <c r="G386" s="35"/>
      <c r="H386" s="35"/>
      <c r="I386" s="35"/>
      <c r="J386" s="35"/>
      <c r="K386" s="35"/>
      <c r="L386" s="35"/>
      <c r="M386" s="35"/>
      <c r="N386" s="55"/>
      <c r="O386" s="63"/>
      <c r="P386" s="63"/>
      <c r="Q386" s="35"/>
      <c r="R386" s="35"/>
      <c r="S386" s="35"/>
      <c r="T386" s="35"/>
      <c r="U386" s="35"/>
      <c r="V386" s="35"/>
      <c r="W386" s="35"/>
      <c r="X386" s="35"/>
      <c r="Y386" s="35"/>
      <c r="Z386" s="35"/>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1"/>
      <c r="BG386" s="1"/>
      <c r="BH386" s="1"/>
      <c r="BI386" s="1"/>
      <c r="BJ386" s="1"/>
      <c r="BK386" s="1"/>
      <c r="BL386" s="1"/>
      <c r="BM386" s="1"/>
      <c r="BN386" s="1"/>
      <c r="BO386" s="1"/>
      <c r="BP386" s="1"/>
      <c r="BQ386" s="1"/>
      <c r="BR386" s="1"/>
      <c r="BS386" s="1"/>
    </row>
    <row r="387" spans="1:71" s="116" customFormat="1" x14ac:dyDescent="0.2">
      <c r="A387" s="35"/>
      <c r="B387" s="35"/>
      <c r="C387" s="255"/>
      <c r="D387" s="56"/>
      <c r="E387" s="56"/>
      <c r="F387" s="56"/>
      <c r="G387" s="35"/>
      <c r="H387" s="35"/>
      <c r="I387" s="35"/>
      <c r="J387" s="35"/>
      <c r="K387" s="35"/>
      <c r="L387" s="35"/>
      <c r="M387" s="35"/>
      <c r="N387" s="55"/>
      <c r="O387" s="63"/>
      <c r="P387" s="63"/>
      <c r="Q387" s="35"/>
      <c r="R387" s="35"/>
      <c r="S387" s="35"/>
      <c r="T387" s="35"/>
      <c r="U387" s="35"/>
      <c r="V387" s="35"/>
      <c r="W387" s="35"/>
      <c r="X387" s="35"/>
      <c r="Y387" s="35"/>
      <c r="Z387" s="35"/>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1"/>
      <c r="BG387" s="1"/>
      <c r="BH387" s="1"/>
      <c r="BI387" s="1"/>
      <c r="BJ387" s="1"/>
      <c r="BK387" s="1"/>
      <c r="BL387" s="1"/>
      <c r="BM387" s="1"/>
      <c r="BN387" s="1"/>
      <c r="BO387" s="1"/>
      <c r="BP387" s="1"/>
      <c r="BQ387" s="1"/>
      <c r="BR387" s="1"/>
      <c r="BS387" s="1"/>
    </row>
    <row r="388" spans="1:71" s="116" customFormat="1" x14ac:dyDescent="0.2">
      <c r="A388" s="35"/>
      <c r="B388" s="35"/>
      <c r="C388" s="255"/>
      <c r="D388" s="56"/>
      <c r="E388" s="56"/>
      <c r="F388" s="56"/>
      <c r="G388" s="35"/>
      <c r="H388" s="35"/>
      <c r="I388" s="35"/>
      <c r="J388" s="35"/>
      <c r="K388" s="35"/>
      <c r="L388" s="35"/>
      <c r="M388" s="35"/>
      <c r="N388" s="55"/>
      <c r="O388" s="63"/>
      <c r="P388" s="63"/>
      <c r="Q388" s="35"/>
      <c r="R388" s="35"/>
      <c r="S388" s="35"/>
      <c r="T388" s="35"/>
      <c r="U388" s="35"/>
      <c r="V388" s="35"/>
      <c r="W388" s="35"/>
      <c r="X388" s="35"/>
      <c r="Y388" s="35"/>
      <c r="Z388" s="35"/>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1"/>
      <c r="BG388" s="1"/>
      <c r="BH388" s="1"/>
      <c r="BI388" s="1"/>
      <c r="BJ388" s="1"/>
      <c r="BK388" s="1"/>
      <c r="BL388" s="1"/>
      <c r="BM388" s="1"/>
      <c r="BN388" s="1"/>
      <c r="BO388" s="1"/>
      <c r="BP388" s="1"/>
      <c r="BQ388" s="1"/>
      <c r="BR388" s="1"/>
      <c r="BS388" s="1"/>
    </row>
    <row r="389" spans="1:71" s="116" customFormat="1" x14ac:dyDescent="0.2">
      <c r="A389" s="35"/>
      <c r="B389" s="35"/>
      <c r="C389" s="255"/>
      <c r="D389" s="56"/>
      <c r="E389" s="56"/>
      <c r="F389" s="56"/>
      <c r="G389" s="35"/>
      <c r="H389" s="35"/>
      <c r="I389" s="35"/>
      <c r="J389" s="35"/>
      <c r="K389" s="35"/>
      <c r="L389" s="35"/>
      <c r="M389" s="35"/>
      <c r="N389" s="55"/>
      <c r="O389" s="63"/>
      <c r="P389" s="63"/>
      <c r="Q389" s="35"/>
      <c r="R389" s="35"/>
      <c r="S389" s="35"/>
      <c r="T389" s="35"/>
      <c r="U389" s="35"/>
      <c r="V389" s="35"/>
      <c r="W389" s="35"/>
      <c r="X389" s="35"/>
      <c r="Y389" s="35"/>
      <c r="Z389" s="35"/>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1"/>
      <c r="BG389" s="1"/>
      <c r="BH389" s="1"/>
      <c r="BI389" s="1"/>
      <c r="BJ389" s="1"/>
      <c r="BK389" s="1"/>
      <c r="BL389" s="1"/>
      <c r="BM389" s="1"/>
      <c r="BN389" s="1"/>
      <c r="BO389" s="1"/>
      <c r="BP389" s="1"/>
      <c r="BQ389" s="1"/>
      <c r="BR389" s="1"/>
      <c r="BS389" s="1"/>
    </row>
    <row r="390" spans="1:71" s="116" customFormat="1" x14ac:dyDescent="0.2">
      <c r="A390" s="35"/>
      <c r="B390" s="35"/>
      <c r="C390" s="255"/>
      <c r="D390" s="56"/>
      <c r="E390" s="56"/>
      <c r="F390" s="56"/>
      <c r="G390" s="35"/>
      <c r="H390" s="35"/>
      <c r="I390" s="35"/>
      <c r="J390" s="35"/>
      <c r="K390" s="35"/>
      <c r="L390" s="35"/>
      <c r="M390" s="35"/>
      <c r="N390" s="55"/>
      <c r="O390" s="63"/>
      <c r="P390" s="63"/>
      <c r="Q390" s="35"/>
      <c r="R390" s="35"/>
      <c r="S390" s="35"/>
      <c r="T390" s="35"/>
      <c r="U390" s="35"/>
      <c r="V390" s="35"/>
      <c r="W390" s="35"/>
      <c r="X390" s="35"/>
      <c r="Y390" s="35"/>
      <c r="Z390" s="35"/>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1"/>
      <c r="BG390" s="1"/>
      <c r="BH390" s="1"/>
      <c r="BI390" s="1"/>
      <c r="BJ390" s="1"/>
      <c r="BK390" s="1"/>
      <c r="BL390" s="1"/>
      <c r="BM390" s="1"/>
      <c r="BN390" s="1"/>
      <c r="BO390" s="1"/>
      <c r="BP390" s="1"/>
      <c r="BQ390" s="1"/>
      <c r="BR390" s="1"/>
      <c r="BS390" s="1"/>
    </row>
    <row r="391" spans="1:71" s="116" customFormat="1" x14ac:dyDescent="0.2">
      <c r="A391" s="35"/>
      <c r="B391" s="35"/>
      <c r="C391" s="255"/>
      <c r="D391" s="56"/>
      <c r="E391" s="56"/>
      <c r="F391" s="56"/>
      <c r="G391" s="35"/>
      <c r="H391" s="35"/>
      <c r="I391" s="35"/>
      <c r="J391" s="35"/>
      <c r="K391" s="35"/>
      <c r="L391" s="35"/>
      <c r="M391" s="35"/>
      <c r="N391" s="55"/>
      <c r="O391" s="63"/>
      <c r="P391" s="63"/>
      <c r="Q391" s="35"/>
      <c r="R391" s="35"/>
      <c r="S391" s="35"/>
      <c r="T391" s="35"/>
      <c r="U391" s="35"/>
      <c r="V391" s="35"/>
      <c r="W391" s="35"/>
      <c r="X391" s="35"/>
      <c r="Y391" s="35"/>
      <c r="Z391" s="35"/>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1"/>
      <c r="BG391" s="1"/>
      <c r="BH391" s="1"/>
      <c r="BI391" s="1"/>
      <c r="BJ391" s="1"/>
      <c r="BK391" s="1"/>
      <c r="BL391" s="1"/>
      <c r="BM391" s="1"/>
      <c r="BN391" s="1"/>
      <c r="BO391" s="1"/>
      <c r="BP391" s="1"/>
      <c r="BQ391" s="1"/>
      <c r="BR391" s="1"/>
      <c r="BS391" s="1"/>
    </row>
    <row r="392" spans="1:71" s="116" customFormat="1" x14ac:dyDescent="0.2">
      <c r="A392" s="35"/>
      <c r="B392" s="35"/>
      <c r="C392" s="255"/>
      <c r="D392" s="56"/>
      <c r="E392" s="56"/>
      <c r="F392" s="56"/>
      <c r="G392" s="35"/>
      <c r="H392" s="35"/>
      <c r="I392" s="35"/>
      <c r="J392" s="35"/>
      <c r="K392" s="35"/>
      <c r="L392" s="35"/>
      <c r="M392" s="35"/>
      <c r="N392" s="55"/>
      <c r="O392" s="63"/>
      <c r="P392" s="63"/>
      <c r="Q392" s="35"/>
      <c r="R392" s="35"/>
      <c r="S392" s="35"/>
      <c r="T392" s="35"/>
      <c r="U392" s="35"/>
      <c r="V392" s="35"/>
      <c r="W392" s="35"/>
      <c r="X392" s="35"/>
      <c r="Y392" s="35"/>
      <c r="Z392" s="35"/>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1"/>
      <c r="BG392" s="1"/>
      <c r="BH392" s="1"/>
      <c r="BI392" s="1"/>
      <c r="BJ392" s="1"/>
      <c r="BK392" s="1"/>
      <c r="BL392" s="1"/>
      <c r="BM392" s="1"/>
      <c r="BN392" s="1"/>
      <c r="BO392" s="1"/>
      <c r="BP392" s="1"/>
      <c r="BQ392" s="1"/>
      <c r="BR392" s="1"/>
      <c r="BS392" s="1"/>
    </row>
    <row r="393" spans="1:71" s="116" customFormat="1" x14ac:dyDescent="0.2">
      <c r="A393" s="35"/>
      <c r="B393" s="35"/>
      <c r="C393" s="255"/>
      <c r="D393" s="56"/>
      <c r="E393" s="56"/>
      <c r="F393" s="56"/>
      <c r="G393" s="35"/>
      <c r="H393" s="35"/>
      <c r="I393" s="35"/>
      <c r="J393" s="35"/>
      <c r="K393" s="35"/>
      <c r="L393" s="35"/>
      <c r="M393" s="35"/>
      <c r="N393" s="55"/>
      <c r="O393" s="63"/>
      <c r="P393" s="63"/>
      <c r="Q393" s="35"/>
      <c r="R393" s="35"/>
      <c r="S393" s="35"/>
      <c r="T393" s="35"/>
      <c r="U393" s="35"/>
      <c r="V393" s="35"/>
      <c r="W393" s="35"/>
      <c r="X393" s="35"/>
      <c r="Y393" s="35"/>
      <c r="Z393" s="35"/>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1"/>
      <c r="BG393" s="1"/>
      <c r="BH393" s="1"/>
      <c r="BI393" s="1"/>
      <c r="BJ393" s="1"/>
      <c r="BK393" s="1"/>
      <c r="BL393" s="1"/>
      <c r="BM393" s="1"/>
      <c r="BN393" s="1"/>
      <c r="BO393" s="1"/>
      <c r="BP393" s="1"/>
      <c r="BQ393" s="1"/>
      <c r="BR393" s="1"/>
      <c r="BS393" s="1"/>
    </row>
    <row r="394" spans="1:71" s="116" customFormat="1" x14ac:dyDescent="0.2">
      <c r="A394" s="35"/>
      <c r="B394" s="35"/>
      <c r="C394" s="255"/>
      <c r="D394" s="56"/>
      <c r="E394" s="56"/>
      <c r="F394" s="56"/>
      <c r="G394" s="35"/>
      <c r="H394" s="35"/>
      <c r="I394" s="35"/>
      <c r="J394" s="35"/>
      <c r="K394" s="35"/>
      <c r="L394" s="35"/>
      <c r="M394" s="35"/>
      <c r="N394" s="55"/>
      <c r="O394" s="63"/>
      <c r="P394" s="63"/>
      <c r="Q394" s="35"/>
      <c r="R394" s="35"/>
      <c r="S394" s="35"/>
      <c r="T394" s="35"/>
      <c r="U394" s="35"/>
      <c r="V394" s="35"/>
      <c r="W394" s="35"/>
      <c r="X394" s="35"/>
      <c r="Y394" s="35"/>
      <c r="Z394" s="35"/>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1"/>
      <c r="BG394" s="1"/>
      <c r="BH394" s="1"/>
      <c r="BI394" s="1"/>
      <c r="BJ394" s="1"/>
      <c r="BK394" s="1"/>
      <c r="BL394" s="1"/>
      <c r="BM394" s="1"/>
      <c r="BN394" s="1"/>
      <c r="BO394" s="1"/>
      <c r="BP394" s="1"/>
      <c r="BQ394" s="1"/>
      <c r="BR394" s="1"/>
      <c r="BS394" s="1"/>
    </row>
    <row r="395" spans="1:71" s="116" customFormat="1" x14ac:dyDescent="0.2">
      <c r="A395" s="35"/>
      <c r="B395" s="35"/>
      <c r="C395" s="255"/>
      <c r="D395" s="56"/>
      <c r="E395" s="56"/>
      <c r="F395" s="56"/>
      <c r="G395" s="35"/>
      <c r="H395" s="35"/>
      <c r="I395" s="35"/>
      <c r="J395" s="35"/>
      <c r="K395" s="35"/>
      <c r="L395" s="35"/>
      <c r="M395" s="35"/>
      <c r="N395" s="55"/>
      <c r="O395" s="63"/>
      <c r="P395" s="63"/>
      <c r="Q395" s="35"/>
      <c r="R395" s="35"/>
      <c r="S395" s="35"/>
      <c r="T395" s="35"/>
      <c r="U395" s="35"/>
      <c r="V395" s="35"/>
      <c r="W395" s="35"/>
      <c r="X395" s="35"/>
      <c r="Y395" s="35"/>
      <c r="Z395" s="35"/>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1"/>
      <c r="BG395" s="1"/>
      <c r="BH395" s="1"/>
      <c r="BI395" s="1"/>
      <c r="BJ395" s="1"/>
      <c r="BK395" s="1"/>
      <c r="BL395" s="1"/>
      <c r="BM395" s="1"/>
      <c r="BN395" s="1"/>
      <c r="BO395" s="1"/>
      <c r="BP395" s="1"/>
      <c r="BQ395" s="1"/>
      <c r="BR395" s="1"/>
      <c r="BS395" s="1"/>
    </row>
    <row r="396" spans="1:71" s="116" customFormat="1" x14ac:dyDescent="0.2">
      <c r="A396" s="35"/>
      <c r="B396" s="35"/>
      <c r="C396" s="255"/>
      <c r="D396" s="56"/>
      <c r="E396" s="56"/>
      <c r="F396" s="56"/>
      <c r="G396" s="35"/>
      <c r="H396" s="35"/>
      <c r="I396" s="35"/>
      <c r="J396" s="35"/>
      <c r="K396" s="35"/>
      <c r="L396" s="35"/>
      <c r="M396" s="35"/>
      <c r="N396" s="55"/>
      <c r="O396" s="63"/>
      <c r="P396" s="63"/>
      <c r="Q396" s="35"/>
      <c r="R396" s="35"/>
      <c r="S396" s="35"/>
      <c r="T396" s="35"/>
      <c r="U396" s="35"/>
      <c r="V396" s="35"/>
      <c r="W396" s="35"/>
      <c r="X396" s="35"/>
      <c r="Y396" s="35"/>
      <c r="Z396" s="35"/>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1"/>
      <c r="BG396" s="1"/>
      <c r="BH396" s="1"/>
      <c r="BI396" s="1"/>
      <c r="BJ396" s="1"/>
      <c r="BK396" s="1"/>
      <c r="BL396" s="1"/>
      <c r="BM396" s="1"/>
      <c r="BN396" s="1"/>
      <c r="BO396" s="1"/>
      <c r="BP396" s="1"/>
      <c r="BQ396" s="1"/>
      <c r="BR396" s="1"/>
      <c r="BS396" s="1"/>
    </row>
    <row r="397" spans="1:71" s="116" customFormat="1" x14ac:dyDescent="0.2">
      <c r="A397" s="35"/>
      <c r="B397" s="35"/>
      <c r="C397" s="255"/>
      <c r="D397" s="56"/>
      <c r="E397" s="56"/>
      <c r="F397" s="56"/>
      <c r="G397" s="35"/>
      <c r="H397" s="35"/>
      <c r="I397" s="35"/>
      <c r="J397" s="35"/>
      <c r="K397" s="35"/>
      <c r="L397" s="35"/>
      <c r="M397" s="35"/>
      <c r="N397" s="55"/>
      <c r="O397" s="63"/>
      <c r="P397" s="63"/>
      <c r="Q397" s="35"/>
      <c r="R397" s="35"/>
      <c r="S397" s="35"/>
      <c r="T397" s="35"/>
      <c r="U397" s="35"/>
      <c r="V397" s="35"/>
      <c r="W397" s="35"/>
      <c r="X397" s="35"/>
      <c r="Y397" s="35"/>
      <c r="Z397" s="35"/>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1"/>
      <c r="BG397" s="1"/>
      <c r="BH397" s="1"/>
      <c r="BI397" s="1"/>
      <c r="BJ397" s="1"/>
      <c r="BK397" s="1"/>
      <c r="BL397" s="1"/>
      <c r="BM397" s="1"/>
      <c r="BN397" s="1"/>
      <c r="BO397" s="1"/>
      <c r="BP397" s="1"/>
      <c r="BQ397" s="1"/>
      <c r="BR397" s="1"/>
      <c r="BS397" s="1"/>
    </row>
    <row r="398" spans="1:71" s="116" customFormat="1" x14ac:dyDescent="0.2">
      <c r="A398" s="35"/>
      <c r="B398" s="35"/>
      <c r="C398" s="255"/>
      <c r="D398" s="56"/>
      <c r="E398" s="56"/>
      <c r="F398" s="56"/>
      <c r="G398" s="35"/>
      <c r="H398" s="35"/>
      <c r="I398" s="35"/>
      <c r="J398" s="35"/>
      <c r="K398" s="35"/>
      <c r="L398" s="35"/>
      <c r="M398" s="35"/>
      <c r="N398" s="55"/>
      <c r="O398" s="63"/>
      <c r="P398" s="63"/>
      <c r="Q398" s="35"/>
      <c r="R398" s="35"/>
      <c r="S398" s="35"/>
      <c r="T398" s="35"/>
      <c r="U398" s="35"/>
      <c r="V398" s="35"/>
      <c r="W398" s="35"/>
      <c r="X398" s="35"/>
      <c r="Y398" s="35"/>
      <c r="Z398" s="35"/>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1"/>
      <c r="BG398" s="1"/>
      <c r="BH398" s="1"/>
      <c r="BI398" s="1"/>
      <c r="BJ398" s="1"/>
      <c r="BK398" s="1"/>
      <c r="BL398" s="1"/>
      <c r="BM398" s="1"/>
      <c r="BN398" s="1"/>
      <c r="BO398" s="1"/>
      <c r="BP398" s="1"/>
      <c r="BQ398" s="1"/>
      <c r="BR398" s="1"/>
      <c r="BS398" s="1"/>
    </row>
    <row r="399" spans="1:71" s="116" customFormat="1" x14ac:dyDescent="0.2">
      <c r="A399" s="35"/>
      <c r="B399" s="35"/>
      <c r="C399" s="255"/>
      <c r="D399" s="56"/>
      <c r="E399" s="56"/>
      <c r="F399" s="56"/>
      <c r="G399" s="35"/>
      <c r="H399" s="35"/>
      <c r="I399" s="35"/>
      <c r="J399" s="35"/>
      <c r="K399" s="35"/>
      <c r="L399" s="35"/>
      <c r="M399" s="35"/>
      <c r="N399" s="55"/>
      <c r="O399" s="63"/>
      <c r="P399" s="63"/>
      <c r="Q399" s="35"/>
      <c r="R399" s="35"/>
      <c r="S399" s="35"/>
      <c r="T399" s="35"/>
      <c r="U399" s="35"/>
      <c r="V399" s="35"/>
      <c r="W399" s="35"/>
      <c r="X399" s="35"/>
      <c r="Y399" s="35"/>
      <c r="Z399" s="35"/>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1"/>
      <c r="BG399" s="1"/>
      <c r="BH399" s="1"/>
      <c r="BI399" s="1"/>
      <c r="BJ399" s="1"/>
      <c r="BK399" s="1"/>
      <c r="BL399" s="1"/>
      <c r="BM399" s="1"/>
      <c r="BN399" s="1"/>
      <c r="BO399" s="1"/>
      <c r="BP399" s="1"/>
      <c r="BQ399" s="1"/>
      <c r="BR399" s="1"/>
      <c r="BS399" s="1"/>
    </row>
    <row r="400" spans="1:71" s="116" customFormat="1" x14ac:dyDescent="0.2">
      <c r="A400" s="35"/>
      <c r="B400" s="35"/>
      <c r="C400" s="255"/>
      <c r="D400" s="56"/>
      <c r="E400" s="56"/>
      <c r="F400" s="56"/>
      <c r="G400" s="35"/>
      <c r="H400" s="35"/>
      <c r="I400" s="35"/>
      <c r="J400" s="35"/>
      <c r="K400" s="35"/>
      <c r="L400" s="35"/>
      <c r="M400" s="35"/>
      <c r="N400" s="55"/>
      <c r="O400" s="63"/>
      <c r="P400" s="63"/>
      <c r="Q400" s="35"/>
      <c r="R400" s="35"/>
      <c r="S400" s="35"/>
      <c r="T400" s="35"/>
      <c r="U400" s="35"/>
      <c r="V400" s="35"/>
      <c r="W400" s="35"/>
      <c r="X400" s="35"/>
      <c r="Y400" s="35"/>
      <c r="Z400" s="35"/>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1"/>
      <c r="BG400" s="1"/>
      <c r="BH400" s="1"/>
      <c r="BI400" s="1"/>
      <c r="BJ400" s="1"/>
      <c r="BK400" s="1"/>
      <c r="BL400" s="1"/>
      <c r="BM400" s="1"/>
      <c r="BN400" s="1"/>
      <c r="BO400" s="1"/>
      <c r="BP400" s="1"/>
      <c r="BQ400" s="1"/>
      <c r="BR400" s="1"/>
      <c r="BS400" s="1"/>
    </row>
    <row r="401" spans="1:71" s="116" customFormat="1" x14ac:dyDescent="0.2">
      <c r="A401" s="35"/>
      <c r="B401" s="35"/>
      <c r="C401" s="255"/>
      <c r="D401" s="56"/>
      <c r="E401" s="56"/>
      <c r="F401" s="56"/>
      <c r="G401" s="35"/>
      <c r="H401" s="35"/>
      <c r="I401" s="35"/>
      <c r="J401" s="35"/>
      <c r="K401" s="35"/>
      <c r="L401" s="35"/>
      <c r="M401" s="35"/>
      <c r="N401" s="55"/>
      <c r="O401" s="63"/>
      <c r="P401" s="63"/>
      <c r="Q401" s="35"/>
      <c r="R401" s="35"/>
      <c r="S401" s="35"/>
      <c r="T401" s="35"/>
      <c r="U401" s="35"/>
      <c r="V401" s="35"/>
      <c r="W401" s="35"/>
      <c r="X401" s="35"/>
      <c r="Y401" s="35"/>
      <c r="Z401" s="35"/>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1"/>
      <c r="BG401" s="1"/>
      <c r="BH401" s="1"/>
      <c r="BI401" s="1"/>
      <c r="BJ401" s="1"/>
      <c r="BK401" s="1"/>
      <c r="BL401" s="1"/>
      <c r="BM401" s="1"/>
      <c r="BN401" s="1"/>
      <c r="BO401" s="1"/>
      <c r="BP401" s="1"/>
      <c r="BQ401" s="1"/>
      <c r="BR401" s="1"/>
      <c r="BS401" s="1"/>
    </row>
    <row r="402" spans="1:71" s="116" customFormat="1" x14ac:dyDescent="0.2">
      <c r="A402" s="35"/>
      <c r="B402" s="35"/>
      <c r="C402" s="255"/>
      <c r="D402" s="56"/>
      <c r="E402" s="56"/>
      <c r="F402" s="56"/>
      <c r="G402" s="35"/>
      <c r="H402" s="35"/>
      <c r="I402" s="35"/>
      <c r="J402" s="35"/>
      <c r="K402" s="35"/>
      <c r="L402" s="35"/>
      <c r="M402" s="35"/>
      <c r="N402" s="55"/>
      <c r="O402" s="63"/>
      <c r="P402" s="63"/>
      <c r="Q402" s="35"/>
      <c r="R402" s="35"/>
      <c r="S402" s="35"/>
      <c r="T402" s="35"/>
      <c r="U402" s="35"/>
      <c r="V402" s="35"/>
      <c r="W402" s="35"/>
      <c r="X402" s="35"/>
      <c r="Y402" s="35"/>
      <c r="Z402" s="35"/>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1"/>
      <c r="BG402" s="1"/>
      <c r="BH402" s="1"/>
      <c r="BI402" s="1"/>
      <c r="BJ402" s="1"/>
      <c r="BK402" s="1"/>
      <c r="BL402" s="1"/>
      <c r="BM402" s="1"/>
      <c r="BN402" s="1"/>
      <c r="BO402" s="1"/>
      <c r="BP402" s="1"/>
      <c r="BQ402" s="1"/>
      <c r="BR402" s="1"/>
      <c r="BS402" s="1"/>
    </row>
    <row r="403" spans="1:71" s="116" customFormat="1" x14ac:dyDescent="0.2">
      <c r="A403" s="35"/>
      <c r="B403" s="35"/>
      <c r="C403" s="255"/>
      <c r="D403" s="56"/>
      <c r="E403" s="56"/>
      <c r="F403" s="56"/>
      <c r="G403" s="35"/>
      <c r="H403" s="35"/>
      <c r="I403" s="35"/>
      <c r="J403" s="35"/>
      <c r="K403" s="35"/>
      <c r="L403" s="35"/>
      <c r="M403" s="35"/>
      <c r="N403" s="55"/>
      <c r="O403" s="63"/>
      <c r="P403" s="63"/>
      <c r="Q403" s="35"/>
      <c r="R403" s="35"/>
      <c r="S403" s="35"/>
      <c r="T403" s="35"/>
      <c r="U403" s="35"/>
      <c r="V403" s="35"/>
      <c r="W403" s="35"/>
      <c r="X403" s="35"/>
      <c r="Y403" s="35"/>
      <c r="Z403" s="35"/>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1"/>
      <c r="BG403" s="1"/>
      <c r="BH403" s="1"/>
      <c r="BI403" s="1"/>
      <c r="BJ403" s="1"/>
      <c r="BK403" s="1"/>
      <c r="BL403" s="1"/>
      <c r="BM403" s="1"/>
      <c r="BN403" s="1"/>
      <c r="BO403" s="1"/>
      <c r="BP403" s="1"/>
      <c r="BQ403" s="1"/>
      <c r="BR403" s="1"/>
      <c r="BS403" s="1"/>
    </row>
    <row r="404" spans="1:71" s="116" customFormat="1" x14ac:dyDescent="0.2">
      <c r="A404" s="35"/>
      <c r="B404" s="35"/>
      <c r="C404" s="255"/>
      <c r="D404" s="56"/>
      <c r="E404" s="56"/>
      <c r="F404" s="56"/>
      <c r="G404" s="35"/>
      <c r="H404" s="35"/>
      <c r="I404" s="35"/>
      <c r="J404" s="35"/>
      <c r="K404" s="35"/>
      <c r="L404" s="35"/>
      <c r="M404" s="35"/>
      <c r="N404" s="55"/>
      <c r="O404" s="63"/>
      <c r="P404" s="63"/>
      <c r="Q404" s="35"/>
      <c r="R404" s="35"/>
      <c r="S404" s="35"/>
      <c r="T404" s="35"/>
      <c r="U404" s="35"/>
      <c r="V404" s="35"/>
      <c r="W404" s="35"/>
      <c r="X404" s="35"/>
      <c r="Y404" s="35"/>
      <c r="Z404" s="35"/>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1"/>
      <c r="BG404" s="1"/>
      <c r="BH404" s="1"/>
      <c r="BI404" s="1"/>
      <c r="BJ404" s="1"/>
      <c r="BK404" s="1"/>
      <c r="BL404" s="1"/>
      <c r="BM404" s="1"/>
      <c r="BN404" s="1"/>
      <c r="BO404" s="1"/>
      <c r="BP404" s="1"/>
      <c r="BQ404" s="1"/>
      <c r="BR404" s="1"/>
      <c r="BS404" s="1"/>
    </row>
    <row r="405" spans="1:71" s="116" customFormat="1" x14ac:dyDescent="0.2">
      <c r="A405" s="35"/>
      <c r="B405" s="35"/>
      <c r="C405" s="255"/>
      <c r="D405" s="56"/>
      <c r="E405" s="56"/>
      <c r="F405" s="56"/>
      <c r="G405" s="35"/>
      <c r="H405" s="35"/>
      <c r="I405" s="35"/>
      <c r="J405" s="35"/>
      <c r="K405" s="35"/>
      <c r="L405" s="35"/>
      <c r="M405" s="35"/>
      <c r="N405" s="55"/>
      <c r="O405" s="63"/>
      <c r="P405" s="63"/>
      <c r="Q405" s="35"/>
      <c r="R405" s="35"/>
      <c r="S405" s="35"/>
      <c r="T405" s="35"/>
      <c r="U405" s="35"/>
      <c r="V405" s="35"/>
      <c r="W405" s="35"/>
      <c r="X405" s="35"/>
      <c r="Y405" s="35"/>
      <c r="Z405" s="35"/>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1"/>
      <c r="BG405" s="1"/>
      <c r="BH405" s="1"/>
      <c r="BI405" s="1"/>
      <c r="BJ405" s="1"/>
      <c r="BK405" s="1"/>
      <c r="BL405" s="1"/>
      <c r="BM405" s="1"/>
      <c r="BN405" s="1"/>
      <c r="BO405" s="1"/>
      <c r="BP405" s="1"/>
      <c r="BQ405" s="1"/>
      <c r="BR405" s="1"/>
      <c r="BS405" s="1"/>
    </row>
    <row r="406" spans="1:71" s="116" customFormat="1" x14ac:dyDescent="0.2">
      <c r="A406" s="35"/>
      <c r="B406" s="35"/>
      <c r="C406" s="255"/>
      <c r="D406" s="56"/>
      <c r="E406" s="56"/>
      <c r="F406" s="56"/>
      <c r="G406" s="35"/>
      <c r="H406" s="35"/>
      <c r="I406" s="35"/>
      <c r="J406" s="35"/>
      <c r="K406" s="35"/>
      <c r="L406" s="35"/>
      <c r="M406" s="35"/>
      <c r="N406" s="55"/>
      <c r="O406" s="63"/>
      <c r="P406" s="63"/>
      <c r="Q406" s="35"/>
      <c r="R406" s="35"/>
      <c r="S406" s="35"/>
      <c r="T406" s="35"/>
      <c r="U406" s="35"/>
      <c r="V406" s="35"/>
      <c r="W406" s="35"/>
      <c r="X406" s="35"/>
      <c r="Y406" s="35"/>
      <c r="Z406" s="35"/>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1"/>
      <c r="BG406" s="1"/>
      <c r="BH406" s="1"/>
      <c r="BI406" s="1"/>
      <c r="BJ406" s="1"/>
      <c r="BK406" s="1"/>
      <c r="BL406" s="1"/>
      <c r="BM406" s="1"/>
      <c r="BN406" s="1"/>
      <c r="BO406" s="1"/>
      <c r="BP406" s="1"/>
      <c r="BQ406" s="1"/>
      <c r="BR406" s="1"/>
      <c r="BS406" s="1"/>
    </row>
    <row r="407" spans="1:71" s="116" customFormat="1" x14ac:dyDescent="0.2">
      <c r="A407" s="35"/>
      <c r="B407" s="35"/>
      <c r="C407" s="255"/>
      <c r="D407" s="56"/>
      <c r="E407" s="56"/>
      <c r="F407" s="56"/>
      <c r="G407" s="35"/>
      <c r="H407" s="35"/>
      <c r="I407" s="35"/>
      <c r="J407" s="35"/>
      <c r="K407" s="35"/>
      <c r="L407" s="35"/>
      <c r="M407" s="35"/>
      <c r="N407" s="55"/>
      <c r="O407" s="63"/>
      <c r="P407" s="63"/>
      <c r="Q407" s="35"/>
      <c r="R407" s="35"/>
      <c r="S407" s="35"/>
      <c r="T407" s="35"/>
      <c r="U407" s="35"/>
      <c r="V407" s="35"/>
      <c r="W407" s="35"/>
      <c r="X407" s="35"/>
      <c r="Y407" s="35"/>
      <c r="Z407" s="35"/>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1"/>
      <c r="BG407" s="1"/>
      <c r="BH407" s="1"/>
      <c r="BI407" s="1"/>
      <c r="BJ407" s="1"/>
      <c r="BK407" s="1"/>
      <c r="BL407" s="1"/>
      <c r="BM407" s="1"/>
      <c r="BN407" s="1"/>
      <c r="BO407" s="1"/>
      <c r="BP407" s="1"/>
      <c r="BQ407" s="1"/>
      <c r="BR407" s="1"/>
      <c r="BS407" s="1"/>
    </row>
    <row r="408" spans="1:71" s="116" customFormat="1" x14ac:dyDescent="0.2">
      <c r="A408" s="35"/>
      <c r="B408" s="35"/>
      <c r="C408" s="255"/>
      <c r="D408" s="56"/>
      <c r="E408" s="56"/>
      <c r="F408" s="56"/>
      <c r="G408" s="35"/>
      <c r="H408" s="35"/>
      <c r="I408" s="35"/>
      <c r="J408" s="35"/>
      <c r="K408" s="35"/>
      <c r="L408" s="35"/>
      <c r="M408" s="35"/>
      <c r="N408" s="55"/>
      <c r="O408" s="63"/>
      <c r="P408" s="63"/>
      <c r="Q408" s="35"/>
      <c r="R408" s="35"/>
      <c r="S408" s="35"/>
      <c r="T408" s="35"/>
      <c r="U408" s="35"/>
      <c r="V408" s="35"/>
      <c r="W408" s="35"/>
      <c r="X408" s="35"/>
      <c r="Y408" s="35"/>
      <c r="Z408" s="35"/>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1"/>
      <c r="BG408" s="1"/>
      <c r="BH408" s="1"/>
      <c r="BI408" s="1"/>
      <c r="BJ408" s="1"/>
      <c r="BK408" s="1"/>
      <c r="BL408" s="1"/>
      <c r="BM408" s="1"/>
      <c r="BN408" s="1"/>
      <c r="BO408" s="1"/>
      <c r="BP408" s="1"/>
      <c r="BQ408" s="1"/>
      <c r="BR408" s="1"/>
      <c r="BS408" s="1"/>
    </row>
    <row r="409" spans="1:71" s="116" customFormat="1" x14ac:dyDescent="0.2">
      <c r="A409" s="35"/>
      <c r="B409" s="35"/>
      <c r="C409" s="255"/>
      <c r="D409" s="56"/>
      <c r="E409" s="56"/>
      <c r="F409" s="56"/>
      <c r="G409" s="35"/>
      <c r="H409" s="35"/>
      <c r="I409" s="35"/>
      <c r="J409" s="35"/>
      <c r="K409" s="35"/>
      <c r="L409" s="35"/>
      <c r="M409" s="35"/>
      <c r="N409" s="55"/>
      <c r="O409" s="63"/>
      <c r="P409" s="63"/>
      <c r="Q409" s="35"/>
      <c r="R409" s="35"/>
      <c r="S409" s="35"/>
      <c r="T409" s="35"/>
      <c r="U409" s="35"/>
      <c r="V409" s="35"/>
      <c r="W409" s="35"/>
      <c r="X409" s="35"/>
      <c r="Y409" s="35"/>
      <c r="Z409" s="35"/>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1"/>
      <c r="BG409" s="1"/>
      <c r="BH409" s="1"/>
      <c r="BI409" s="1"/>
      <c r="BJ409" s="1"/>
      <c r="BK409" s="1"/>
      <c r="BL409" s="1"/>
      <c r="BM409" s="1"/>
      <c r="BN409" s="1"/>
      <c r="BO409" s="1"/>
      <c r="BP409" s="1"/>
      <c r="BQ409" s="1"/>
      <c r="BR409" s="1"/>
      <c r="BS409" s="1"/>
    </row>
    <row r="410" spans="1:71" s="116" customFormat="1" x14ac:dyDescent="0.2">
      <c r="A410" s="35"/>
      <c r="B410" s="35"/>
      <c r="C410" s="255"/>
      <c r="D410" s="56"/>
      <c r="E410" s="56"/>
      <c r="F410" s="56"/>
      <c r="G410" s="35"/>
      <c r="H410" s="35"/>
      <c r="I410" s="35"/>
      <c r="J410" s="35"/>
      <c r="K410" s="35"/>
      <c r="L410" s="35"/>
      <c r="M410" s="35"/>
      <c r="N410" s="55"/>
      <c r="O410" s="63"/>
      <c r="P410" s="63"/>
      <c r="Q410" s="35"/>
      <c r="R410" s="35"/>
      <c r="S410" s="35"/>
      <c r="T410" s="35"/>
      <c r="U410" s="35"/>
      <c r="V410" s="35"/>
      <c r="W410" s="35"/>
      <c r="X410" s="35"/>
      <c r="Y410" s="35"/>
      <c r="Z410" s="35"/>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1"/>
      <c r="BG410" s="1"/>
      <c r="BH410" s="1"/>
      <c r="BI410" s="1"/>
      <c r="BJ410" s="1"/>
      <c r="BK410" s="1"/>
      <c r="BL410" s="1"/>
      <c r="BM410" s="1"/>
      <c r="BN410" s="1"/>
      <c r="BO410" s="1"/>
      <c r="BP410" s="1"/>
      <c r="BQ410" s="1"/>
      <c r="BR410" s="1"/>
      <c r="BS410" s="1"/>
    </row>
    <row r="411" spans="1:71" s="116" customFormat="1" x14ac:dyDescent="0.2">
      <c r="A411" s="35"/>
      <c r="B411" s="35"/>
      <c r="C411" s="255"/>
      <c r="D411" s="56"/>
      <c r="E411" s="56"/>
      <c r="F411" s="56"/>
      <c r="G411" s="35"/>
      <c r="H411" s="35"/>
      <c r="I411" s="35"/>
      <c r="J411" s="35"/>
      <c r="K411" s="35"/>
      <c r="L411" s="35"/>
      <c r="M411" s="35"/>
      <c r="N411" s="55"/>
      <c r="O411" s="63"/>
      <c r="P411" s="63"/>
      <c r="Q411" s="35"/>
      <c r="R411" s="35"/>
      <c r="S411" s="35"/>
      <c r="T411" s="35"/>
      <c r="U411" s="35"/>
      <c r="V411" s="35"/>
      <c r="W411" s="35"/>
      <c r="X411" s="35"/>
      <c r="Y411" s="35"/>
      <c r="Z411" s="35"/>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1"/>
      <c r="BG411" s="1"/>
      <c r="BH411" s="1"/>
      <c r="BI411" s="1"/>
      <c r="BJ411" s="1"/>
      <c r="BK411" s="1"/>
      <c r="BL411" s="1"/>
      <c r="BM411" s="1"/>
      <c r="BN411" s="1"/>
      <c r="BO411" s="1"/>
      <c r="BP411" s="1"/>
      <c r="BQ411" s="1"/>
      <c r="BR411" s="1"/>
      <c r="BS411" s="1"/>
    </row>
    <row r="412" spans="1:71" s="116" customFormat="1" x14ac:dyDescent="0.2">
      <c r="A412" s="35"/>
      <c r="B412" s="35"/>
      <c r="C412" s="255"/>
      <c r="D412" s="56"/>
      <c r="E412" s="56"/>
      <c r="F412" s="56"/>
      <c r="G412" s="35"/>
      <c r="H412" s="35"/>
      <c r="I412" s="35"/>
      <c r="J412" s="35"/>
      <c r="K412" s="35"/>
      <c r="L412" s="35"/>
      <c r="M412" s="35"/>
      <c r="N412" s="55"/>
      <c r="O412" s="63"/>
      <c r="P412" s="63"/>
      <c r="Q412" s="35"/>
      <c r="R412" s="35"/>
      <c r="S412" s="35"/>
      <c r="T412" s="35"/>
      <c r="U412" s="35"/>
      <c r="V412" s="35"/>
      <c r="W412" s="35"/>
      <c r="X412" s="35"/>
      <c r="Y412" s="35"/>
      <c r="Z412" s="35"/>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1"/>
      <c r="BG412" s="1"/>
      <c r="BH412" s="1"/>
      <c r="BI412" s="1"/>
      <c r="BJ412" s="1"/>
      <c r="BK412" s="1"/>
      <c r="BL412" s="1"/>
      <c r="BM412" s="1"/>
      <c r="BN412" s="1"/>
      <c r="BO412" s="1"/>
      <c r="BP412" s="1"/>
      <c r="BQ412" s="1"/>
      <c r="BR412" s="1"/>
      <c r="BS412" s="1"/>
    </row>
    <row r="413" spans="1:71" s="116" customFormat="1" x14ac:dyDescent="0.2">
      <c r="A413" s="35"/>
      <c r="B413" s="35"/>
      <c r="C413" s="255"/>
      <c r="D413" s="56"/>
      <c r="E413" s="56"/>
      <c r="F413" s="56"/>
      <c r="G413" s="35"/>
      <c r="H413" s="35"/>
      <c r="I413" s="35"/>
      <c r="J413" s="35"/>
      <c r="K413" s="35"/>
      <c r="L413" s="35"/>
      <c r="M413" s="35"/>
      <c r="N413" s="55"/>
      <c r="O413" s="63"/>
      <c r="P413" s="63"/>
      <c r="Q413" s="35"/>
      <c r="R413" s="35"/>
      <c r="S413" s="35"/>
      <c r="T413" s="35"/>
      <c r="U413" s="35"/>
      <c r="V413" s="35"/>
      <c r="W413" s="35"/>
      <c r="X413" s="35"/>
      <c r="Y413" s="35"/>
      <c r="Z413" s="35"/>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1"/>
      <c r="BG413" s="1"/>
      <c r="BH413" s="1"/>
      <c r="BI413" s="1"/>
      <c r="BJ413" s="1"/>
      <c r="BK413" s="1"/>
      <c r="BL413" s="1"/>
      <c r="BM413" s="1"/>
      <c r="BN413" s="1"/>
      <c r="BO413" s="1"/>
      <c r="BP413" s="1"/>
      <c r="BQ413" s="1"/>
      <c r="BR413" s="1"/>
      <c r="BS413" s="1"/>
    </row>
    <row r="414" spans="1:71" s="116" customFormat="1" x14ac:dyDescent="0.2">
      <c r="A414" s="35"/>
      <c r="B414" s="35"/>
      <c r="C414" s="255"/>
      <c r="D414" s="56"/>
      <c r="E414" s="56"/>
      <c r="F414" s="56"/>
      <c r="G414" s="35"/>
      <c r="H414" s="35"/>
      <c r="I414" s="35"/>
      <c r="J414" s="35"/>
      <c r="K414" s="35"/>
      <c r="L414" s="35"/>
      <c r="M414" s="35"/>
      <c r="N414" s="55"/>
      <c r="O414" s="63"/>
      <c r="P414" s="63"/>
      <c r="Q414" s="35"/>
      <c r="R414" s="35"/>
      <c r="S414" s="35"/>
      <c r="T414" s="35"/>
      <c r="U414" s="35"/>
      <c r="V414" s="35"/>
      <c r="W414" s="35"/>
      <c r="X414" s="35"/>
      <c r="Y414" s="35"/>
      <c r="Z414" s="35"/>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1"/>
      <c r="BG414" s="1"/>
      <c r="BH414" s="1"/>
      <c r="BI414" s="1"/>
      <c r="BJ414" s="1"/>
      <c r="BK414" s="1"/>
      <c r="BL414" s="1"/>
      <c r="BM414" s="1"/>
      <c r="BN414" s="1"/>
      <c r="BO414" s="1"/>
      <c r="BP414" s="1"/>
      <c r="BQ414" s="1"/>
      <c r="BR414" s="1"/>
      <c r="BS414" s="1"/>
    </row>
    <row r="415" spans="1:71" s="116" customFormat="1" x14ac:dyDescent="0.2">
      <c r="A415" s="35"/>
      <c r="B415" s="35"/>
      <c r="C415" s="255"/>
      <c r="D415" s="56"/>
      <c r="E415" s="56"/>
      <c r="F415" s="56"/>
      <c r="G415" s="35"/>
      <c r="H415" s="35"/>
      <c r="I415" s="35"/>
      <c r="J415" s="35"/>
      <c r="K415" s="35"/>
      <c r="L415" s="35"/>
      <c r="M415" s="35"/>
      <c r="N415" s="55"/>
      <c r="O415" s="63"/>
      <c r="P415" s="63"/>
      <c r="Q415" s="35"/>
      <c r="R415" s="35"/>
      <c r="S415" s="35"/>
      <c r="T415" s="35"/>
      <c r="U415" s="35"/>
      <c r="V415" s="35"/>
      <c r="W415" s="35"/>
      <c r="X415" s="35"/>
      <c r="Y415" s="35"/>
      <c r="Z415" s="35"/>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1"/>
      <c r="BG415" s="1"/>
      <c r="BH415" s="1"/>
      <c r="BI415" s="1"/>
      <c r="BJ415" s="1"/>
      <c r="BK415" s="1"/>
      <c r="BL415" s="1"/>
      <c r="BM415" s="1"/>
      <c r="BN415" s="1"/>
      <c r="BO415" s="1"/>
      <c r="BP415" s="1"/>
      <c r="BQ415" s="1"/>
      <c r="BR415" s="1"/>
      <c r="BS415" s="1"/>
    </row>
    <row r="416" spans="1:71" s="116" customFormat="1" x14ac:dyDescent="0.2">
      <c r="A416" s="35"/>
      <c r="B416" s="35"/>
      <c r="C416" s="255"/>
      <c r="D416" s="56"/>
      <c r="E416" s="56"/>
      <c r="F416" s="56"/>
      <c r="G416" s="35"/>
      <c r="H416" s="35"/>
      <c r="I416" s="35"/>
      <c r="J416" s="35"/>
      <c r="K416" s="35"/>
      <c r="L416" s="35"/>
      <c r="M416" s="35"/>
      <c r="N416" s="55"/>
      <c r="O416" s="63"/>
      <c r="P416" s="63"/>
      <c r="Q416" s="35"/>
      <c r="R416" s="35"/>
      <c r="S416" s="35"/>
      <c r="T416" s="35"/>
      <c r="U416" s="35"/>
      <c r="V416" s="35"/>
      <c r="W416" s="35"/>
      <c r="X416" s="35"/>
      <c r="Y416" s="35"/>
      <c r="Z416" s="35"/>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1"/>
      <c r="BG416" s="1"/>
      <c r="BH416" s="1"/>
      <c r="BI416" s="1"/>
      <c r="BJ416" s="1"/>
      <c r="BK416" s="1"/>
      <c r="BL416" s="1"/>
      <c r="BM416" s="1"/>
      <c r="BN416" s="1"/>
      <c r="BO416" s="1"/>
      <c r="BP416" s="1"/>
      <c r="BQ416" s="1"/>
      <c r="BR416" s="1"/>
      <c r="BS416" s="1"/>
    </row>
    <row r="417" spans="1:71" s="116" customFormat="1" x14ac:dyDescent="0.2">
      <c r="A417" s="35"/>
      <c r="B417" s="35"/>
      <c r="C417" s="255"/>
      <c r="D417" s="56"/>
      <c r="E417" s="56"/>
      <c r="F417" s="56"/>
      <c r="G417" s="35"/>
      <c r="H417" s="35"/>
      <c r="I417" s="35"/>
      <c r="J417" s="35"/>
      <c r="K417" s="35"/>
      <c r="L417" s="35"/>
      <c r="M417" s="35"/>
      <c r="N417" s="55"/>
      <c r="O417" s="63"/>
      <c r="P417" s="63"/>
      <c r="Q417" s="35"/>
      <c r="R417" s="35"/>
      <c r="S417" s="35"/>
      <c r="T417" s="35"/>
      <c r="U417" s="35"/>
      <c r="V417" s="35"/>
      <c r="W417" s="35"/>
      <c r="X417" s="35"/>
      <c r="Y417" s="35"/>
      <c r="Z417" s="35"/>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1"/>
      <c r="BG417" s="1"/>
      <c r="BH417" s="1"/>
      <c r="BI417" s="1"/>
      <c r="BJ417" s="1"/>
      <c r="BK417" s="1"/>
      <c r="BL417" s="1"/>
      <c r="BM417" s="1"/>
      <c r="BN417" s="1"/>
      <c r="BO417" s="1"/>
      <c r="BP417" s="1"/>
      <c r="BQ417" s="1"/>
      <c r="BR417" s="1"/>
      <c r="BS417" s="1"/>
    </row>
    <row r="418" spans="1:71" s="116" customFormat="1" x14ac:dyDescent="0.2">
      <c r="A418" s="35"/>
      <c r="B418" s="35"/>
      <c r="C418" s="255"/>
      <c r="D418" s="56"/>
      <c r="E418" s="56"/>
      <c r="F418" s="56"/>
      <c r="G418" s="35"/>
      <c r="H418" s="35"/>
      <c r="I418" s="35"/>
      <c r="J418" s="35"/>
      <c r="K418" s="35"/>
      <c r="L418" s="35"/>
      <c r="M418" s="35"/>
      <c r="N418" s="55"/>
      <c r="O418" s="63"/>
      <c r="P418" s="63"/>
      <c r="Q418" s="35"/>
      <c r="R418" s="35"/>
      <c r="S418" s="35"/>
      <c r="T418" s="35"/>
      <c r="U418" s="35"/>
      <c r="V418" s="35"/>
      <c r="W418" s="35"/>
      <c r="X418" s="35"/>
      <c r="Y418" s="35"/>
      <c r="Z418" s="35"/>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1"/>
      <c r="BG418" s="1"/>
      <c r="BH418" s="1"/>
      <c r="BI418" s="1"/>
      <c r="BJ418" s="1"/>
      <c r="BK418" s="1"/>
      <c r="BL418" s="1"/>
      <c r="BM418" s="1"/>
      <c r="BN418" s="1"/>
      <c r="BO418" s="1"/>
      <c r="BP418" s="1"/>
      <c r="BQ418" s="1"/>
      <c r="BR418" s="1"/>
      <c r="BS418" s="1"/>
    </row>
    <row r="419" spans="1:71" s="116" customFormat="1" x14ac:dyDescent="0.2">
      <c r="A419" s="35"/>
      <c r="B419" s="35"/>
      <c r="C419" s="255"/>
      <c r="D419" s="56"/>
      <c r="E419" s="56"/>
      <c r="F419" s="56"/>
      <c r="G419" s="35"/>
      <c r="H419" s="35"/>
      <c r="I419" s="35"/>
      <c r="J419" s="35"/>
      <c r="K419" s="35"/>
      <c r="L419" s="35"/>
      <c r="M419" s="35"/>
      <c r="N419" s="55"/>
      <c r="O419" s="63"/>
      <c r="P419" s="63"/>
      <c r="Q419" s="35"/>
      <c r="R419" s="35"/>
      <c r="S419" s="35"/>
      <c r="T419" s="35"/>
      <c r="U419" s="35"/>
      <c r="V419" s="35"/>
      <c r="W419" s="35"/>
      <c r="X419" s="35"/>
      <c r="Y419" s="35"/>
      <c r="Z419" s="35"/>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1"/>
      <c r="BG419" s="1"/>
      <c r="BH419" s="1"/>
      <c r="BI419" s="1"/>
      <c r="BJ419" s="1"/>
      <c r="BK419" s="1"/>
      <c r="BL419" s="1"/>
      <c r="BM419" s="1"/>
      <c r="BN419" s="1"/>
      <c r="BO419" s="1"/>
      <c r="BP419" s="1"/>
      <c r="BQ419" s="1"/>
      <c r="BR419" s="1"/>
      <c r="BS419" s="1"/>
    </row>
    <row r="420" spans="1:71" s="116" customFormat="1" x14ac:dyDescent="0.2">
      <c r="A420" s="35"/>
      <c r="B420" s="35"/>
      <c r="C420" s="255"/>
      <c r="D420" s="56"/>
      <c r="E420" s="56"/>
      <c r="F420" s="56"/>
      <c r="G420" s="35"/>
      <c r="H420" s="35"/>
      <c r="I420" s="35"/>
      <c r="J420" s="35"/>
      <c r="K420" s="35"/>
      <c r="L420" s="35"/>
      <c r="M420" s="35"/>
      <c r="N420" s="55"/>
      <c r="O420" s="63"/>
      <c r="P420" s="63"/>
      <c r="Q420" s="35"/>
      <c r="R420" s="35"/>
      <c r="S420" s="35"/>
      <c r="T420" s="35"/>
      <c r="U420" s="35"/>
      <c r="V420" s="35"/>
      <c r="W420" s="35"/>
      <c r="X420" s="35"/>
      <c r="Y420" s="35"/>
      <c r="Z420" s="35"/>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1"/>
      <c r="BG420" s="1"/>
      <c r="BH420" s="1"/>
      <c r="BI420" s="1"/>
      <c r="BJ420" s="1"/>
      <c r="BK420" s="1"/>
      <c r="BL420" s="1"/>
      <c r="BM420" s="1"/>
      <c r="BN420" s="1"/>
      <c r="BO420" s="1"/>
      <c r="BP420" s="1"/>
      <c r="BQ420" s="1"/>
      <c r="BR420" s="1"/>
      <c r="BS420" s="1"/>
    </row>
    <row r="421" spans="1:71" s="116" customFormat="1" x14ac:dyDescent="0.2">
      <c r="A421" s="35"/>
      <c r="B421" s="35"/>
      <c r="C421" s="255"/>
      <c r="D421" s="56"/>
      <c r="E421" s="56"/>
      <c r="F421" s="56"/>
      <c r="G421" s="35"/>
      <c r="H421" s="35"/>
      <c r="I421" s="35"/>
      <c r="J421" s="35"/>
      <c r="K421" s="35"/>
      <c r="L421" s="35"/>
      <c r="M421" s="35"/>
      <c r="N421" s="55"/>
      <c r="O421" s="63"/>
      <c r="P421" s="63"/>
      <c r="Q421" s="35"/>
      <c r="R421" s="35"/>
      <c r="S421" s="35"/>
      <c r="T421" s="35"/>
      <c r="U421" s="35"/>
      <c r="V421" s="35"/>
      <c r="W421" s="35"/>
      <c r="X421" s="35"/>
      <c r="Y421" s="35"/>
      <c r="Z421" s="35"/>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1"/>
      <c r="BG421" s="1"/>
      <c r="BH421" s="1"/>
      <c r="BI421" s="1"/>
      <c r="BJ421" s="1"/>
      <c r="BK421" s="1"/>
      <c r="BL421" s="1"/>
      <c r="BM421" s="1"/>
      <c r="BN421" s="1"/>
      <c r="BO421" s="1"/>
      <c r="BP421" s="1"/>
      <c r="BQ421" s="1"/>
      <c r="BR421" s="1"/>
      <c r="BS421" s="1"/>
    </row>
    <row r="422" spans="1:71" s="116" customFormat="1" x14ac:dyDescent="0.2">
      <c r="A422" s="35"/>
      <c r="B422" s="35"/>
      <c r="C422" s="255"/>
      <c r="D422" s="56"/>
      <c r="E422" s="56"/>
      <c r="F422" s="56"/>
      <c r="G422" s="35"/>
      <c r="H422" s="35"/>
      <c r="I422" s="35"/>
      <c r="J422" s="35"/>
      <c r="K422" s="35"/>
      <c r="L422" s="35"/>
      <c r="M422" s="35"/>
      <c r="N422" s="55"/>
      <c r="O422" s="63"/>
      <c r="P422" s="63"/>
      <c r="Q422" s="35"/>
      <c r="R422" s="35"/>
      <c r="S422" s="35"/>
      <c r="T422" s="35"/>
      <c r="U422" s="35"/>
      <c r="V422" s="35"/>
      <c r="W422" s="35"/>
      <c r="X422" s="35"/>
      <c r="Y422" s="35"/>
      <c r="Z422" s="35"/>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1"/>
      <c r="BG422" s="1"/>
      <c r="BH422" s="1"/>
      <c r="BI422" s="1"/>
      <c r="BJ422" s="1"/>
      <c r="BK422" s="1"/>
      <c r="BL422" s="1"/>
      <c r="BM422" s="1"/>
      <c r="BN422" s="1"/>
      <c r="BO422" s="1"/>
      <c r="BP422" s="1"/>
      <c r="BQ422" s="1"/>
      <c r="BR422" s="1"/>
      <c r="BS422" s="1"/>
    </row>
    <row r="423" spans="1:71" s="116" customFormat="1" x14ac:dyDescent="0.2">
      <c r="A423" s="35"/>
      <c r="B423" s="35"/>
      <c r="C423" s="255"/>
      <c r="D423" s="56"/>
      <c r="E423" s="56"/>
      <c r="F423" s="56"/>
      <c r="G423" s="35"/>
      <c r="H423" s="35"/>
      <c r="I423" s="35"/>
      <c r="J423" s="35"/>
      <c r="K423" s="35"/>
      <c r="L423" s="35"/>
      <c r="M423" s="35"/>
      <c r="N423" s="55"/>
      <c r="O423" s="63"/>
      <c r="P423" s="63"/>
      <c r="Q423" s="35"/>
      <c r="R423" s="35"/>
      <c r="S423" s="35"/>
      <c r="T423" s="35"/>
      <c r="U423" s="35"/>
      <c r="V423" s="35"/>
      <c r="W423" s="35"/>
      <c r="X423" s="35"/>
      <c r="Y423" s="35"/>
      <c r="Z423" s="35"/>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1"/>
      <c r="BG423" s="1"/>
      <c r="BH423" s="1"/>
      <c r="BI423" s="1"/>
      <c r="BJ423" s="1"/>
      <c r="BK423" s="1"/>
      <c r="BL423" s="1"/>
      <c r="BM423" s="1"/>
      <c r="BN423" s="1"/>
      <c r="BO423" s="1"/>
      <c r="BP423" s="1"/>
      <c r="BQ423" s="1"/>
      <c r="BR423" s="1"/>
      <c r="BS423" s="1"/>
    </row>
    <row r="424" spans="1:71" s="116" customFormat="1" x14ac:dyDescent="0.2">
      <c r="A424" s="35"/>
      <c r="B424" s="35"/>
      <c r="C424" s="255"/>
      <c r="D424" s="56"/>
      <c r="E424" s="56"/>
      <c r="F424" s="56"/>
      <c r="G424" s="35"/>
      <c r="H424" s="35"/>
      <c r="I424" s="35"/>
      <c r="J424" s="35"/>
      <c r="K424" s="35"/>
      <c r="L424" s="35"/>
      <c r="M424" s="35"/>
      <c r="N424" s="55"/>
      <c r="O424" s="63"/>
      <c r="P424" s="63"/>
      <c r="Q424" s="35"/>
      <c r="R424" s="35"/>
      <c r="S424" s="35"/>
      <c r="T424" s="35"/>
      <c r="U424" s="35"/>
      <c r="V424" s="35"/>
      <c r="W424" s="35"/>
      <c r="X424" s="35"/>
      <c r="Y424" s="35"/>
      <c r="Z424" s="35"/>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1"/>
      <c r="BG424" s="1"/>
      <c r="BH424" s="1"/>
      <c r="BI424" s="1"/>
      <c r="BJ424" s="1"/>
      <c r="BK424" s="1"/>
      <c r="BL424" s="1"/>
      <c r="BM424" s="1"/>
      <c r="BN424" s="1"/>
      <c r="BO424" s="1"/>
      <c r="BP424" s="1"/>
      <c r="BQ424" s="1"/>
      <c r="BR424" s="1"/>
      <c r="BS424" s="1"/>
    </row>
    <row r="425" spans="1:71" s="116" customFormat="1" x14ac:dyDescent="0.2">
      <c r="A425" s="35"/>
      <c r="B425" s="35"/>
      <c r="C425" s="255"/>
      <c r="D425" s="56"/>
      <c r="E425" s="56"/>
      <c r="F425" s="56"/>
      <c r="G425" s="35"/>
      <c r="H425" s="35"/>
      <c r="I425" s="35"/>
      <c r="J425" s="35"/>
      <c r="K425" s="35"/>
      <c r="L425" s="35"/>
      <c r="M425" s="35"/>
      <c r="N425" s="55"/>
      <c r="O425" s="63"/>
      <c r="P425" s="63"/>
      <c r="Q425" s="35"/>
      <c r="R425" s="35"/>
      <c r="S425" s="35"/>
      <c r="T425" s="35"/>
      <c r="U425" s="35"/>
      <c r="V425" s="35"/>
      <c r="W425" s="35"/>
      <c r="X425" s="35"/>
      <c r="Y425" s="35"/>
      <c r="Z425" s="35"/>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1"/>
      <c r="BG425" s="1"/>
      <c r="BH425" s="1"/>
      <c r="BI425" s="1"/>
      <c r="BJ425" s="1"/>
      <c r="BK425" s="1"/>
      <c r="BL425" s="1"/>
      <c r="BM425" s="1"/>
      <c r="BN425" s="1"/>
      <c r="BO425" s="1"/>
      <c r="BP425" s="1"/>
      <c r="BQ425" s="1"/>
      <c r="BR425" s="1"/>
      <c r="BS425" s="1"/>
    </row>
    <row r="426" spans="1:71" s="116" customFormat="1" x14ac:dyDescent="0.2">
      <c r="A426" s="35"/>
      <c r="B426" s="35"/>
      <c r="C426" s="255"/>
      <c r="D426" s="56"/>
      <c r="E426" s="56"/>
      <c r="F426" s="56"/>
      <c r="G426" s="35"/>
      <c r="H426" s="35"/>
      <c r="I426" s="35"/>
      <c r="J426" s="35"/>
      <c r="K426" s="35"/>
      <c r="L426" s="35"/>
      <c r="M426" s="35"/>
      <c r="N426" s="55"/>
      <c r="O426" s="63"/>
      <c r="P426" s="63"/>
      <c r="Q426" s="35"/>
      <c r="R426" s="35"/>
      <c r="S426" s="35"/>
      <c r="T426" s="35"/>
      <c r="U426" s="35"/>
      <c r="V426" s="35"/>
      <c r="W426" s="35"/>
      <c r="X426" s="35"/>
      <c r="Y426" s="35"/>
      <c r="Z426" s="35"/>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1"/>
      <c r="BG426" s="1"/>
      <c r="BH426" s="1"/>
      <c r="BI426" s="1"/>
      <c r="BJ426" s="1"/>
      <c r="BK426" s="1"/>
      <c r="BL426" s="1"/>
      <c r="BM426" s="1"/>
      <c r="BN426" s="1"/>
      <c r="BO426" s="1"/>
      <c r="BP426" s="1"/>
      <c r="BQ426" s="1"/>
      <c r="BR426" s="1"/>
      <c r="BS426" s="1"/>
    </row>
    <row r="427" spans="1:71" s="116" customFormat="1" x14ac:dyDescent="0.2">
      <c r="A427" s="35"/>
      <c r="B427" s="35"/>
      <c r="C427" s="255"/>
      <c r="D427" s="56"/>
      <c r="E427" s="56"/>
      <c r="F427" s="56"/>
      <c r="G427" s="35"/>
      <c r="H427" s="35"/>
      <c r="I427" s="35"/>
      <c r="J427" s="35"/>
      <c r="K427" s="35"/>
      <c r="L427" s="35"/>
      <c r="M427" s="35"/>
      <c r="N427" s="55"/>
      <c r="O427" s="63"/>
      <c r="P427" s="63"/>
      <c r="Q427" s="35"/>
      <c r="R427" s="35"/>
      <c r="S427" s="35"/>
      <c r="T427" s="35"/>
      <c r="U427" s="35"/>
      <c r="V427" s="35"/>
      <c r="W427" s="35"/>
      <c r="X427" s="35"/>
      <c r="Y427" s="35"/>
      <c r="Z427" s="35"/>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1"/>
      <c r="BG427" s="1"/>
      <c r="BH427" s="1"/>
      <c r="BI427" s="1"/>
      <c r="BJ427" s="1"/>
      <c r="BK427" s="1"/>
      <c r="BL427" s="1"/>
      <c r="BM427" s="1"/>
      <c r="BN427" s="1"/>
      <c r="BO427" s="1"/>
      <c r="BP427" s="1"/>
      <c r="BQ427" s="1"/>
      <c r="BR427" s="1"/>
      <c r="BS427" s="1"/>
    </row>
    <row r="428" spans="1:71" s="116" customFormat="1" x14ac:dyDescent="0.2">
      <c r="A428" s="35"/>
      <c r="B428" s="35"/>
      <c r="C428" s="255"/>
      <c r="D428" s="56"/>
      <c r="E428" s="56"/>
      <c r="F428" s="56"/>
      <c r="G428" s="35"/>
      <c r="H428" s="35"/>
      <c r="I428" s="35"/>
      <c r="J428" s="35"/>
      <c r="K428" s="35"/>
      <c r="L428" s="35"/>
      <c r="M428" s="35"/>
      <c r="N428" s="55"/>
      <c r="O428" s="63"/>
      <c r="P428" s="63"/>
      <c r="Q428" s="35"/>
      <c r="R428" s="35"/>
      <c r="S428" s="35"/>
      <c r="T428" s="35"/>
      <c r="U428" s="35"/>
      <c r="V428" s="35"/>
      <c r="W428" s="35"/>
      <c r="X428" s="35"/>
      <c r="Y428" s="35"/>
      <c r="Z428" s="35"/>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1"/>
      <c r="BG428" s="1"/>
      <c r="BH428" s="1"/>
      <c r="BI428" s="1"/>
      <c r="BJ428" s="1"/>
      <c r="BK428" s="1"/>
      <c r="BL428" s="1"/>
      <c r="BM428" s="1"/>
      <c r="BN428" s="1"/>
      <c r="BO428" s="1"/>
      <c r="BP428" s="1"/>
      <c r="BQ428" s="1"/>
      <c r="BR428" s="1"/>
      <c r="BS428" s="1"/>
    </row>
    <row r="429" spans="1:71" s="116" customFormat="1" x14ac:dyDescent="0.2">
      <c r="A429" s="35"/>
      <c r="B429" s="35"/>
      <c r="C429" s="255"/>
      <c r="D429" s="56"/>
      <c r="E429" s="56"/>
      <c r="F429" s="56"/>
      <c r="G429" s="35"/>
      <c r="H429" s="35"/>
      <c r="I429" s="35"/>
      <c r="J429" s="35"/>
      <c r="K429" s="35"/>
      <c r="L429" s="35"/>
      <c r="M429" s="35"/>
      <c r="N429" s="55"/>
      <c r="O429" s="63"/>
      <c r="P429" s="63"/>
      <c r="Q429" s="35"/>
      <c r="R429" s="35"/>
      <c r="S429" s="35"/>
      <c r="T429" s="35"/>
      <c r="U429" s="35"/>
      <c r="V429" s="35"/>
      <c r="W429" s="35"/>
      <c r="X429" s="35"/>
      <c r="Y429" s="35"/>
      <c r="Z429" s="35"/>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1"/>
      <c r="BG429" s="1"/>
      <c r="BH429" s="1"/>
      <c r="BI429" s="1"/>
      <c r="BJ429" s="1"/>
      <c r="BK429" s="1"/>
      <c r="BL429" s="1"/>
      <c r="BM429" s="1"/>
      <c r="BN429" s="1"/>
      <c r="BO429" s="1"/>
      <c r="BP429" s="1"/>
      <c r="BQ429" s="1"/>
      <c r="BR429" s="1"/>
      <c r="BS429" s="1"/>
    </row>
    <row r="430" spans="1:71" s="116" customFormat="1" x14ac:dyDescent="0.2">
      <c r="A430" s="35"/>
      <c r="B430" s="35"/>
      <c r="C430" s="255"/>
      <c r="D430" s="56"/>
      <c r="E430" s="56"/>
      <c r="F430" s="56"/>
      <c r="G430" s="35"/>
      <c r="H430" s="35"/>
      <c r="I430" s="35"/>
      <c r="J430" s="35"/>
      <c r="K430" s="35"/>
      <c r="L430" s="35"/>
      <c r="M430" s="35"/>
      <c r="N430" s="55"/>
      <c r="O430" s="63"/>
      <c r="P430" s="63"/>
      <c r="Q430" s="35"/>
      <c r="R430" s="35"/>
      <c r="S430" s="35"/>
      <c r="T430" s="35"/>
      <c r="U430" s="35"/>
      <c r="V430" s="35"/>
      <c r="W430" s="35"/>
      <c r="X430" s="35"/>
      <c r="Y430" s="35"/>
      <c r="Z430" s="35"/>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1"/>
      <c r="BG430" s="1"/>
      <c r="BH430" s="1"/>
      <c r="BI430" s="1"/>
      <c r="BJ430" s="1"/>
      <c r="BK430" s="1"/>
      <c r="BL430" s="1"/>
      <c r="BM430" s="1"/>
      <c r="BN430" s="1"/>
      <c r="BO430" s="1"/>
      <c r="BP430" s="1"/>
      <c r="BQ430" s="1"/>
      <c r="BR430" s="1"/>
      <c r="BS430" s="1"/>
    </row>
    <row r="431" spans="1:71" s="116" customFormat="1" x14ac:dyDescent="0.2">
      <c r="A431" s="35"/>
      <c r="B431" s="35"/>
      <c r="C431" s="255"/>
      <c r="D431" s="56"/>
      <c r="E431" s="56"/>
      <c r="F431" s="56"/>
      <c r="G431" s="35"/>
      <c r="H431" s="35"/>
      <c r="I431" s="35"/>
      <c r="J431" s="35"/>
      <c r="K431" s="35"/>
      <c r="L431" s="35"/>
      <c r="M431" s="35"/>
      <c r="N431" s="55"/>
      <c r="O431" s="63"/>
      <c r="P431" s="63"/>
      <c r="Q431" s="35"/>
      <c r="R431" s="35"/>
      <c r="S431" s="35"/>
      <c r="T431" s="35"/>
      <c r="U431" s="35"/>
      <c r="V431" s="35"/>
      <c r="W431" s="35"/>
      <c r="X431" s="35"/>
      <c r="Y431" s="35"/>
      <c r="Z431" s="35"/>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1"/>
      <c r="BG431" s="1"/>
      <c r="BH431" s="1"/>
      <c r="BI431" s="1"/>
      <c r="BJ431" s="1"/>
      <c r="BK431" s="1"/>
      <c r="BL431" s="1"/>
      <c r="BM431" s="1"/>
      <c r="BN431" s="1"/>
      <c r="BO431" s="1"/>
      <c r="BP431" s="1"/>
      <c r="BQ431" s="1"/>
      <c r="BR431" s="1"/>
      <c r="BS431" s="1"/>
    </row>
    <row r="432" spans="1:71" s="116" customFormat="1" x14ac:dyDescent="0.2">
      <c r="A432" s="20"/>
      <c r="B432" s="20"/>
      <c r="C432" s="25"/>
      <c r="D432" s="19"/>
      <c r="E432" s="19"/>
      <c r="F432" s="19"/>
      <c r="G432" s="20"/>
      <c r="H432" s="20"/>
      <c r="I432" s="20"/>
      <c r="J432" s="20"/>
      <c r="K432" s="20"/>
      <c r="L432" s="20"/>
      <c r="M432" s="20"/>
      <c r="N432" s="18"/>
      <c r="O432" s="17"/>
      <c r="P432" s="17"/>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1"/>
      <c r="BG432" s="1"/>
      <c r="BH432" s="1"/>
      <c r="BI432" s="1"/>
      <c r="BJ432" s="1"/>
      <c r="BK432" s="1"/>
      <c r="BL432" s="1"/>
      <c r="BM432" s="1"/>
      <c r="BN432" s="1"/>
      <c r="BO432" s="1"/>
      <c r="BP432" s="1"/>
      <c r="BQ432" s="1"/>
      <c r="BR432" s="1"/>
      <c r="BS432" s="1"/>
    </row>
    <row r="433" spans="1:71" s="116" customFormat="1" x14ac:dyDescent="0.2">
      <c r="A433" s="20"/>
      <c r="B433" s="20"/>
      <c r="C433" s="25"/>
      <c r="D433" s="19"/>
      <c r="E433" s="19"/>
      <c r="F433" s="19"/>
      <c r="G433" s="20"/>
      <c r="H433" s="20"/>
      <c r="I433" s="20"/>
      <c r="J433" s="20"/>
      <c r="K433" s="20"/>
      <c r="L433" s="20"/>
      <c r="M433" s="20"/>
      <c r="N433" s="18"/>
      <c r="O433" s="17"/>
      <c r="P433" s="17"/>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1"/>
      <c r="BG433" s="1"/>
      <c r="BH433" s="1"/>
      <c r="BI433" s="1"/>
      <c r="BJ433" s="1"/>
      <c r="BK433" s="1"/>
      <c r="BL433" s="1"/>
      <c r="BM433" s="1"/>
      <c r="BN433" s="1"/>
      <c r="BO433" s="1"/>
      <c r="BP433" s="1"/>
      <c r="BQ433" s="1"/>
      <c r="BR433" s="1"/>
      <c r="BS433" s="1"/>
    </row>
    <row r="434" spans="1:71" s="116" customFormat="1" x14ac:dyDescent="0.2">
      <c r="A434" s="20"/>
      <c r="B434" s="20"/>
      <c r="C434" s="25"/>
      <c r="D434" s="19"/>
      <c r="E434" s="19"/>
      <c r="F434" s="19"/>
      <c r="G434" s="20"/>
      <c r="H434" s="20"/>
      <c r="I434" s="20"/>
      <c r="J434" s="20"/>
      <c r="K434" s="20"/>
      <c r="L434" s="20"/>
      <c r="M434" s="20"/>
      <c r="N434" s="18"/>
      <c r="O434" s="17"/>
      <c r="P434" s="17"/>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1"/>
      <c r="BG434" s="1"/>
      <c r="BH434" s="1"/>
      <c r="BI434" s="1"/>
      <c r="BJ434" s="1"/>
      <c r="BK434" s="1"/>
      <c r="BL434" s="1"/>
      <c r="BM434" s="1"/>
      <c r="BN434" s="1"/>
      <c r="BO434" s="1"/>
      <c r="BP434" s="1"/>
      <c r="BQ434" s="1"/>
      <c r="BR434" s="1"/>
      <c r="BS434" s="1"/>
    </row>
    <row r="435" spans="1:71" s="116" customFormat="1" x14ac:dyDescent="0.2">
      <c r="A435" s="20"/>
      <c r="B435" s="20"/>
      <c r="C435" s="25"/>
      <c r="D435" s="19"/>
      <c r="E435" s="19"/>
      <c r="F435" s="19"/>
      <c r="G435" s="20"/>
      <c r="H435" s="20"/>
      <c r="I435" s="20"/>
      <c r="J435" s="20"/>
      <c r="K435" s="20"/>
      <c r="L435" s="20"/>
      <c r="M435" s="20"/>
      <c r="N435" s="18"/>
      <c r="O435" s="17"/>
      <c r="P435" s="17"/>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1"/>
      <c r="BG435" s="1"/>
      <c r="BH435" s="1"/>
      <c r="BI435" s="1"/>
      <c r="BJ435" s="1"/>
      <c r="BK435" s="1"/>
      <c r="BL435" s="1"/>
      <c r="BM435" s="1"/>
      <c r="BN435" s="1"/>
      <c r="BO435" s="1"/>
      <c r="BP435" s="1"/>
      <c r="BQ435" s="1"/>
      <c r="BR435" s="1"/>
      <c r="BS435" s="1"/>
    </row>
    <row r="436" spans="1:71" s="116" customFormat="1" x14ac:dyDescent="0.2">
      <c r="A436" s="20"/>
      <c r="B436" s="20"/>
      <c r="C436" s="25"/>
      <c r="D436" s="19"/>
      <c r="E436" s="19"/>
      <c r="F436" s="19"/>
      <c r="G436" s="20"/>
      <c r="H436" s="20"/>
      <c r="I436" s="20"/>
      <c r="J436" s="20"/>
      <c r="K436" s="20"/>
      <c r="L436" s="20"/>
      <c r="M436" s="20"/>
      <c r="N436" s="18"/>
      <c r="O436" s="17"/>
      <c r="P436" s="17"/>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1"/>
      <c r="BG436" s="1"/>
      <c r="BH436" s="1"/>
      <c r="BI436" s="1"/>
      <c r="BJ436" s="1"/>
      <c r="BK436" s="1"/>
      <c r="BL436" s="1"/>
      <c r="BM436" s="1"/>
      <c r="BN436" s="1"/>
      <c r="BO436" s="1"/>
      <c r="BP436" s="1"/>
      <c r="BQ436" s="1"/>
      <c r="BR436" s="1"/>
      <c r="BS436" s="1"/>
    </row>
    <row r="437" spans="1:71" s="116" customFormat="1" x14ac:dyDescent="0.2">
      <c r="A437" s="20"/>
      <c r="B437" s="20"/>
      <c r="C437" s="25"/>
      <c r="D437" s="19"/>
      <c r="E437" s="19"/>
      <c r="F437" s="19"/>
      <c r="G437" s="20"/>
      <c r="H437" s="20"/>
      <c r="I437" s="20"/>
      <c r="J437" s="20"/>
      <c r="K437" s="20"/>
      <c r="L437" s="20"/>
      <c r="M437" s="20"/>
      <c r="N437" s="18"/>
      <c r="O437" s="17"/>
      <c r="P437" s="17"/>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1"/>
      <c r="BG437" s="1"/>
      <c r="BH437" s="1"/>
      <c r="BI437" s="1"/>
      <c r="BJ437" s="1"/>
      <c r="BK437" s="1"/>
      <c r="BL437" s="1"/>
      <c r="BM437" s="1"/>
      <c r="BN437" s="1"/>
      <c r="BO437" s="1"/>
      <c r="BP437" s="1"/>
      <c r="BQ437" s="1"/>
      <c r="BR437" s="1"/>
      <c r="BS437" s="1"/>
    </row>
    <row r="438" spans="1:71" s="116" customFormat="1" x14ac:dyDescent="0.2">
      <c r="A438" s="20"/>
      <c r="B438" s="20"/>
      <c r="C438" s="25"/>
      <c r="D438" s="19"/>
      <c r="E438" s="19"/>
      <c r="F438" s="19"/>
      <c r="G438" s="20"/>
      <c r="H438" s="20"/>
      <c r="I438" s="20"/>
      <c r="J438" s="20"/>
      <c r="K438" s="20"/>
      <c r="L438" s="20"/>
      <c r="M438" s="20"/>
      <c r="N438" s="18"/>
      <c r="O438" s="17"/>
      <c r="P438" s="17"/>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1"/>
      <c r="BG438" s="1"/>
      <c r="BH438" s="1"/>
      <c r="BI438" s="1"/>
      <c r="BJ438" s="1"/>
      <c r="BK438" s="1"/>
      <c r="BL438" s="1"/>
      <c r="BM438" s="1"/>
      <c r="BN438" s="1"/>
      <c r="BO438" s="1"/>
      <c r="BP438" s="1"/>
      <c r="BQ438" s="1"/>
      <c r="BR438" s="1"/>
      <c r="BS438" s="1"/>
    </row>
    <row r="439" spans="1:71" s="116" customFormat="1" x14ac:dyDescent="0.2">
      <c r="A439" s="20"/>
      <c r="B439" s="20"/>
      <c r="C439" s="25"/>
      <c r="D439" s="19"/>
      <c r="E439" s="19"/>
      <c r="F439" s="19"/>
      <c r="G439" s="20"/>
      <c r="H439" s="20"/>
      <c r="I439" s="20"/>
      <c r="J439" s="20"/>
      <c r="K439" s="20"/>
      <c r="L439" s="20"/>
      <c r="M439" s="20"/>
      <c r="N439" s="18"/>
      <c r="O439" s="17"/>
      <c r="P439" s="17"/>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1"/>
      <c r="BG439" s="1"/>
      <c r="BH439" s="1"/>
      <c r="BI439" s="1"/>
      <c r="BJ439" s="1"/>
      <c r="BK439" s="1"/>
      <c r="BL439" s="1"/>
      <c r="BM439" s="1"/>
      <c r="BN439" s="1"/>
      <c r="BO439" s="1"/>
      <c r="BP439" s="1"/>
      <c r="BQ439" s="1"/>
      <c r="BR439" s="1"/>
      <c r="BS439" s="1"/>
    </row>
    <row r="440" spans="1:71" s="116" customFormat="1" x14ac:dyDescent="0.2">
      <c r="A440" s="20"/>
      <c r="B440" s="20"/>
      <c r="C440" s="25"/>
      <c r="D440" s="19"/>
      <c r="E440" s="19"/>
      <c r="F440" s="19"/>
      <c r="G440" s="20"/>
      <c r="H440" s="20"/>
      <c r="I440" s="20"/>
      <c r="J440" s="20"/>
      <c r="K440" s="20"/>
      <c r="L440" s="20"/>
      <c r="M440" s="20"/>
      <c r="N440" s="18"/>
      <c r="O440" s="17"/>
      <c r="P440" s="17"/>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1"/>
      <c r="BG440" s="1"/>
      <c r="BH440" s="1"/>
      <c r="BI440" s="1"/>
      <c r="BJ440" s="1"/>
      <c r="BK440" s="1"/>
      <c r="BL440" s="1"/>
      <c r="BM440" s="1"/>
      <c r="BN440" s="1"/>
      <c r="BO440" s="1"/>
      <c r="BP440" s="1"/>
      <c r="BQ440" s="1"/>
      <c r="BR440" s="1"/>
      <c r="BS440" s="1"/>
    </row>
    <row r="441" spans="1:71" s="116" customFormat="1" x14ac:dyDescent="0.2">
      <c r="A441" s="20"/>
      <c r="B441" s="20"/>
      <c r="C441" s="25"/>
      <c r="D441" s="19"/>
      <c r="E441" s="19"/>
      <c r="F441" s="19"/>
      <c r="G441" s="20"/>
      <c r="H441" s="20"/>
      <c r="I441" s="20"/>
      <c r="J441" s="20"/>
      <c r="K441" s="20"/>
      <c r="L441" s="20"/>
      <c r="M441" s="20"/>
      <c r="N441" s="18"/>
      <c r="O441" s="17"/>
      <c r="P441" s="17"/>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1"/>
      <c r="BG441" s="1"/>
      <c r="BH441" s="1"/>
      <c r="BI441" s="1"/>
      <c r="BJ441" s="1"/>
      <c r="BK441" s="1"/>
      <c r="BL441" s="1"/>
      <c r="BM441" s="1"/>
      <c r="BN441" s="1"/>
      <c r="BO441" s="1"/>
      <c r="BP441" s="1"/>
      <c r="BQ441" s="1"/>
      <c r="BR441" s="1"/>
      <c r="BS441" s="1"/>
    </row>
    <row r="442" spans="1:71" s="116" customFormat="1" x14ac:dyDescent="0.2">
      <c r="A442" s="20"/>
      <c r="B442" s="20"/>
      <c r="C442" s="25"/>
      <c r="D442" s="19"/>
      <c r="E442" s="19"/>
      <c r="F442" s="19"/>
      <c r="G442" s="20"/>
      <c r="H442" s="20"/>
      <c r="I442" s="20"/>
      <c r="J442" s="20"/>
      <c r="K442" s="20"/>
      <c r="L442" s="20"/>
      <c r="M442" s="20"/>
      <c r="N442" s="18"/>
      <c r="O442" s="17"/>
      <c r="P442" s="17"/>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1"/>
      <c r="BG442" s="1"/>
      <c r="BH442" s="1"/>
      <c r="BI442" s="1"/>
      <c r="BJ442" s="1"/>
      <c r="BK442" s="1"/>
      <c r="BL442" s="1"/>
      <c r="BM442" s="1"/>
      <c r="BN442" s="1"/>
      <c r="BO442" s="1"/>
      <c r="BP442" s="1"/>
      <c r="BQ442" s="1"/>
      <c r="BR442" s="1"/>
      <c r="BS442" s="1"/>
    </row>
    <row r="443" spans="1:71" s="116" customFormat="1" x14ac:dyDescent="0.2">
      <c r="A443" s="20"/>
      <c r="B443" s="20"/>
      <c r="C443" s="25"/>
      <c r="D443" s="19"/>
      <c r="E443" s="19"/>
      <c r="F443" s="19"/>
      <c r="G443" s="20"/>
      <c r="H443" s="20"/>
      <c r="I443" s="20"/>
      <c r="J443" s="20"/>
      <c r="K443" s="20"/>
      <c r="L443" s="20"/>
      <c r="M443" s="20"/>
      <c r="N443" s="18"/>
      <c r="O443" s="17"/>
      <c r="P443" s="17"/>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1"/>
      <c r="BG443" s="1"/>
      <c r="BH443" s="1"/>
      <c r="BI443" s="1"/>
      <c r="BJ443" s="1"/>
      <c r="BK443" s="1"/>
      <c r="BL443" s="1"/>
      <c r="BM443" s="1"/>
      <c r="BN443" s="1"/>
      <c r="BO443" s="1"/>
      <c r="BP443" s="1"/>
      <c r="BQ443" s="1"/>
      <c r="BR443" s="1"/>
      <c r="BS443" s="1"/>
    </row>
    <row r="444" spans="1:71" s="116" customFormat="1" x14ac:dyDescent="0.2">
      <c r="A444" s="20"/>
      <c r="B444" s="20"/>
      <c r="C444" s="25"/>
      <c r="D444" s="19"/>
      <c r="E444" s="19"/>
      <c r="F444" s="19"/>
      <c r="G444" s="20"/>
      <c r="H444" s="20"/>
      <c r="I444" s="20"/>
      <c r="J444" s="20"/>
      <c r="K444" s="20"/>
      <c r="L444" s="20"/>
      <c r="M444" s="20"/>
      <c r="N444" s="18"/>
      <c r="O444" s="17"/>
      <c r="P444" s="17"/>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1"/>
      <c r="BG444" s="1"/>
      <c r="BH444" s="1"/>
      <c r="BI444" s="1"/>
      <c r="BJ444" s="1"/>
      <c r="BK444" s="1"/>
      <c r="BL444" s="1"/>
      <c r="BM444" s="1"/>
      <c r="BN444" s="1"/>
      <c r="BO444" s="1"/>
      <c r="BP444" s="1"/>
      <c r="BQ444" s="1"/>
      <c r="BR444" s="1"/>
      <c r="BS444" s="1"/>
    </row>
    <row r="445" spans="1:71" s="116" customFormat="1" x14ac:dyDescent="0.2">
      <c r="A445" s="20"/>
      <c r="B445" s="20"/>
      <c r="C445" s="25"/>
      <c r="D445" s="19"/>
      <c r="E445" s="19"/>
      <c r="F445" s="19"/>
      <c r="G445" s="20"/>
      <c r="H445" s="20"/>
      <c r="I445" s="20"/>
      <c r="J445" s="20"/>
      <c r="K445" s="20"/>
      <c r="L445" s="20"/>
      <c r="M445" s="20"/>
      <c r="N445" s="18"/>
      <c r="O445" s="17"/>
      <c r="P445" s="17"/>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1"/>
      <c r="BG445" s="1"/>
      <c r="BH445" s="1"/>
      <c r="BI445" s="1"/>
      <c r="BJ445" s="1"/>
      <c r="BK445" s="1"/>
      <c r="BL445" s="1"/>
      <c r="BM445" s="1"/>
      <c r="BN445" s="1"/>
      <c r="BO445" s="1"/>
      <c r="BP445" s="1"/>
      <c r="BQ445" s="1"/>
      <c r="BR445" s="1"/>
      <c r="BS445" s="1"/>
    </row>
    <row r="446" spans="1:71" s="116" customFormat="1" x14ac:dyDescent="0.2">
      <c r="A446" s="20"/>
      <c r="B446" s="20"/>
      <c r="C446" s="25"/>
      <c r="D446" s="19"/>
      <c r="E446" s="19"/>
      <c r="F446" s="19"/>
      <c r="G446" s="20"/>
      <c r="H446" s="20"/>
      <c r="I446" s="20"/>
      <c r="J446" s="20"/>
      <c r="K446" s="20"/>
      <c r="L446" s="20"/>
      <c r="M446" s="20"/>
      <c r="N446" s="18"/>
      <c r="O446" s="17"/>
      <c r="P446" s="17"/>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1"/>
      <c r="BG446" s="1"/>
      <c r="BH446" s="1"/>
      <c r="BI446" s="1"/>
      <c r="BJ446" s="1"/>
      <c r="BK446" s="1"/>
      <c r="BL446" s="1"/>
      <c r="BM446" s="1"/>
      <c r="BN446" s="1"/>
      <c r="BO446" s="1"/>
      <c r="BP446" s="1"/>
      <c r="BQ446" s="1"/>
      <c r="BR446" s="1"/>
      <c r="BS446" s="1"/>
    </row>
    <row r="447" spans="1:71" s="116" customFormat="1" x14ac:dyDescent="0.2">
      <c r="A447" s="20"/>
      <c r="B447" s="20"/>
      <c r="C447" s="25"/>
      <c r="D447" s="19"/>
      <c r="E447" s="19"/>
      <c r="F447" s="19"/>
      <c r="G447" s="20"/>
      <c r="H447" s="20"/>
      <c r="I447" s="20"/>
      <c r="J447" s="20"/>
      <c r="K447" s="20"/>
      <c r="L447" s="20"/>
      <c r="M447" s="20"/>
      <c r="N447" s="18"/>
      <c r="O447" s="17"/>
      <c r="P447" s="17"/>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1"/>
      <c r="BG447" s="1"/>
      <c r="BH447" s="1"/>
      <c r="BI447" s="1"/>
      <c r="BJ447" s="1"/>
      <c r="BK447" s="1"/>
      <c r="BL447" s="1"/>
      <c r="BM447" s="1"/>
      <c r="BN447" s="1"/>
      <c r="BO447" s="1"/>
      <c r="BP447" s="1"/>
      <c r="BQ447" s="1"/>
      <c r="BR447" s="1"/>
      <c r="BS447" s="1"/>
    </row>
    <row r="448" spans="1:71" s="116" customFormat="1" x14ac:dyDescent="0.2">
      <c r="A448" s="20"/>
      <c r="B448" s="20"/>
      <c r="C448" s="25"/>
      <c r="D448" s="19"/>
      <c r="E448" s="19"/>
      <c r="F448" s="19"/>
      <c r="G448" s="20"/>
      <c r="H448" s="20"/>
      <c r="I448" s="20"/>
      <c r="J448" s="20"/>
      <c r="K448" s="20"/>
      <c r="L448" s="20"/>
      <c r="M448" s="20"/>
      <c r="N448" s="18"/>
      <c r="O448" s="17"/>
      <c r="P448" s="17"/>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1"/>
      <c r="BG448" s="1"/>
      <c r="BH448" s="1"/>
      <c r="BI448" s="1"/>
      <c r="BJ448" s="1"/>
      <c r="BK448" s="1"/>
      <c r="BL448" s="1"/>
      <c r="BM448" s="1"/>
      <c r="BN448" s="1"/>
      <c r="BO448" s="1"/>
      <c r="BP448" s="1"/>
      <c r="BQ448" s="1"/>
      <c r="BR448" s="1"/>
      <c r="BS448" s="1"/>
    </row>
    <row r="449" spans="1:71" s="116" customFormat="1" x14ac:dyDescent="0.2">
      <c r="A449" s="20"/>
      <c r="B449" s="20"/>
      <c r="C449" s="25"/>
      <c r="D449" s="19"/>
      <c r="E449" s="19"/>
      <c r="F449" s="19"/>
      <c r="G449" s="20"/>
      <c r="H449" s="20"/>
      <c r="I449" s="20"/>
      <c r="J449" s="20"/>
      <c r="K449" s="20"/>
      <c r="L449" s="20"/>
      <c r="M449" s="20"/>
      <c r="N449" s="18"/>
      <c r="O449" s="17"/>
      <c r="P449" s="17"/>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1"/>
      <c r="BG449" s="1"/>
      <c r="BH449" s="1"/>
      <c r="BI449" s="1"/>
      <c r="BJ449" s="1"/>
      <c r="BK449" s="1"/>
      <c r="BL449" s="1"/>
      <c r="BM449" s="1"/>
      <c r="BN449" s="1"/>
      <c r="BO449" s="1"/>
      <c r="BP449" s="1"/>
      <c r="BQ449" s="1"/>
      <c r="BR449" s="1"/>
      <c r="BS449" s="1"/>
    </row>
    <row r="450" spans="1:71" s="116" customFormat="1" x14ac:dyDescent="0.2">
      <c r="A450" s="20"/>
      <c r="B450" s="20"/>
      <c r="C450" s="25"/>
      <c r="D450" s="19"/>
      <c r="E450" s="19"/>
      <c r="F450" s="19"/>
      <c r="G450" s="20"/>
      <c r="H450" s="20"/>
      <c r="I450" s="20"/>
      <c r="J450" s="20"/>
      <c r="K450" s="20"/>
      <c r="L450" s="20"/>
      <c r="M450" s="20"/>
      <c r="N450" s="18"/>
      <c r="O450" s="17"/>
      <c r="P450" s="17"/>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1"/>
      <c r="BG450" s="1"/>
      <c r="BH450" s="1"/>
      <c r="BI450" s="1"/>
      <c r="BJ450" s="1"/>
      <c r="BK450" s="1"/>
      <c r="BL450" s="1"/>
      <c r="BM450" s="1"/>
      <c r="BN450" s="1"/>
      <c r="BO450" s="1"/>
      <c r="BP450" s="1"/>
      <c r="BQ450" s="1"/>
      <c r="BR450" s="1"/>
      <c r="BS450" s="1"/>
    </row>
    <row r="451" spans="1:71" s="116" customFormat="1" x14ac:dyDescent="0.2">
      <c r="A451" s="20"/>
      <c r="B451" s="20"/>
      <c r="C451" s="25"/>
      <c r="D451" s="19"/>
      <c r="E451" s="19"/>
      <c r="F451" s="19"/>
      <c r="G451" s="20"/>
      <c r="H451" s="20"/>
      <c r="I451" s="20"/>
      <c r="J451" s="20"/>
      <c r="K451" s="20"/>
      <c r="L451" s="20"/>
      <c r="M451" s="20"/>
      <c r="N451" s="18"/>
      <c r="O451" s="17"/>
      <c r="P451" s="17"/>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1"/>
      <c r="BG451" s="1"/>
      <c r="BH451" s="1"/>
      <c r="BI451" s="1"/>
      <c r="BJ451" s="1"/>
      <c r="BK451" s="1"/>
      <c r="BL451" s="1"/>
      <c r="BM451" s="1"/>
      <c r="BN451" s="1"/>
      <c r="BO451" s="1"/>
      <c r="BP451" s="1"/>
      <c r="BQ451" s="1"/>
      <c r="BR451" s="1"/>
      <c r="BS451" s="1"/>
    </row>
    <row r="452" spans="1:71" s="116" customFormat="1" x14ac:dyDescent="0.2">
      <c r="A452" s="20"/>
      <c r="B452" s="20"/>
      <c r="C452" s="25"/>
      <c r="D452" s="19"/>
      <c r="E452" s="19"/>
      <c r="F452" s="19"/>
      <c r="G452" s="20"/>
      <c r="H452" s="20"/>
      <c r="I452" s="20"/>
      <c r="J452" s="20"/>
      <c r="K452" s="20"/>
      <c r="L452" s="20"/>
      <c r="M452" s="20"/>
      <c r="N452" s="18"/>
      <c r="O452" s="17"/>
      <c r="P452" s="17"/>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1"/>
      <c r="BG452" s="1"/>
      <c r="BH452" s="1"/>
      <c r="BI452" s="1"/>
      <c r="BJ452" s="1"/>
      <c r="BK452" s="1"/>
      <c r="BL452" s="1"/>
      <c r="BM452" s="1"/>
      <c r="BN452" s="1"/>
      <c r="BO452" s="1"/>
      <c r="BP452" s="1"/>
      <c r="BQ452" s="1"/>
      <c r="BR452" s="1"/>
      <c r="BS452" s="1"/>
    </row>
    <row r="453" spans="1:71" s="116" customFormat="1" x14ac:dyDescent="0.2">
      <c r="A453" s="20"/>
      <c r="B453" s="20"/>
      <c r="C453" s="25"/>
      <c r="D453" s="19"/>
      <c r="E453" s="19"/>
      <c r="F453" s="19"/>
      <c r="G453" s="20"/>
      <c r="H453" s="20"/>
      <c r="I453" s="20"/>
      <c r="J453" s="20"/>
      <c r="K453" s="20"/>
      <c r="L453" s="20"/>
      <c r="M453" s="20"/>
      <c r="N453" s="18"/>
      <c r="O453" s="17"/>
      <c r="P453" s="17"/>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1"/>
      <c r="BG453" s="1"/>
      <c r="BH453" s="1"/>
      <c r="BI453" s="1"/>
      <c r="BJ453" s="1"/>
      <c r="BK453" s="1"/>
      <c r="BL453" s="1"/>
      <c r="BM453" s="1"/>
      <c r="BN453" s="1"/>
      <c r="BO453" s="1"/>
      <c r="BP453" s="1"/>
      <c r="BQ453" s="1"/>
      <c r="BR453" s="1"/>
      <c r="BS453" s="1"/>
    </row>
    <row r="454" spans="1:71" s="116" customFormat="1" x14ac:dyDescent="0.2">
      <c r="A454" s="20"/>
      <c r="B454" s="20"/>
      <c r="C454" s="25"/>
      <c r="D454" s="19"/>
      <c r="E454" s="19"/>
      <c r="F454" s="19"/>
      <c r="G454" s="20"/>
      <c r="H454" s="20"/>
      <c r="I454" s="20"/>
      <c r="J454" s="20"/>
      <c r="K454" s="20"/>
      <c r="L454" s="20"/>
      <c r="M454" s="20"/>
      <c r="N454" s="18"/>
      <c r="O454" s="17"/>
      <c r="P454" s="17"/>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1"/>
      <c r="BG454" s="1"/>
      <c r="BH454" s="1"/>
      <c r="BI454" s="1"/>
      <c r="BJ454" s="1"/>
      <c r="BK454" s="1"/>
      <c r="BL454" s="1"/>
      <c r="BM454" s="1"/>
      <c r="BN454" s="1"/>
      <c r="BO454" s="1"/>
      <c r="BP454" s="1"/>
      <c r="BQ454" s="1"/>
      <c r="BR454" s="1"/>
      <c r="BS454" s="1"/>
    </row>
    <row r="455" spans="1:71" s="116" customFormat="1" x14ac:dyDescent="0.2">
      <c r="A455" s="20"/>
      <c r="B455" s="20"/>
      <c r="C455" s="25"/>
      <c r="D455" s="19"/>
      <c r="E455" s="19"/>
      <c r="F455" s="19"/>
      <c r="G455" s="20"/>
      <c r="H455" s="20"/>
      <c r="I455" s="20"/>
      <c r="J455" s="20"/>
      <c r="K455" s="20"/>
      <c r="L455" s="20"/>
      <c r="M455" s="20"/>
      <c r="N455" s="18"/>
      <c r="O455" s="17"/>
      <c r="P455" s="17"/>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1"/>
      <c r="BG455" s="1"/>
      <c r="BH455" s="1"/>
      <c r="BI455" s="1"/>
      <c r="BJ455" s="1"/>
      <c r="BK455" s="1"/>
      <c r="BL455" s="1"/>
      <c r="BM455" s="1"/>
      <c r="BN455" s="1"/>
      <c r="BO455" s="1"/>
      <c r="BP455" s="1"/>
      <c r="BQ455" s="1"/>
      <c r="BR455" s="1"/>
      <c r="BS455" s="1"/>
    </row>
    <row r="456" spans="1:71" s="116" customFormat="1" x14ac:dyDescent="0.2">
      <c r="A456" s="20"/>
      <c r="B456" s="20"/>
      <c r="C456" s="25"/>
      <c r="D456" s="19"/>
      <c r="E456" s="19"/>
      <c r="F456" s="19"/>
      <c r="G456" s="20"/>
      <c r="H456" s="20"/>
      <c r="I456" s="20"/>
      <c r="J456" s="20"/>
      <c r="K456" s="20"/>
      <c r="L456" s="20"/>
      <c r="M456" s="20"/>
      <c r="N456" s="18"/>
      <c r="O456" s="17"/>
      <c r="P456" s="17"/>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1"/>
      <c r="BG456" s="1"/>
      <c r="BH456" s="1"/>
      <c r="BI456" s="1"/>
      <c r="BJ456" s="1"/>
      <c r="BK456" s="1"/>
      <c r="BL456" s="1"/>
      <c r="BM456" s="1"/>
      <c r="BN456" s="1"/>
      <c r="BO456" s="1"/>
      <c r="BP456" s="1"/>
      <c r="BQ456" s="1"/>
      <c r="BR456" s="1"/>
      <c r="BS456" s="1"/>
    </row>
    <row r="457" spans="1:71" s="116" customFormat="1" x14ac:dyDescent="0.2">
      <c r="A457" s="20"/>
      <c r="B457" s="20"/>
      <c r="C457" s="25"/>
      <c r="D457" s="19"/>
      <c r="E457" s="19"/>
      <c r="F457" s="19"/>
      <c r="G457" s="20"/>
      <c r="H457" s="20"/>
      <c r="I457" s="20"/>
      <c r="J457" s="20"/>
      <c r="K457" s="20"/>
      <c r="L457" s="20"/>
      <c r="M457" s="20"/>
      <c r="N457" s="18"/>
      <c r="O457" s="17"/>
      <c r="P457" s="17"/>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1"/>
      <c r="BG457" s="1"/>
      <c r="BH457" s="1"/>
      <c r="BI457" s="1"/>
      <c r="BJ457" s="1"/>
      <c r="BK457" s="1"/>
      <c r="BL457" s="1"/>
      <c r="BM457" s="1"/>
      <c r="BN457" s="1"/>
      <c r="BO457" s="1"/>
      <c r="BP457" s="1"/>
      <c r="BQ457" s="1"/>
      <c r="BR457" s="1"/>
      <c r="BS457" s="1"/>
    </row>
    <row r="458" spans="1:71" s="116" customFormat="1" x14ac:dyDescent="0.2">
      <c r="A458" s="20"/>
      <c r="B458" s="20"/>
      <c r="C458" s="25"/>
      <c r="D458" s="19"/>
      <c r="E458" s="19"/>
      <c r="F458" s="19"/>
      <c r="G458" s="20"/>
      <c r="H458" s="20"/>
      <c r="I458" s="20"/>
      <c r="J458" s="20"/>
      <c r="K458" s="20"/>
      <c r="L458" s="20"/>
      <c r="M458" s="20"/>
      <c r="N458" s="18"/>
      <c r="O458" s="17"/>
      <c r="P458" s="17"/>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1"/>
      <c r="BG458" s="1"/>
      <c r="BH458" s="1"/>
      <c r="BI458" s="1"/>
      <c r="BJ458" s="1"/>
      <c r="BK458" s="1"/>
      <c r="BL458" s="1"/>
      <c r="BM458" s="1"/>
      <c r="BN458" s="1"/>
      <c r="BO458" s="1"/>
      <c r="BP458" s="1"/>
      <c r="BQ458" s="1"/>
      <c r="BR458" s="1"/>
      <c r="BS458" s="1"/>
    </row>
    <row r="459" spans="1:71" s="116" customFormat="1" x14ac:dyDescent="0.2">
      <c r="A459" s="20"/>
      <c r="B459" s="20"/>
      <c r="C459" s="25"/>
      <c r="D459" s="19"/>
      <c r="E459" s="19"/>
      <c r="F459" s="19"/>
      <c r="G459" s="20"/>
      <c r="H459" s="20"/>
      <c r="I459" s="20"/>
      <c r="J459" s="20"/>
      <c r="K459" s="20"/>
      <c r="L459" s="20"/>
      <c r="M459" s="20"/>
      <c r="N459" s="18"/>
      <c r="O459" s="17"/>
      <c r="P459" s="17"/>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1"/>
      <c r="BG459" s="1"/>
      <c r="BH459" s="1"/>
      <c r="BI459" s="1"/>
      <c r="BJ459" s="1"/>
      <c r="BK459" s="1"/>
      <c r="BL459" s="1"/>
      <c r="BM459" s="1"/>
      <c r="BN459" s="1"/>
      <c r="BO459" s="1"/>
      <c r="BP459" s="1"/>
      <c r="BQ459" s="1"/>
      <c r="BR459" s="1"/>
      <c r="BS459" s="1"/>
    </row>
    <row r="460" spans="1:71" s="116" customFormat="1" x14ac:dyDescent="0.2">
      <c r="A460" s="20"/>
      <c r="B460" s="20"/>
      <c r="C460" s="25"/>
      <c r="D460" s="19"/>
      <c r="E460" s="19"/>
      <c r="F460" s="19"/>
      <c r="G460" s="20"/>
      <c r="H460" s="20"/>
      <c r="I460" s="20"/>
      <c r="J460" s="20"/>
      <c r="K460" s="20"/>
      <c r="L460" s="20"/>
      <c r="M460" s="20"/>
      <c r="N460" s="18"/>
      <c r="O460" s="17"/>
      <c r="P460" s="17"/>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1"/>
      <c r="BG460" s="1"/>
      <c r="BH460" s="1"/>
      <c r="BI460" s="1"/>
      <c r="BJ460" s="1"/>
      <c r="BK460" s="1"/>
      <c r="BL460" s="1"/>
      <c r="BM460" s="1"/>
      <c r="BN460" s="1"/>
      <c r="BO460" s="1"/>
      <c r="BP460" s="1"/>
      <c r="BQ460" s="1"/>
      <c r="BR460" s="1"/>
      <c r="BS460" s="1"/>
    </row>
    <row r="461" spans="1:71" s="116" customFormat="1" x14ac:dyDescent="0.2">
      <c r="A461" s="20"/>
      <c r="B461" s="20"/>
      <c r="C461" s="25"/>
      <c r="D461" s="19"/>
      <c r="E461" s="19"/>
      <c r="F461" s="19"/>
      <c r="G461" s="20"/>
      <c r="H461" s="20"/>
      <c r="I461" s="20"/>
      <c r="J461" s="20"/>
      <c r="K461" s="20"/>
      <c r="L461" s="20"/>
      <c r="M461" s="20"/>
      <c r="N461" s="18"/>
      <c r="O461" s="17"/>
      <c r="P461" s="17"/>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1"/>
      <c r="BG461" s="1"/>
      <c r="BH461" s="1"/>
      <c r="BI461" s="1"/>
      <c r="BJ461" s="1"/>
      <c r="BK461" s="1"/>
      <c r="BL461" s="1"/>
      <c r="BM461" s="1"/>
      <c r="BN461" s="1"/>
      <c r="BO461" s="1"/>
      <c r="BP461" s="1"/>
      <c r="BQ461" s="1"/>
      <c r="BR461" s="1"/>
      <c r="BS461" s="1"/>
    </row>
    <row r="462" spans="1:71" s="116" customFormat="1" x14ac:dyDescent="0.2">
      <c r="A462" s="20"/>
      <c r="B462" s="20"/>
      <c r="C462" s="25"/>
      <c r="D462" s="19"/>
      <c r="E462" s="19"/>
      <c r="F462" s="19"/>
      <c r="G462" s="20"/>
      <c r="H462" s="20"/>
      <c r="I462" s="20"/>
      <c r="J462" s="20"/>
      <c r="K462" s="20"/>
      <c r="L462" s="20"/>
      <c r="M462" s="20"/>
      <c r="N462" s="18"/>
      <c r="O462" s="17"/>
      <c r="P462" s="17"/>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1"/>
      <c r="BG462" s="1"/>
      <c r="BH462" s="1"/>
      <c r="BI462" s="1"/>
      <c r="BJ462" s="1"/>
      <c r="BK462" s="1"/>
      <c r="BL462" s="1"/>
      <c r="BM462" s="1"/>
      <c r="BN462" s="1"/>
      <c r="BO462" s="1"/>
      <c r="BP462" s="1"/>
      <c r="BQ462" s="1"/>
      <c r="BR462" s="1"/>
      <c r="BS462" s="1"/>
    </row>
    <row r="463" spans="1:71" s="116" customFormat="1" x14ac:dyDescent="0.2">
      <c r="A463" s="20"/>
      <c r="B463" s="20"/>
      <c r="C463" s="25"/>
      <c r="D463" s="19"/>
      <c r="E463" s="19"/>
      <c r="F463" s="19"/>
      <c r="G463" s="20"/>
      <c r="H463" s="20"/>
      <c r="I463" s="20"/>
      <c r="J463" s="20"/>
      <c r="K463" s="20"/>
      <c r="L463" s="20"/>
      <c r="M463" s="20"/>
      <c r="N463" s="18"/>
      <c r="O463" s="17"/>
      <c r="P463" s="17"/>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1"/>
      <c r="BG463" s="1"/>
      <c r="BH463" s="1"/>
      <c r="BI463" s="1"/>
      <c r="BJ463" s="1"/>
      <c r="BK463" s="1"/>
      <c r="BL463" s="1"/>
      <c r="BM463" s="1"/>
      <c r="BN463" s="1"/>
      <c r="BO463" s="1"/>
      <c r="BP463" s="1"/>
      <c r="BQ463" s="1"/>
      <c r="BR463" s="1"/>
      <c r="BS463" s="1"/>
    </row>
    <row r="464" spans="1:71" s="116" customFormat="1" x14ac:dyDescent="0.2">
      <c r="A464" s="20"/>
      <c r="B464" s="20"/>
      <c r="C464" s="25"/>
      <c r="D464" s="19"/>
      <c r="E464" s="19"/>
      <c r="F464" s="19"/>
      <c r="G464" s="20"/>
      <c r="H464" s="20"/>
      <c r="I464" s="20"/>
      <c r="J464" s="20"/>
      <c r="K464" s="20"/>
      <c r="L464" s="20"/>
      <c r="M464" s="20"/>
      <c r="N464" s="18"/>
      <c r="O464" s="17"/>
      <c r="P464" s="17"/>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1"/>
      <c r="BG464" s="1"/>
      <c r="BH464" s="1"/>
      <c r="BI464" s="1"/>
      <c r="BJ464" s="1"/>
      <c r="BK464" s="1"/>
      <c r="BL464" s="1"/>
      <c r="BM464" s="1"/>
      <c r="BN464" s="1"/>
      <c r="BO464" s="1"/>
      <c r="BP464" s="1"/>
      <c r="BQ464" s="1"/>
      <c r="BR464" s="1"/>
      <c r="BS464" s="1"/>
    </row>
    <row r="465" spans="1:71" s="116" customFormat="1" x14ac:dyDescent="0.2">
      <c r="A465" s="20"/>
      <c r="B465" s="20"/>
      <c r="C465" s="25"/>
      <c r="D465" s="19"/>
      <c r="E465" s="19"/>
      <c r="F465" s="19"/>
      <c r="G465" s="20"/>
      <c r="H465" s="20"/>
      <c r="I465" s="20"/>
      <c r="J465" s="20"/>
      <c r="K465" s="20"/>
      <c r="L465" s="20"/>
      <c r="M465" s="20"/>
      <c r="N465" s="18"/>
      <c r="O465" s="17"/>
      <c r="P465" s="17"/>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1"/>
      <c r="BG465" s="1"/>
      <c r="BH465" s="1"/>
      <c r="BI465" s="1"/>
      <c r="BJ465" s="1"/>
      <c r="BK465" s="1"/>
      <c r="BL465" s="1"/>
      <c r="BM465" s="1"/>
      <c r="BN465" s="1"/>
      <c r="BO465" s="1"/>
      <c r="BP465" s="1"/>
      <c r="BQ465" s="1"/>
      <c r="BR465" s="1"/>
      <c r="BS465" s="1"/>
    </row>
    <row r="466" spans="1:71" s="116" customFormat="1" x14ac:dyDescent="0.2">
      <c r="A466" s="20"/>
      <c r="B466" s="20"/>
      <c r="C466" s="25"/>
      <c r="D466" s="19"/>
      <c r="E466" s="19"/>
      <c r="F466" s="19"/>
      <c r="G466" s="20"/>
      <c r="H466" s="20"/>
      <c r="I466" s="20"/>
      <c r="J466" s="20"/>
      <c r="K466" s="20"/>
      <c r="L466" s="20"/>
      <c r="M466" s="20"/>
      <c r="N466" s="18"/>
      <c r="O466" s="17"/>
      <c r="P466" s="17"/>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1"/>
      <c r="BG466" s="1"/>
      <c r="BH466" s="1"/>
      <c r="BI466" s="1"/>
      <c r="BJ466" s="1"/>
      <c r="BK466" s="1"/>
      <c r="BL466" s="1"/>
      <c r="BM466" s="1"/>
      <c r="BN466" s="1"/>
      <c r="BO466" s="1"/>
      <c r="BP466" s="1"/>
      <c r="BQ466" s="1"/>
      <c r="BR466" s="1"/>
      <c r="BS466" s="1"/>
    </row>
    <row r="467" spans="1:71" s="116" customFormat="1" x14ac:dyDescent="0.2">
      <c r="A467" s="20"/>
      <c r="B467" s="20"/>
      <c r="C467" s="25"/>
      <c r="D467" s="19"/>
      <c r="E467" s="19"/>
      <c r="F467" s="19"/>
      <c r="G467" s="20"/>
      <c r="H467" s="20"/>
      <c r="I467" s="20"/>
      <c r="J467" s="20"/>
      <c r="K467" s="20"/>
      <c r="L467" s="20"/>
      <c r="M467" s="20"/>
      <c r="N467" s="18"/>
      <c r="O467" s="17"/>
      <c r="P467" s="17"/>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1"/>
      <c r="BG467" s="1"/>
      <c r="BH467" s="1"/>
      <c r="BI467" s="1"/>
      <c r="BJ467" s="1"/>
      <c r="BK467" s="1"/>
      <c r="BL467" s="1"/>
      <c r="BM467" s="1"/>
      <c r="BN467" s="1"/>
      <c r="BO467" s="1"/>
      <c r="BP467" s="1"/>
      <c r="BQ467" s="1"/>
      <c r="BR467" s="1"/>
      <c r="BS467" s="1"/>
    </row>
    <row r="468" spans="1:71" s="116" customFormat="1" x14ac:dyDescent="0.2">
      <c r="A468" s="20"/>
      <c r="B468" s="20"/>
      <c r="C468" s="25"/>
      <c r="D468" s="19"/>
      <c r="E468" s="19"/>
      <c r="F468" s="19"/>
      <c r="G468" s="20"/>
      <c r="H468" s="20"/>
      <c r="I468" s="20"/>
      <c r="J468" s="20"/>
      <c r="K468" s="20"/>
      <c r="L468" s="20"/>
      <c r="M468" s="20"/>
      <c r="N468" s="18"/>
      <c r="O468" s="17"/>
      <c r="P468" s="17"/>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1"/>
      <c r="BG468" s="1"/>
      <c r="BH468" s="1"/>
      <c r="BI468" s="1"/>
      <c r="BJ468" s="1"/>
      <c r="BK468" s="1"/>
      <c r="BL468" s="1"/>
      <c r="BM468" s="1"/>
      <c r="BN468" s="1"/>
      <c r="BO468" s="1"/>
      <c r="BP468" s="1"/>
      <c r="BQ468" s="1"/>
      <c r="BR468" s="1"/>
      <c r="BS468" s="1"/>
    </row>
    <row r="469" spans="1:71" s="116" customFormat="1" x14ac:dyDescent="0.2">
      <c r="A469" s="20"/>
      <c r="B469" s="20"/>
      <c r="C469" s="25"/>
      <c r="D469" s="19"/>
      <c r="E469" s="19"/>
      <c r="F469" s="19"/>
      <c r="G469" s="20"/>
      <c r="H469" s="20"/>
      <c r="I469" s="20"/>
      <c r="J469" s="20"/>
      <c r="K469" s="20"/>
      <c r="L469" s="20"/>
      <c r="M469" s="20"/>
      <c r="N469" s="18"/>
      <c r="O469" s="17"/>
      <c r="P469" s="17"/>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1"/>
      <c r="BG469" s="1"/>
      <c r="BH469" s="1"/>
      <c r="BI469" s="1"/>
      <c r="BJ469" s="1"/>
      <c r="BK469" s="1"/>
      <c r="BL469" s="1"/>
      <c r="BM469" s="1"/>
      <c r="BN469" s="1"/>
      <c r="BO469" s="1"/>
      <c r="BP469" s="1"/>
      <c r="BQ469" s="1"/>
      <c r="BR469" s="1"/>
      <c r="BS469" s="1"/>
    </row>
    <row r="470" spans="1:71" s="116" customFormat="1" x14ac:dyDescent="0.2">
      <c r="A470" s="20"/>
      <c r="B470" s="20"/>
      <c r="C470" s="25"/>
      <c r="D470" s="19"/>
      <c r="E470" s="19"/>
      <c r="F470" s="19"/>
      <c r="G470" s="20"/>
      <c r="H470" s="20"/>
      <c r="I470" s="20"/>
      <c r="J470" s="20"/>
      <c r="K470" s="20"/>
      <c r="L470" s="20"/>
      <c r="M470" s="20"/>
      <c r="N470" s="18"/>
      <c r="O470" s="17"/>
      <c r="P470" s="17"/>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1"/>
      <c r="BG470" s="1"/>
      <c r="BH470" s="1"/>
      <c r="BI470" s="1"/>
      <c r="BJ470" s="1"/>
      <c r="BK470" s="1"/>
      <c r="BL470" s="1"/>
      <c r="BM470" s="1"/>
      <c r="BN470" s="1"/>
      <c r="BO470" s="1"/>
      <c r="BP470" s="1"/>
      <c r="BQ470" s="1"/>
      <c r="BR470" s="1"/>
      <c r="BS470" s="1"/>
    </row>
    <row r="471" spans="1:71" s="116" customFormat="1" x14ac:dyDescent="0.2">
      <c r="A471" s="20"/>
      <c r="B471" s="20"/>
      <c r="C471" s="25"/>
      <c r="D471" s="19"/>
      <c r="E471" s="19"/>
      <c r="F471" s="19"/>
      <c r="G471" s="20"/>
      <c r="H471" s="20"/>
      <c r="I471" s="20"/>
      <c r="J471" s="20"/>
      <c r="K471" s="20"/>
      <c r="L471" s="20"/>
      <c r="M471" s="20"/>
      <c r="N471" s="18"/>
      <c r="O471" s="17"/>
      <c r="P471" s="17"/>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1"/>
      <c r="BG471" s="1"/>
      <c r="BH471" s="1"/>
      <c r="BI471" s="1"/>
      <c r="BJ471" s="1"/>
      <c r="BK471" s="1"/>
      <c r="BL471" s="1"/>
      <c r="BM471" s="1"/>
      <c r="BN471" s="1"/>
      <c r="BO471" s="1"/>
      <c r="BP471" s="1"/>
      <c r="BQ471" s="1"/>
      <c r="BR471" s="1"/>
      <c r="BS471" s="1"/>
    </row>
    <row r="472" spans="1:71" s="116" customFormat="1" x14ac:dyDescent="0.2">
      <c r="A472" s="20"/>
      <c r="B472" s="20"/>
      <c r="C472" s="25"/>
      <c r="D472" s="19"/>
      <c r="E472" s="19"/>
      <c r="F472" s="19"/>
      <c r="G472" s="20"/>
      <c r="H472" s="20"/>
      <c r="I472" s="20"/>
      <c r="J472" s="20"/>
      <c r="K472" s="20"/>
      <c r="L472" s="20"/>
      <c r="M472" s="20"/>
      <c r="N472" s="18"/>
      <c r="O472" s="17"/>
      <c r="P472" s="17"/>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1"/>
      <c r="BG472" s="1"/>
      <c r="BH472" s="1"/>
      <c r="BI472" s="1"/>
      <c r="BJ472" s="1"/>
      <c r="BK472" s="1"/>
      <c r="BL472" s="1"/>
      <c r="BM472" s="1"/>
      <c r="BN472" s="1"/>
      <c r="BO472" s="1"/>
      <c r="BP472" s="1"/>
      <c r="BQ472" s="1"/>
      <c r="BR472" s="1"/>
      <c r="BS472" s="1"/>
    </row>
    <row r="473" spans="1:71" s="116" customFormat="1" x14ac:dyDescent="0.2">
      <c r="A473" s="20"/>
      <c r="B473" s="20"/>
      <c r="C473" s="25"/>
      <c r="D473" s="19"/>
      <c r="E473" s="19"/>
      <c r="F473" s="19"/>
      <c r="G473" s="20"/>
      <c r="H473" s="20"/>
      <c r="I473" s="20"/>
      <c r="J473" s="20"/>
      <c r="K473" s="20"/>
      <c r="L473" s="20"/>
      <c r="M473" s="20"/>
      <c r="N473" s="18"/>
      <c r="O473" s="17"/>
      <c r="P473" s="17"/>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1"/>
      <c r="BG473" s="1"/>
      <c r="BH473" s="1"/>
      <c r="BI473" s="1"/>
      <c r="BJ473" s="1"/>
      <c r="BK473" s="1"/>
      <c r="BL473" s="1"/>
      <c r="BM473" s="1"/>
      <c r="BN473" s="1"/>
      <c r="BO473" s="1"/>
      <c r="BP473" s="1"/>
      <c r="BQ473" s="1"/>
      <c r="BR473" s="1"/>
      <c r="BS473" s="1"/>
    </row>
    <row r="474" spans="1:71" s="116" customFormat="1" x14ac:dyDescent="0.2">
      <c r="A474" s="20"/>
      <c r="B474" s="20"/>
      <c r="C474" s="25"/>
      <c r="D474" s="19"/>
      <c r="E474" s="19"/>
      <c r="F474" s="19"/>
      <c r="G474" s="20"/>
      <c r="H474" s="20"/>
      <c r="I474" s="20"/>
      <c r="J474" s="20"/>
      <c r="K474" s="20"/>
      <c r="L474" s="20"/>
      <c r="M474" s="20"/>
      <c r="N474" s="18"/>
      <c r="O474" s="17"/>
      <c r="P474" s="17"/>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1"/>
      <c r="BG474" s="1"/>
      <c r="BH474" s="1"/>
      <c r="BI474" s="1"/>
      <c r="BJ474" s="1"/>
      <c r="BK474" s="1"/>
      <c r="BL474" s="1"/>
      <c r="BM474" s="1"/>
      <c r="BN474" s="1"/>
      <c r="BO474" s="1"/>
      <c r="BP474" s="1"/>
      <c r="BQ474" s="1"/>
      <c r="BR474" s="1"/>
      <c r="BS474" s="1"/>
    </row>
    <row r="475" spans="1:71" s="116" customFormat="1" x14ac:dyDescent="0.2">
      <c r="A475" s="20"/>
      <c r="B475" s="20"/>
      <c r="C475" s="25"/>
      <c r="D475" s="19"/>
      <c r="E475" s="19"/>
      <c r="F475" s="19"/>
      <c r="G475" s="20"/>
      <c r="H475" s="20"/>
      <c r="I475" s="20"/>
      <c r="J475" s="20"/>
      <c r="K475" s="20"/>
      <c r="L475" s="20"/>
      <c r="M475" s="20"/>
      <c r="N475" s="18"/>
      <c r="O475" s="17"/>
      <c r="P475" s="17"/>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1"/>
      <c r="BG475" s="1"/>
      <c r="BH475" s="1"/>
      <c r="BI475" s="1"/>
      <c r="BJ475" s="1"/>
      <c r="BK475" s="1"/>
      <c r="BL475" s="1"/>
      <c r="BM475" s="1"/>
      <c r="BN475" s="1"/>
      <c r="BO475" s="1"/>
      <c r="BP475" s="1"/>
      <c r="BQ475" s="1"/>
      <c r="BR475" s="1"/>
      <c r="BS475" s="1"/>
    </row>
    <row r="476" spans="1:71" s="116" customFormat="1" x14ac:dyDescent="0.2">
      <c r="A476" s="20"/>
      <c r="B476" s="20"/>
      <c r="C476" s="25"/>
      <c r="D476" s="19"/>
      <c r="E476" s="19"/>
      <c r="F476" s="19"/>
      <c r="G476" s="20"/>
      <c r="H476" s="20"/>
      <c r="I476" s="20"/>
      <c r="J476" s="20"/>
      <c r="K476" s="20"/>
      <c r="L476" s="20"/>
      <c r="M476" s="20"/>
      <c r="N476" s="18"/>
      <c r="O476" s="17"/>
      <c r="P476" s="17"/>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1"/>
      <c r="BG476" s="1"/>
      <c r="BH476" s="1"/>
      <c r="BI476" s="1"/>
      <c r="BJ476" s="1"/>
      <c r="BK476" s="1"/>
      <c r="BL476" s="1"/>
      <c r="BM476" s="1"/>
      <c r="BN476" s="1"/>
      <c r="BO476" s="1"/>
      <c r="BP476" s="1"/>
      <c r="BQ476" s="1"/>
      <c r="BR476" s="1"/>
      <c r="BS476" s="1"/>
    </row>
    <row r="477" spans="1:71" s="116" customFormat="1" x14ac:dyDescent="0.2">
      <c r="A477" s="20"/>
      <c r="B477" s="20"/>
      <c r="C477" s="25"/>
      <c r="D477" s="19"/>
      <c r="E477" s="19"/>
      <c r="F477" s="19"/>
      <c r="G477" s="20"/>
      <c r="H477" s="20"/>
      <c r="I477" s="20"/>
      <c r="J477" s="20"/>
      <c r="K477" s="20"/>
      <c r="L477" s="20"/>
      <c r="M477" s="20"/>
      <c r="N477" s="18"/>
      <c r="O477" s="17"/>
      <c r="P477" s="17"/>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1"/>
      <c r="BG477" s="1"/>
      <c r="BH477" s="1"/>
      <c r="BI477" s="1"/>
      <c r="BJ477" s="1"/>
      <c r="BK477" s="1"/>
      <c r="BL477" s="1"/>
      <c r="BM477" s="1"/>
      <c r="BN477" s="1"/>
      <c r="BO477" s="1"/>
      <c r="BP477" s="1"/>
      <c r="BQ477" s="1"/>
      <c r="BR477" s="1"/>
      <c r="BS477" s="1"/>
    </row>
    <row r="478" spans="1:71" s="116" customFormat="1" x14ac:dyDescent="0.2">
      <c r="A478" s="20"/>
      <c r="B478" s="20"/>
      <c r="C478" s="25"/>
      <c r="D478" s="19"/>
      <c r="E478" s="19"/>
      <c r="F478" s="19"/>
      <c r="G478" s="20"/>
      <c r="H478" s="20"/>
      <c r="I478" s="20"/>
      <c r="J478" s="20"/>
      <c r="K478" s="20"/>
      <c r="L478" s="20"/>
      <c r="M478" s="20"/>
      <c r="N478" s="18"/>
      <c r="O478" s="17"/>
      <c r="P478" s="17"/>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1"/>
      <c r="BG478" s="1"/>
      <c r="BH478" s="1"/>
      <c r="BI478" s="1"/>
      <c r="BJ478" s="1"/>
      <c r="BK478" s="1"/>
      <c r="BL478" s="1"/>
      <c r="BM478" s="1"/>
      <c r="BN478" s="1"/>
      <c r="BO478" s="1"/>
      <c r="BP478" s="1"/>
      <c r="BQ478" s="1"/>
      <c r="BR478" s="1"/>
      <c r="BS478" s="1"/>
    </row>
    <row r="479" spans="1:71" s="116" customFormat="1" x14ac:dyDescent="0.2">
      <c r="A479" s="20"/>
      <c r="B479" s="20"/>
      <c r="C479" s="25"/>
      <c r="D479" s="19"/>
      <c r="E479" s="19"/>
      <c r="F479" s="19"/>
      <c r="G479" s="20"/>
      <c r="H479" s="20"/>
      <c r="I479" s="20"/>
      <c r="J479" s="20"/>
      <c r="K479" s="20"/>
      <c r="L479" s="20"/>
      <c r="M479" s="20"/>
      <c r="N479" s="18"/>
      <c r="O479" s="17"/>
      <c r="P479" s="17"/>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1"/>
      <c r="BG479" s="1"/>
      <c r="BH479" s="1"/>
      <c r="BI479" s="1"/>
      <c r="BJ479" s="1"/>
      <c r="BK479" s="1"/>
      <c r="BL479" s="1"/>
      <c r="BM479" s="1"/>
      <c r="BN479" s="1"/>
      <c r="BO479" s="1"/>
      <c r="BP479" s="1"/>
      <c r="BQ479" s="1"/>
      <c r="BR479" s="1"/>
      <c r="BS479" s="1"/>
    </row>
    <row r="480" spans="1:71" s="116" customFormat="1" x14ac:dyDescent="0.2">
      <c r="A480" s="20"/>
      <c r="B480" s="20"/>
      <c r="C480" s="25"/>
      <c r="D480" s="19"/>
      <c r="E480" s="19"/>
      <c r="F480" s="19"/>
      <c r="G480" s="20"/>
      <c r="H480" s="20"/>
      <c r="I480" s="20"/>
      <c r="J480" s="20"/>
      <c r="K480" s="20"/>
      <c r="L480" s="20"/>
      <c r="M480" s="20"/>
      <c r="N480" s="18"/>
      <c r="O480" s="17"/>
      <c r="P480" s="17"/>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1"/>
      <c r="BG480" s="1"/>
      <c r="BH480" s="1"/>
      <c r="BI480" s="1"/>
      <c r="BJ480" s="1"/>
      <c r="BK480" s="1"/>
      <c r="BL480" s="1"/>
      <c r="BM480" s="1"/>
      <c r="BN480" s="1"/>
      <c r="BO480" s="1"/>
      <c r="BP480" s="1"/>
      <c r="BQ480" s="1"/>
      <c r="BR480" s="1"/>
      <c r="BS480" s="1"/>
    </row>
    <row r="481" spans="1:71" s="116" customFormat="1" x14ac:dyDescent="0.2">
      <c r="A481" s="20"/>
      <c r="B481" s="20"/>
      <c r="C481" s="25"/>
      <c r="D481" s="19"/>
      <c r="E481" s="19"/>
      <c r="F481" s="19"/>
      <c r="G481" s="20"/>
      <c r="H481" s="20"/>
      <c r="I481" s="20"/>
      <c r="J481" s="20"/>
      <c r="K481" s="20"/>
      <c r="L481" s="20"/>
      <c r="M481" s="20"/>
      <c r="N481" s="18"/>
      <c r="O481" s="17"/>
      <c r="P481" s="17"/>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1"/>
      <c r="BG481" s="1"/>
      <c r="BH481" s="1"/>
      <c r="BI481" s="1"/>
      <c r="BJ481" s="1"/>
      <c r="BK481" s="1"/>
      <c r="BL481" s="1"/>
      <c r="BM481" s="1"/>
      <c r="BN481" s="1"/>
      <c r="BO481" s="1"/>
      <c r="BP481" s="1"/>
      <c r="BQ481" s="1"/>
      <c r="BR481" s="1"/>
      <c r="BS481" s="1"/>
    </row>
    <row r="482" spans="1:71" s="116" customFormat="1" x14ac:dyDescent="0.2">
      <c r="A482" s="20"/>
      <c r="B482" s="20"/>
      <c r="C482" s="25"/>
      <c r="D482" s="19"/>
      <c r="E482" s="19"/>
      <c r="F482" s="19"/>
      <c r="G482" s="20"/>
      <c r="H482" s="20"/>
      <c r="I482" s="20"/>
      <c r="J482" s="20"/>
      <c r="K482" s="20"/>
      <c r="L482" s="20"/>
      <c r="M482" s="20"/>
      <c r="N482" s="18"/>
      <c r="O482" s="17"/>
      <c r="P482" s="17"/>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1"/>
      <c r="BG482" s="1"/>
      <c r="BH482" s="1"/>
      <c r="BI482" s="1"/>
      <c r="BJ482" s="1"/>
      <c r="BK482" s="1"/>
      <c r="BL482" s="1"/>
      <c r="BM482" s="1"/>
      <c r="BN482" s="1"/>
      <c r="BO482" s="1"/>
      <c r="BP482" s="1"/>
      <c r="BQ482" s="1"/>
      <c r="BR482" s="1"/>
      <c r="BS482" s="1"/>
    </row>
    <row r="483" spans="1:71" s="116" customFormat="1" x14ac:dyDescent="0.2">
      <c r="A483" s="20"/>
      <c r="B483" s="20"/>
      <c r="C483" s="25"/>
      <c r="D483" s="19"/>
      <c r="E483" s="19"/>
      <c r="F483" s="19"/>
      <c r="G483" s="20"/>
      <c r="H483" s="20"/>
      <c r="I483" s="20"/>
      <c r="J483" s="20"/>
      <c r="K483" s="20"/>
      <c r="L483" s="20"/>
      <c r="M483" s="20"/>
      <c r="N483" s="18"/>
      <c r="O483" s="17"/>
      <c r="P483" s="17"/>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1"/>
      <c r="BG483" s="1"/>
      <c r="BH483" s="1"/>
      <c r="BI483" s="1"/>
      <c r="BJ483" s="1"/>
      <c r="BK483" s="1"/>
      <c r="BL483" s="1"/>
      <c r="BM483" s="1"/>
      <c r="BN483" s="1"/>
      <c r="BO483" s="1"/>
      <c r="BP483" s="1"/>
      <c r="BQ483" s="1"/>
      <c r="BR483" s="1"/>
      <c r="BS483" s="1"/>
    </row>
    <row r="484" spans="1:71" s="116" customFormat="1" x14ac:dyDescent="0.2">
      <c r="A484" s="20"/>
      <c r="B484" s="20"/>
      <c r="C484" s="25"/>
      <c r="D484" s="19"/>
      <c r="E484" s="19"/>
      <c r="F484" s="19"/>
      <c r="G484" s="20"/>
      <c r="H484" s="20"/>
      <c r="I484" s="20"/>
      <c r="J484" s="20"/>
      <c r="K484" s="20"/>
      <c r="L484" s="20"/>
      <c r="M484" s="20"/>
      <c r="N484" s="18"/>
      <c r="O484" s="17"/>
      <c r="P484" s="17"/>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1"/>
      <c r="BG484" s="1"/>
      <c r="BH484" s="1"/>
      <c r="BI484" s="1"/>
      <c r="BJ484" s="1"/>
      <c r="BK484" s="1"/>
      <c r="BL484" s="1"/>
      <c r="BM484" s="1"/>
      <c r="BN484" s="1"/>
      <c r="BO484" s="1"/>
      <c r="BP484" s="1"/>
      <c r="BQ484" s="1"/>
      <c r="BR484" s="1"/>
      <c r="BS484" s="1"/>
    </row>
    <row r="485" spans="1:71" s="116" customFormat="1" x14ac:dyDescent="0.2">
      <c r="A485" s="20"/>
      <c r="B485" s="20"/>
      <c r="C485" s="25"/>
      <c r="D485" s="19"/>
      <c r="E485" s="19"/>
      <c r="F485" s="19"/>
      <c r="G485" s="20"/>
      <c r="H485" s="20"/>
      <c r="I485" s="20"/>
      <c r="J485" s="20"/>
      <c r="K485" s="20"/>
      <c r="L485" s="20"/>
      <c r="M485" s="20"/>
      <c r="N485" s="18"/>
      <c r="O485" s="17"/>
      <c r="P485" s="17"/>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1"/>
      <c r="BG485" s="1"/>
      <c r="BH485" s="1"/>
      <c r="BI485" s="1"/>
      <c r="BJ485" s="1"/>
      <c r="BK485" s="1"/>
      <c r="BL485" s="1"/>
      <c r="BM485" s="1"/>
      <c r="BN485" s="1"/>
      <c r="BO485" s="1"/>
      <c r="BP485" s="1"/>
      <c r="BQ485" s="1"/>
      <c r="BR485" s="1"/>
      <c r="BS485" s="1"/>
    </row>
    <row r="486" spans="1:71" s="116" customFormat="1" x14ac:dyDescent="0.2">
      <c r="A486" s="20"/>
      <c r="B486" s="20"/>
      <c r="C486" s="25"/>
      <c r="D486" s="19"/>
      <c r="E486" s="19"/>
      <c r="F486" s="19"/>
      <c r="G486" s="20"/>
      <c r="H486" s="20"/>
      <c r="I486" s="20"/>
      <c r="J486" s="20"/>
      <c r="K486" s="20"/>
      <c r="L486" s="20"/>
      <c r="M486" s="20"/>
      <c r="N486" s="18"/>
      <c r="O486" s="17"/>
      <c r="P486" s="17"/>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1"/>
      <c r="BG486" s="1"/>
      <c r="BH486" s="1"/>
      <c r="BI486" s="1"/>
      <c r="BJ486" s="1"/>
      <c r="BK486" s="1"/>
      <c r="BL486" s="1"/>
      <c r="BM486" s="1"/>
      <c r="BN486" s="1"/>
      <c r="BO486" s="1"/>
      <c r="BP486" s="1"/>
      <c r="BQ486" s="1"/>
      <c r="BR486" s="1"/>
      <c r="BS486" s="1"/>
    </row>
    <row r="487" spans="1:71" s="116" customFormat="1" x14ac:dyDescent="0.2">
      <c r="A487" s="20"/>
      <c r="B487" s="20"/>
      <c r="C487" s="25"/>
      <c r="D487" s="19"/>
      <c r="E487" s="19"/>
      <c r="F487" s="19"/>
      <c r="G487" s="20"/>
      <c r="H487" s="20"/>
      <c r="I487" s="20"/>
      <c r="J487" s="20"/>
      <c r="K487" s="20"/>
      <c r="L487" s="20"/>
      <c r="M487" s="20"/>
      <c r="N487" s="18"/>
      <c r="O487" s="17"/>
      <c r="P487" s="17"/>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1"/>
      <c r="BG487" s="1"/>
      <c r="BH487" s="1"/>
      <c r="BI487" s="1"/>
      <c r="BJ487" s="1"/>
      <c r="BK487" s="1"/>
      <c r="BL487" s="1"/>
      <c r="BM487" s="1"/>
      <c r="BN487" s="1"/>
      <c r="BO487" s="1"/>
      <c r="BP487" s="1"/>
      <c r="BQ487" s="1"/>
      <c r="BR487" s="1"/>
      <c r="BS487" s="1"/>
    </row>
    <row r="488" spans="1:71" s="116" customFormat="1" x14ac:dyDescent="0.2">
      <c r="A488" s="20"/>
      <c r="B488" s="20"/>
      <c r="C488" s="25"/>
      <c r="D488" s="19"/>
      <c r="E488" s="19"/>
      <c r="F488" s="19"/>
      <c r="G488" s="20"/>
      <c r="H488" s="20"/>
      <c r="I488" s="20"/>
      <c r="J488" s="20"/>
      <c r="K488" s="20"/>
      <c r="L488" s="20"/>
      <c r="M488" s="20"/>
      <c r="N488" s="18"/>
      <c r="O488" s="17"/>
      <c r="P488" s="17"/>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1"/>
      <c r="BG488" s="1"/>
      <c r="BH488" s="1"/>
      <c r="BI488" s="1"/>
      <c r="BJ488" s="1"/>
      <c r="BK488" s="1"/>
      <c r="BL488" s="1"/>
      <c r="BM488" s="1"/>
      <c r="BN488" s="1"/>
      <c r="BO488" s="1"/>
      <c r="BP488" s="1"/>
      <c r="BQ488" s="1"/>
      <c r="BR488" s="1"/>
      <c r="BS488" s="1"/>
    </row>
    <row r="489" spans="1:71" s="116" customFormat="1" x14ac:dyDescent="0.2">
      <c r="A489" s="20"/>
      <c r="B489" s="20"/>
      <c r="C489" s="25"/>
      <c r="D489" s="19"/>
      <c r="E489" s="19"/>
      <c r="F489" s="19"/>
      <c r="G489" s="20"/>
      <c r="H489" s="20"/>
      <c r="I489" s="20"/>
      <c r="J489" s="20"/>
      <c r="K489" s="20"/>
      <c r="L489" s="20"/>
      <c r="M489" s="20"/>
      <c r="N489" s="18"/>
      <c r="O489" s="17"/>
      <c r="P489" s="17"/>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1"/>
      <c r="BG489" s="1"/>
      <c r="BH489" s="1"/>
      <c r="BI489" s="1"/>
      <c r="BJ489" s="1"/>
      <c r="BK489" s="1"/>
      <c r="BL489" s="1"/>
      <c r="BM489" s="1"/>
      <c r="BN489" s="1"/>
      <c r="BO489" s="1"/>
      <c r="BP489" s="1"/>
      <c r="BQ489" s="1"/>
      <c r="BR489" s="1"/>
      <c r="BS489" s="1"/>
    </row>
    <row r="490" spans="1:71" s="116" customFormat="1" x14ac:dyDescent="0.2">
      <c r="A490" s="20"/>
      <c r="B490" s="20"/>
      <c r="C490" s="25"/>
      <c r="D490" s="19"/>
      <c r="E490" s="19"/>
      <c r="F490" s="19"/>
      <c r="G490" s="20"/>
      <c r="H490" s="20"/>
      <c r="I490" s="20"/>
      <c r="J490" s="20"/>
      <c r="K490" s="20"/>
      <c r="L490" s="20"/>
      <c r="M490" s="20"/>
      <c r="N490" s="18"/>
      <c r="O490" s="17"/>
      <c r="P490" s="17"/>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1"/>
      <c r="BG490" s="1"/>
      <c r="BH490" s="1"/>
      <c r="BI490" s="1"/>
      <c r="BJ490" s="1"/>
      <c r="BK490" s="1"/>
      <c r="BL490" s="1"/>
      <c r="BM490" s="1"/>
      <c r="BN490" s="1"/>
      <c r="BO490" s="1"/>
      <c r="BP490" s="1"/>
      <c r="BQ490" s="1"/>
      <c r="BR490" s="1"/>
      <c r="BS490" s="1"/>
    </row>
    <row r="491" spans="1:71" s="116" customFormat="1" x14ac:dyDescent="0.2">
      <c r="A491" s="20"/>
      <c r="B491" s="20"/>
      <c r="C491" s="25"/>
      <c r="D491" s="19"/>
      <c r="E491" s="19"/>
      <c r="F491" s="19"/>
      <c r="G491" s="20"/>
      <c r="H491" s="20"/>
      <c r="I491" s="20"/>
      <c r="J491" s="20"/>
      <c r="K491" s="20"/>
      <c r="L491" s="20"/>
      <c r="M491" s="20"/>
      <c r="N491" s="18"/>
      <c r="O491" s="17"/>
      <c r="P491" s="17"/>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1"/>
      <c r="BG491" s="1"/>
      <c r="BH491" s="1"/>
      <c r="BI491" s="1"/>
      <c r="BJ491" s="1"/>
      <c r="BK491" s="1"/>
      <c r="BL491" s="1"/>
      <c r="BM491" s="1"/>
      <c r="BN491" s="1"/>
      <c r="BO491" s="1"/>
      <c r="BP491" s="1"/>
      <c r="BQ491" s="1"/>
      <c r="BR491" s="1"/>
      <c r="BS491" s="1"/>
    </row>
    <row r="492" spans="1:71" s="116" customFormat="1" x14ac:dyDescent="0.2">
      <c r="A492" s="20"/>
      <c r="B492" s="20"/>
      <c r="C492" s="25"/>
      <c r="D492" s="19"/>
      <c r="E492" s="19"/>
      <c r="F492" s="19"/>
      <c r="G492" s="20"/>
      <c r="H492" s="20"/>
      <c r="I492" s="20"/>
      <c r="J492" s="20"/>
      <c r="K492" s="20"/>
      <c r="L492" s="20"/>
      <c r="M492" s="20"/>
      <c r="N492" s="18"/>
      <c r="O492" s="17"/>
      <c r="P492" s="17"/>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1"/>
      <c r="BG492" s="1"/>
      <c r="BH492" s="1"/>
      <c r="BI492" s="1"/>
      <c r="BJ492" s="1"/>
      <c r="BK492" s="1"/>
      <c r="BL492" s="1"/>
      <c r="BM492" s="1"/>
      <c r="BN492" s="1"/>
      <c r="BO492" s="1"/>
      <c r="BP492" s="1"/>
      <c r="BQ492" s="1"/>
      <c r="BR492" s="1"/>
      <c r="BS492" s="1"/>
    </row>
    <row r="493" spans="1:71" s="116" customFormat="1" x14ac:dyDescent="0.2">
      <c r="A493" s="20"/>
      <c r="B493" s="20"/>
      <c r="C493" s="25"/>
      <c r="D493" s="19"/>
      <c r="E493" s="19"/>
      <c r="F493" s="19"/>
      <c r="G493" s="20"/>
      <c r="H493" s="20"/>
      <c r="I493" s="20"/>
      <c r="J493" s="20"/>
      <c r="K493" s="20"/>
      <c r="L493" s="20"/>
      <c r="M493" s="20"/>
      <c r="N493" s="18"/>
      <c r="O493" s="17"/>
      <c r="P493" s="17"/>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1"/>
      <c r="BG493" s="1"/>
      <c r="BH493" s="1"/>
      <c r="BI493" s="1"/>
      <c r="BJ493" s="1"/>
      <c r="BK493" s="1"/>
      <c r="BL493" s="1"/>
      <c r="BM493" s="1"/>
      <c r="BN493" s="1"/>
      <c r="BO493" s="1"/>
      <c r="BP493" s="1"/>
      <c r="BQ493" s="1"/>
      <c r="BR493" s="1"/>
      <c r="BS493" s="1"/>
    </row>
    <row r="494" spans="1:71" s="116" customFormat="1" x14ac:dyDescent="0.2">
      <c r="A494" s="20"/>
      <c r="B494" s="20"/>
      <c r="C494" s="25"/>
      <c r="D494" s="19"/>
      <c r="E494" s="19"/>
      <c r="F494" s="19"/>
      <c r="G494" s="20"/>
      <c r="H494" s="20"/>
      <c r="I494" s="20"/>
      <c r="J494" s="20"/>
      <c r="K494" s="20"/>
      <c r="L494" s="20"/>
      <c r="M494" s="20"/>
      <c r="N494" s="18"/>
      <c r="O494" s="17"/>
      <c r="P494" s="17"/>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1"/>
      <c r="BG494" s="1"/>
      <c r="BH494" s="1"/>
      <c r="BI494" s="1"/>
      <c r="BJ494" s="1"/>
      <c r="BK494" s="1"/>
      <c r="BL494" s="1"/>
      <c r="BM494" s="1"/>
      <c r="BN494" s="1"/>
      <c r="BO494" s="1"/>
      <c r="BP494" s="1"/>
      <c r="BQ494" s="1"/>
      <c r="BR494" s="1"/>
      <c r="BS494" s="1"/>
    </row>
    <row r="495" spans="1:71" s="116" customFormat="1" x14ac:dyDescent="0.2">
      <c r="A495" s="20"/>
      <c r="B495" s="20"/>
      <c r="C495" s="25"/>
      <c r="D495" s="19"/>
      <c r="E495" s="19"/>
      <c r="F495" s="19"/>
      <c r="G495" s="20"/>
      <c r="H495" s="20"/>
      <c r="I495" s="20"/>
      <c r="J495" s="20"/>
      <c r="K495" s="20"/>
      <c r="L495" s="20"/>
      <c r="M495" s="20"/>
      <c r="N495" s="18"/>
      <c r="O495" s="17"/>
      <c r="P495" s="17"/>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1"/>
      <c r="BG495" s="1"/>
      <c r="BH495" s="1"/>
      <c r="BI495" s="1"/>
      <c r="BJ495" s="1"/>
      <c r="BK495" s="1"/>
      <c r="BL495" s="1"/>
      <c r="BM495" s="1"/>
      <c r="BN495" s="1"/>
      <c r="BO495" s="1"/>
      <c r="BP495" s="1"/>
      <c r="BQ495" s="1"/>
      <c r="BR495" s="1"/>
      <c r="BS495" s="1"/>
    </row>
    <row r="496" spans="1:71" s="116" customFormat="1" x14ac:dyDescent="0.2">
      <c r="A496" s="20"/>
      <c r="B496" s="20"/>
      <c r="C496" s="25"/>
      <c r="D496" s="19"/>
      <c r="E496" s="19"/>
      <c r="F496" s="19"/>
      <c r="G496" s="20"/>
      <c r="H496" s="20"/>
      <c r="I496" s="20"/>
      <c r="J496" s="20"/>
      <c r="K496" s="20"/>
      <c r="L496" s="20"/>
      <c r="M496" s="20"/>
      <c r="N496" s="18"/>
      <c r="O496" s="17"/>
      <c r="P496" s="17"/>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1"/>
      <c r="BG496" s="1"/>
      <c r="BH496" s="1"/>
      <c r="BI496" s="1"/>
      <c r="BJ496" s="1"/>
      <c r="BK496" s="1"/>
      <c r="BL496" s="1"/>
      <c r="BM496" s="1"/>
      <c r="BN496" s="1"/>
      <c r="BO496" s="1"/>
      <c r="BP496" s="1"/>
      <c r="BQ496" s="1"/>
      <c r="BR496" s="1"/>
      <c r="BS496" s="1"/>
    </row>
    <row r="497" spans="1:71" s="116" customFormat="1" x14ac:dyDescent="0.2">
      <c r="A497" s="20"/>
      <c r="B497" s="20"/>
      <c r="C497" s="25"/>
      <c r="D497" s="19"/>
      <c r="E497" s="19"/>
      <c r="F497" s="19"/>
      <c r="G497" s="20"/>
      <c r="H497" s="20"/>
      <c r="I497" s="20"/>
      <c r="J497" s="20"/>
      <c r="K497" s="20"/>
      <c r="L497" s="20"/>
      <c r="M497" s="20"/>
      <c r="N497" s="18"/>
      <c r="O497" s="17"/>
      <c r="P497" s="17"/>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1"/>
      <c r="BG497" s="1"/>
      <c r="BH497" s="1"/>
      <c r="BI497" s="1"/>
      <c r="BJ497" s="1"/>
      <c r="BK497" s="1"/>
      <c r="BL497" s="1"/>
      <c r="BM497" s="1"/>
      <c r="BN497" s="1"/>
      <c r="BO497" s="1"/>
      <c r="BP497" s="1"/>
      <c r="BQ497" s="1"/>
      <c r="BR497" s="1"/>
      <c r="BS497" s="1"/>
    </row>
    <row r="498" spans="1:71" s="116" customFormat="1" x14ac:dyDescent="0.2">
      <c r="A498" s="20"/>
      <c r="B498" s="20"/>
      <c r="C498" s="25"/>
      <c r="D498" s="19"/>
      <c r="E498" s="19"/>
      <c r="F498" s="19"/>
      <c r="G498" s="20"/>
      <c r="H498" s="20"/>
      <c r="I498" s="20"/>
      <c r="J498" s="20"/>
      <c r="K498" s="20"/>
      <c r="L498" s="20"/>
      <c r="M498" s="20"/>
      <c r="N498" s="18"/>
      <c r="O498" s="17"/>
      <c r="P498" s="17"/>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1"/>
      <c r="BG498" s="1"/>
      <c r="BH498" s="1"/>
      <c r="BI498" s="1"/>
      <c r="BJ498" s="1"/>
      <c r="BK498" s="1"/>
      <c r="BL498" s="1"/>
      <c r="BM498" s="1"/>
      <c r="BN498" s="1"/>
      <c r="BO498" s="1"/>
      <c r="BP498" s="1"/>
      <c r="BQ498" s="1"/>
      <c r="BR498" s="1"/>
      <c r="BS498" s="1"/>
    </row>
    <row r="499" spans="1:71" s="116" customFormat="1" x14ac:dyDescent="0.2">
      <c r="A499" s="20"/>
      <c r="B499" s="20"/>
      <c r="C499" s="25"/>
      <c r="D499" s="19"/>
      <c r="E499" s="19"/>
      <c r="F499" s="19"/>
      <c r="G499" s="20"/>
      <c r="H499" s="20"/>
      <c r="I499" s="20"/>
      <c r="J499" s="20"/>
      <c r="K499" s="20"/>
      <c r="L499" s="20"/>
      <c r="M499" s="20"/>
      <c r="N499" s="18"/>
      <c r="O499" s="17"/>
      <c r="P499" s="17"/>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1"/>
      <c r="BG499" s="1"/>
      <c r="BH499" s="1"/>
      <c r="BI499" s="1"/>
      <c r="BJ499" s="1"/>
      <c r="BK499" s="1"/>
      <c r="BL499" s="1"/>
      <c r="BM499" s="1"/>
      <c r="BN499" s="1"/>
      <c r="BO499" s="1"/>
      <c r="BP499" s="1"/>
      <c r="BQ499" s="1"/>
      <c r="BR499" s="1"/>
      <c r="BS499" s="1"/>
    </row>
    <row r="500" spans="1:71" s="116" customFormat="1" x14ac:dyDescent="0.2">
      <c r="A500" s="20"/>
      <c r="B500" s="20"/>
      <c r="C500" s="25"/>
      <c r="D500" s="19"/>
      <c r="E500" s="19"/>
      <c r="F500" s="19"/>
      <c r="G500" s="20"/>
      <c r="H500" s="20"/>
      <c r="I500" s="20"/>
      <c r="J500" s="20"/>
      <c r="K500" s="20"/>
      <c r="L500" s="20"/>
      <c r="M500" s="20"/>
      <c r="N500" s="18"/>
      <c r="O500" s="17"/>
      <c r="P500" s="17"/>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1"/>
      <c r="BG500" s="1"/>
      <c r="BH500" s="1"/>
      <c r="BI500" s="1"/>
      <c r="BJ500" s="1"/>
      <c r="BK500" s="1"/>
      <c r="BL500" s="1"/>
      <c r="BM500" s="1"/>
      <c r="BN500" s="1"/>
      <c r="BO500" s="1"/>
      <c r="BP500" s="1"/>
      <c r="BQ500" s="1"/>
      <c r="BR500" s="1"/>
      <c r="BS500" s="1"/>
    </row>
    <row r="501" spans="1:71" s="116" customFormat="1" x14ac:dyDescent="0.2">
      <c r="A501" s="20"/>
      <c r="B501" s="20"/>
      <c r="C501" s="25"/>
      <c r="D501" s="19"/>
      <c r="E501" s="19"/>
      <c r="F501" s="19"/>
      <c r="G501" s="20"/>
      <c r="H501" s="20"/>
      <c r="I501" s="20"/>
      <c r="J501" s="20"/>
      <c r="K501" s="20"/>
      <c r="L501" s="20"/>
      <c r="M501" s="20"/>
      <c r="N501" s="18"/>
      <c r="O501" s="17"/>
      <c r="P501" s="17"/>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1"/>
      <c r="BG501" s="1"/>
      <c r="BH501" s="1"/>
      <c r="BI501" s="1"/>
      <c r="BJ501" s="1"/>
      <c r="BK501" s="1"/>
      <c r="BL501" s="1"/>
      <c r="BM501" s="1"/>
      <c r="BN501" s="1"/>
      <c r="BO501" s="1"/>
      <c r="BP501" s="1"/>
      <c r="BQ501" s="1"/>
      <c r="BR501" s="1"/>
      <c r="BS501" s="1"/>
    </row>
    <row r="502" spans="1:71" s="116" customFormat="1" x14ac:dyDescent="0.2">
      <c r="A502" s="20"/>
      <c r="B502" s="20"/>
      <c r="C502" s="25"/>
      <c r="D502" s="19"/>
      <c r="E502" s="19"/>
      <c r="F502" s="19"/>
      <c r="G502" s="20"/>
      <c r="H502" s="20"/>
      <c r="I502" s="20"/>
      <c r="J502" s="20"/>
      <c r="K502" s="20"/>
      <c r="L502" s="20"/>
      <c r="M502" s="20"/>
      <c r="N502" s="18"/>
      <c r="O502" s="17"/>
      <c r="P502" s="17"/>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1"/>
      <c r="BG502" s="1"/>
      <c r="BH502" s="1"/>
      <c r="BI502" s="1"/>
      <c r="BJ502" s="1"/>
      <c r="BK502" s="1"/>
      <c r="BL502" s="1"/>
      <c r="BM502" s="1"/>
      <c r="BN502" s="1"/>
      <c r="BO502" s="1"/>
      <c r="BP502" s="1"/>
      <c r="BQ502" s="1"/>
      <c r="BR502" s="1"/>
      <c r="BS502" s="1"/>
    </row>
    <row r="503" spans="1:71" s="116" customFormat="1" x14ac:dyDescent="0.2">
      <c r="A503" s="20"/>
      <c r="B503" s="20"/>
      <c r="C503" s="25"/>
      <c r="D503" s="19"/>
      <c r="E503" s="19"/>
      <c r="F503" s="19"/>
      <c r="G503" s="20"/>
      <c r="H503" s="20"/>
      <c r="I503" s="20"/>
      <c r="J503" s="20"/>
      <c r="K503" s="20"/>
      <c r="L503" s="20"/>
      <c r="M503" s="20"/>
      <c r="N503" s="18"/>
      <c r="O503" s="17"/>
      <c r="P503" s="17"/>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1"/>
      <c r="BG503" s="1"/>
      <c r="BH503" s="1"/>
      <c r="BI503" s="1"/>
      <c r="BJ503" s="1"/>
      <c r="BK503" s="1"/>
      <c r="BL503" s="1"/>
      <c r="BM503" s="1"/>
      <c r="BN503" s="1"/>
      <c r="BO503" s="1"/>
      <c r="BP503" s="1"/>
      <c r="BQ503" s="1"/>
      <c r="BR503" s="1"/>
      <c r="BS503" s="1"/>
    </row>
    <row r="504" spans="1:71" s="116" customFormat="1" x14ac:dyDescent="0.2">
      <c r="A504" s="20"/>
      <c r="B504" s="20"/>
      <c r="C504" s="25"/>
      <c r="D504" s="19"/>
      <c r="E504" s="19"/>
      <c r="F504" s="19"/>
      <c r="G504" s="20"/>
      <c r="H504" s="20"/>
      <c r="I504" s="20"/>
      <c r="J504" s="20"/>
      <c r="K504" s="20"/>
      <c r="L504" s="20"/>
      <c r="M504" s="20"/>
      <c r="N504" s="18"/>
      <c r="O504" s="17"/>
      <c r="P504" s="17"/>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1"/>
      <c r="BG504" s="1"/>
      <c r="BH504" s="1"/>
      <c r="BI504" s="1"/>
      <c r="BJ504" s="1"/>
      <c r="BK504" s="1"/>
      <c r="BL504" s="1"/>
      <c r="BM504" s="1"/>
      <c r="BN504" s="1"/>
      <c r="BO504" s="1"/>
      <c r="BP504" s="1"/>
      <c r="BQ504" s="1"/>
      <c r="BR504" s="1"/>
      <c r="BS504" s="1"/>
    </row>
    <row r="505" spans="1:71" s="116" customFormat="1" x14ac:dyDescent="0.2">
      <c r="A505" s="20"/>
      <c r="B505" s="20"/>
      <c r="C505" s="25"/>
      <c r="D505" s="19"/>
      <c r="E505" s="19"/>
      <c r="F505" s="19"/>
      <c r="G505" s="20"/>
      <c r="H505" s="20"/>
      <c r="I505" s="20"/>
      <c r="J505" s="20"/>
      <c r="K505" s="20"/>
      <c r="L505" s="20"/>
      <c r="M505" s="20"/>
      <c r="N505" s="18"/>
      <c r="O505" s="17"/>
      <c r="P505" s="17"/>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1"/>
      <c r="BG505" s="1"/>
      <c r="BH505" s="1"/>
      <c r="BI505" s="1"/>
      <c r="BJ505" s="1"/>
      <c r="BK505" s="1"/>
      <c r="BL505" s="1"/>
      <c r="BM505" s="1"/>
      <c r="BN505" s="1"/>
      <c r="BO505" s="1"/>
      <c r="BP505" s="1"/>
      <c r="BQ505" s="1"/>
      <c r="BR505" s="1"/>
      <c r="BS505" s="1"/>
    </row>
    <row r="506" spans="1:71" s="116" customFormat="1" x14ac:dyDescent="0.2">
      <c r="A506" s="20"/>
      <c r="B506" s="20"/>
      <c r="C506" s="25"/>
      <c r="D506" s="19"/>
      <c r="E506" s="19"/>
      <c r="F506" s="19"/>
      <c r="G506" s="20"/>
      <c r="H506" s="20"/>
      <c r="I506" s="20"/>
      <c r="J506" s="20"/>
      <c r="K506" s="20"/>
      <c r="L506" s="20"/>
      <c r="M506" s="20"/>
      <c r="N506" s="18"/>
      <c r="O506" s="17"/>
      <c r="P506" s="17"/>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1"/>
      <c r="BG506" s="1"/>
      <c r="BH506" s="1"/>
      <c r="BI506" s="1"/>
      <c r="BJ506" s="1"/>
      <c r="BK506" s="1"/>
      <c r="BL506" s="1"/>
      <c r="BM506" s="1"/>
      <c r="BN506" s="1"/>
      <c r="BO506" s="1"/>
      <c r="BP506" s="1"/>
      <c r="BQ506" s="1"/>
      <c r="BR506" s="1"/>
      <c r="BS506" s="1"/>
    </row>
    <row r="507" spans="1:71" s="116" customFormat="1" x14ac:dyDescent="0.2">
      <c r="A507" s="20"/>
      <c r="B507" s="20"/>
      <c r="C507" s="25"/>
      <c r="D507" s="19"/>
      <c r="E507" s="19"/>
      <c r="F507" s="19"/>
      <c r="G507" s="20"/>
      <c r="H507" s="20"/>
      <c r="I507" s="20"/>
      <c r="J507" s="20"/>
      <c r="K507" s="20"/>
      <c r="L507" s="20"/>
      <c r="M507" s="20"/>
      <c r="N507" s="18"/>
      <c r="O507" s="17"/>
      <c r="P507" s="17"/>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1"/>
      <c r="BG507" s="1"/>
      <c r="BH507" s="1"/>
      <c r="BI507" s="1"/>
      <c r="BJ507" s="1"/>
      <c r="BK507" s="1"/>
      <c r="BL507" s="1"/>
      <c r="BM507" s="1"/>
      <c r="BN507" s="1"/>
      <c r="BO507" s="1"/>
      <c r="BP507" s="1"/>
      <c r="BQ507" s="1"/>
      <c r="BR507" s="1"/>
      <c r="BS507" s="1"/>
    </row>
    <row r="508" spans="1:71" s="116" customFormat="1" x14ac:dyDescent="0.2">
      <c r="A508" s="20"/>
      <c r="B508" s="20"/>
      <c r="C508" s="25"/>
      <c r="D508" s="19"/>
      <c r="E508" s="19"/>
      <c r="F508" s="19"/>
      <c r="G508" s="20"/>
      <c r="H508" s="20"/>
      <c r="I508" s="20"/>
      <c r="J508" s="20"/>
      <c r="K508" s="20"/>
      <c r="L508" s="20"/>
      <c r="M508" s="20"/>
      <c r="N508" s="18"/>
      <c r="O508" s="17"/>
      <c r="P508" s="17"/>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1"/>
      <c r="BG508" s="1"/>
      <c r="BH508" s="1"/>
      <c r="BI508" s="1"/>
      <c r="BJ508" s="1"/>
      <c r="BK508" s="1"/>
      <c r="BL508" s="1"/>
      <c r="BM508" s="1"/>
      <c r="BN508" s="1"/>
      <c r="BO508" s="1"/>
      <c r="BP508" s="1"/>
      <c r="BQ508" s="1"/>
      <c r="BR508" s="1"/>
      <c r="BS508" s="1"/>
    </row>
    <row r="509" spans="1:71" s="116" customFormat="1" x14ac:dyDescent="0.2">
      <c r="A509" s="20"/>
      <c r="B509" s="20"/>
      <c r="C509" s="25"/>
      <c r="D509" s="19"/>
      <c r="E509" s="19"/>
      <c r="F509" s="19"/>
      <c r="G509" s="20"/>
      <c r="H509" s="20"/>
      <c r="I509" s="20"/>
      <c r="J509" s="20"/>
      <c r="K509" s="20"/>
      <c r="L509" s="20"/>
      <c r="M509" s="20"/>
      <c r="N509" s="18"/>
      <c r="O509" s="17"/>
      <c r="P509" s="17"/>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1"/>
      <c r="BG509" s="1"/>
      <c r="BH509" s="1"/>
      <c r="BI509" s="1"/>
      <c r="BJ509" s="1"/>
      <c r="BK509" s="1"/>
      <c r="BL509" s="1"/>
      <c r="BM509" s="1"/>
      <c r="BN509" s="1"/>
      <c r="BO509" s="1"/>
      <c r="BP509" s="1"/>
      <c r="BQ509" s="1"/>
      <c r="BR509" s="1"/>
      <c r="BS509" s="1"/>
    </row>
    <row r="510" spans="1:71" s="116" customFormat="1" x14ac:dyDescent="0.2">
      <c r="A510" s="20"/>
      <c r="B510" s="20"/>
      <c r="C510" s="25"/>
      <c r="D510" s="19"/>
      <c r="E510" s="19"/>
      <c r="F510" s="19"/>
      <c r="G510" s="20"/>
      <c r="H510" s="20"/>
      <c r="I510" s="20"/>
      <c r="J510" s="20"/>
      <c r="K510" s="20"/>
      <c r="L510" s="20"/>
      <c r="M510" s="20"/>
      <c r="N510" s="18"/>
      <c r="O510" s="17"/>
      <c r="P510" s="17"/>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1"/>
      <c r="BG510" s="1"/>
      <c r="BH510" s="1"/>
      <c r="BI510" s="1"/>
      <c r="BJ510" s="1"/>
      <c r="BK510" s="1"/>
      <c r="BL510" s="1"/>
      <c r="BM510" s="1"/>
      <c r="BN510" s="1"/>
      <c r="BO510" s="1"/>
      <c r="BP510" s="1"/>
      <c r="BQ510" s="1"/>
      <c r="BR510" s="1"/>
      <c r="BS510" s="1"/>
    </row>
    <row r="511" spans="1:71" s="116" customFormat="1" x14ac:dyDescent="0.2">
      <c r="A511" s="20"/>
      <c r="B511" s="20"/>
      <c r="C511" s="25"/>
      <c r="D511" s="19"/>
      <c r="E511" s="19"/>
      <c r="F511" s="19"/>
      <c r="G511" s="20"/>
      <c r="H511" s="20"/>
      <c r="I511" s="20"/>
      <c r="J511" s="20"/>
      <c r="K511" s="20"/>
      <c r="L511" s="20"/>
      <c r="M511" s="20"/>
      <c r="N511" s="18"/>
      <c r="O511" s="17"/>
      <c r="P511" s="17"/>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1"/>
      <c r="BG511" s="1"/>
      <c r="BH511" s="1"/>
      <c r="BI511" s="1"/>
      <c r="BJ511" s="1"/>
      <c r="BK511" s="1"/>
      <c r="BL511" s="1"/>
      <c r="BM511" s="1"/>
      <c r="BN511" s="1"/>
      <c r="BO511" s="1"/>
      <c r="BP511" s="1"/>
      <c r="BQ511" s="1"/>
      <c r="BR511" s="1"/>
      <c r="BS511" s="1"/>
    </row>
    <row r="512" spans="1:71" s="116" customFormat="1" x14ac:dyDescent="0.2">
      <c r="A512" s="20"/>
      <c r="B512" s="20"/>
      <c r="C512" s="25"/>
      <c r="D512" s="19"/>
      <c r="E512" s="19"/>
      <c r="F512" s="19"/>
      <c r="G512" s="20"/>
      <c r="H512" s="20"/>
      <c r="I512" s="20"/>
      <c r="J512" s="20"/>
      <c r="K512" s="20"/>
      <c r="L512" s="20"/>
      <c r="M512" s="20"/>
      <c r="N512" s="18"/>
      <c r="O512" s="17"/>
      <c r="P512" s="17"/>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1"/>
      <c r="BG512" s="1"/>
      <c r="BH512" s="1"/>
      <c r="BI512" s="1"/>
      <c r="BJ512" s="1"/>
      <c r="BK512" s="1"/>
      <c r="BL512" s="1"/>
      <c r="BM512" s="1"/>
      <c r="BN512" s="1"/>
      <c r="BO512" s="1"/>
      <c r="BP512" s="1"/>
      <c r="BQ512" s="1"/>
      <c r="BR512" s="1"/>
      <c r="BS512" s="1"/>
    </row>
    <row r="513" spans="1:71" s="116" customFormat="1" x14ac:dyDescent="0.2">
      <c r="A513" s="20"/>
      <c r="B513" s="20"/>
      <c r="C513" s="25"/>
      <c r="D513" s="19"/>
      <c r="E513" s="19"/>
      <c r="F513" s="19"/>
      <c r="G513" s="20"/>
      <c r="H513" s="20"/>
      <c r="I513" s="20"/>
      <c r="J513" s="20"/>
      <c r="K513" s="20"/>
      <c r="L513" s="20"/>
      <c r="M513" s="20"/>
      <c r="N513" s="18"/>
      <c r="O513" s="17"/>
      <c r="P513" s="17"/>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1"/>
      <c r="BG513" s="1"/>
      <c r="BH513" s="1"/>
      <c r="BI513" s="1"/>
      <c r="BJ513" s="1"/>
      <c r="BK513" s="1"/>
      <c r="BL513" s="1"/>
      <c r="BM513" s="1"/>
      <c r="BN513" s="1"/>
      <c r="BO513" s="1"/>
      <c r="BP513" s="1"/>
      <c r="BQ513" s="1"/>
      <c r="BR513" s="1"/>
      <c r="BS513" s="1"/>
    </row>
    <row r="514" spans="1:71" s="116" customFormat="1" x14ac:dyDescent="0.2">
      <c r="A514" s="20"/>
      <c r="B514" s="20"/>
      <c r="C514" s="25"/>
      <c r="D514" s="19"/>
      <c r="E514" s="19"/>
      <c r="F514" s="19"/>
      <c r="G514" s="20"/>
      <c r="H514" s="20"/>
      <c r="I514" s="20"/>
      <c r="J514" s="20"/>
      <c r="K514" s="20"/>
      <c r="L514" s="20"/>
      <c r="M514" s="20"/>
      <c r="N514" s="18"/>
      <c r="O514" s="17"/>
      <c r="P514" s="17"/>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1"/>
      <c r="BG514" s="1"/>
      <c r="BH514" s="1"/>
      <c r="BI514" s="1"/>
      <c r="BJ514" s="1"/>
      <c r="BK514" s="1"/>
      <c r="BL514" s="1"/>
      <c r="BM514" s="1"/>
      <c r="BN514" s="1"/>
      <c r="BO514" s="1"/>
      <c r="BP514" s="1"/>
      <c r="BQ514" s="1"/>
      <c r="BR514" s="1"/>
      <c r="BS514" s="1"/>
    </row>
    <row r="515" spans="1:71" s="116" customFormat="1" x14ac:dyDescent="0.2">
      <c r="A515" s="20"/>
      <c r="B515" s="20"/>
      <c r="C515" s="25"/>
      <c r="D515" s="19"/>
      <c r="E515" s="19"/>
      <c r="F515" s="19"/>
      <c r="G515" s="20"/>
      <c r="H515" s="20"/>
      <c r="I515" s="20"/>
      <c r="J515" s="20"/>
      <c r="K515" s="20"/>
      <c r="L515" s="20"/>
      <c r="M515" s="20"/>
      <c r="N515" s="18"/>
      <c r="O515" s="17"/>
      <c r="P515" s="17"/>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1"/>
      <c r="BG515" s="1"/>
      <c r="BH515" s="1"/>
      <c r="BI515" s="1"/>
      <c r="BJ515" s="1"/>
      <c r="BK515" s="1"/>
      <c r="BL515" s="1"/>
      <c r="BM515" s="1"/>
      <c r="BN515" s="1"/>
      <c r="BO515" s="1"/>
      <c r="BP515" s="1"/>
      <c r="BQ515" s="1"/>
      <c r="BR515" s="1"/>
      <c r="BS515" s="1"/>
    </row>
    <row r="516" spans="1:71" s="116" customFormat="1" x14ac:dyDescent="0.2">
      <c r="A516" s="20"/>
      <c r="B516" s="20"/>
      <c r="C516" s="25"/>
      <c r="D516" s="19"/>
      <c r="E516" s="19"/>
      <c r="F516" s="19"/>
      <c r="G516" s="20"/>
      <c r="H516" s="20"/>
      <c r="I516" s="20"/>
      <c r="J516" s="20"/>
      <c r="K516" s="20"/>
      <c r="L516" s="20"/>
      <c r="M516" s="20"/>
      <c r="N516" s="18"/>
      <c r="O516" s="17"/>
      <c r="P516" s="17"/>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1"/>
      <c r="BG516" s="1"/>
      <c r="BH516" s="1"/>
      <c r="BI516" s="1"/>
      <c r="BJ516" s="1"/>
      <c r="BK516" s="1"/>
      <c r="BL516" s="1"/>
      <c r="BM516" s="1"/>
      <c r="BN516" s="1"/>
      <c r="BO516" s="1"/>
      <c r="BP516" s="1"/>
      <c r="BQ516" s="1"/>
      <c r="BR516" s="1"/>
      <c r="BS516" s="1"/>
    </row>
    <row r="517" spans="1:71" s="116" customFormat="1" x14ac:dyDescent="0.2">
      <c r="A517" s="20"/>
      <c r="B517" s="20"/>
      <c r="C517" s="25"/>
      <c r="D517" s="19"/>
      <c r="E517" s="19"/>
      <c r="F517" s="19"/>
      <c r="G517" s="20"/>
      <c r="H517" s="20"/>
      <c r="I517" s="20"/>
      <c r="J517" s="20"/>
      <c r="K517" s="20"/>
      <c r="L517" s="20"/>
      <c r="M517" s="20"/>
      <c r="N517" s="18"/>
      <c r="O517" s="17"/>
      <c r="P517" s="17"/>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1"/>
      <c r="BG517" s="1"/>
      <c r="BH517" s="1"/>
      <c r="BI517" s="1"/>
      <c r="BJ517" s="1"/>
      <c r="BK517" s="1"/>
      <c r="BL517" s="1"/>
      <c r="BM517" s="1"/>
      <c r="BN517" s="1"/>
      <c r="BO517" s="1"/>
      <c r="BP517" s="1"/>
      <c r="BQ517" s="1"/>
      <c r="BR517" s="1"/>
      <c r="BS517" s="1"/>
    </row>
    <row r="518" spans="1:71" s="116" customFormat="1" x14ac:dyDescent="0.2">
      <c r="A518" s="20"/>
      <c r="B518" s="20"/>
      <c r="C518" s="25"/>
      <c r="D518" s="19"/>
      <c r="E518" s="19"/>
      <c r="F518" s="19"/>
      <c r="G518" s="20"/>
      <c r="H518" s="20"/>
      <c r="I518" s="20"/>
      <c r="J518" s="20"/>
      <c r="K518" s="20"/>
      <c r="L518" s="20"/>
      <c r="M518" s="20"/>
      <c r="N518" s="18"/>
      <c r="O518" s="17"/>
      <c r="P518" s="17"/>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1"/>
      <c r="BG518" s="1"/>
      <c r="BH518" s="1"/>
      <c r="BI518" s="1"/>
      <c r="BJ518" s="1"/>
      <c r="BK518" s="1"/>
      <c r="BL518" s="1"/>
      <c r="BM518" s="1"/>
      <c r="BN518" s="1"/>
      <c r="BO518" s="1"/>
      <c r="BP518" s="1"/>
      <c r="BQ518" s="1"/>
      <c r="BR518" s="1"/>
      <c r="BS518" s="1"/>
    </row>
    <row r="519" spans="1:71" s="116" customFormat="1" x14ac:dyDescent="0.2">
      <c r="A519" s="20"/>
      <c r="B519" s="20"/>
      <c r="C519" s="25"/>
      <c r="D519" s="19"/>
      <c r="E519" s="19"/>
      <c r="F519" s="19"/>
      <c r="G519" s="20"/>
      <c r="H519" s="20"/>
      <c r="I519" s="20"/>
      <c r="J519" s="20"/>
      <c r="K519" s="20"/>
      <c r="L519" s="20"/>
      <c r="M519" s="20"/>
      <c r="N519" s="18"/>
      <c r="O519" s="17"/>
      <c r="P519" s="17"/>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1"/>
      <c r="BG519" s="1"/>
      <c r="BH519" s="1"/>
      <c r="BI519" s="1"/>
      <c r="BJ519" s="1"/>
      <c r="BK519" s="1"/>
      <c r="BL519" s="1"/>
      <c r="BM519" s="1"/>
      <c r="BN519" s="1"/>
      <c r="BO519" s="1"/>
      <c r="BP519" s="1"/>
      <c r="BQ519" s="1"/>
      <c r="BR519" s="1"/>
      <c r="BS519" s="1"/>
    </row>
    <row r="520" spans="1:71" s="116" customFormat="1" x14ac:dyDescent="0.2">
      <c r="A520" s="20"/>
      <c r="B520" s="20"/>
      <c r="C520" s="25"/>
      <c r="D520" s="19"/>
      <c r="E520" s="19"/>
      <c r="F520" s="19"/>
      <c r="G520" s="20"/>
      <c r="H520" s="20"/>
      <c r="I520" s="20"/>
      <c r="J520" s="20"/>
      <c r="K520" s="20"/>
      <c r="L520" s="20"/>
      <c r="M520" s="20"/>
      <c r="N520" s="18"/>
      <c r="O520" s="17"/>
      <c r="P520" s="17"/>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1"/>
      <c r="BG520" s="1"/>
      <c r="BH520" s="1"/>
      <c r="BI520" s="1"/>
      <c r="BJ520" s="1"/>
      <c r="BK520" s="1"/>
      <c r="BL520" s="1"/>
      <c r="BM520" s="1"/>
      <c r="BN520" s="1"/>
      <c r="BO520" s="1"/>
      <c r="BP520" s="1"/>
      <c r="BQ520" s="1"/>
      <c r="BR520" s="1"/>
      <c r="BS520" s="1"/>
    </row>
    <row r="521" spans="1:71" s="116" customFormat="1" x14ac:dyDescent="0.2">
      <c r="A521" s="20"/>
      <c r="B521" s="20"/>
      <c r="C521" s="25"/>
      <c r="D521" s="19"/>
      <c r="E521" s="19"/>
      <c r="F521" s="19"/>
      <c r="G521" s="20"/>
      <c r="H521" s="20"/>
      <c r="I521" s="20"/>
      <c r="J521" s="20"/>
      <c r="K521" s="20"/>
      <c r="L521" s="20"/>
      <c r="M521" s="20"/>
      <c r="N521" s="18"/>
      <c r="O521" s="17"/>
      <c r="P521" s="17"/>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1"/>
      <c r="BG521" s="1"/>
      <c r="BH521" s="1"/>
      <c r="BI521" s="1"/>
      <c r="BJ521" s="1"/>
      <c r="BK521" s="1"/>
      <c r="BL521" s="1"/>
      <c r="BM521" s="1"/>
      <c r="BN521" s="1"/>
      <c r="BO521" s="1"/>
      <c r="BP521" s="1"/>
      <c r="BQ521" s="1"/>
      <c r="BR521" s="1"/>
      <c r="BS521" s="1"/>
    </row>
    <row r="522" spans="1:71" s="116" customFormat="1" x14ac:dyDescent="0.2">
      <c r="A522" s="20"/>
      <c r="B522" s="20"/>
      <c r="C522" s="25"/>
      <c r="D522" s="19"/>
      <c r="E522" s="19"/>
      <c r="F522" s="19"/>
      <c r="G522" s="20"/>
      <c r="H522" s="20"/>
      <c r="I522" s="20"/>
      <c r="J522" s="20"/>
      <c r="K522" s="20"/>
      <c r="L522" s="20"/>
      <c r="M522" s="20"/>
      <c r="N522" s="18"/>
      <c r="O522" s="17"/>
      <c r="P522" s="17"/>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1"/>
      <c r="BG522" s="1"/>
      <c r="BH522" s="1"/>
      <c r="BI522" s="1"/>
      <c r="BJ522" s="1"/>
      <c r="BK522" s="1"/>
      <c r="BL522" s="1"/>
      <c r="BM522" s="1"/>
      <c r="BN522" s="1"/>
      <c r="BO522" s="1"/>
      <c r="BP522" s="1"/>
      <c r="BQ522" s="1"/>
      <c r="BR522" s="1"/>
      <c r="BS522" s="1"/>
    </row>
    <row r="523" spans="1:71" s="116" customFormat="1" x14ac:dyDescent="0.2">
      <c r="A523" s="20"/>
      <c r="B523" s="20"/>
      <c r="C523" s="25"/>
      <c r="D523" s="19"/>
      <c r="E523" s="19"/>
      <c r="F523" s="19"/>
      <c r="G523" s="20"/>
      <c r="H523" s="20"/>
      <c r="I523" s="20"/>
      <c r="J523" s="20"/>
      <c r="K523" s="20"/>
      <c r="L523" s="20"/>
      <c r="M523" s="20"/>
      <c r="N523" s="18"/>
      <c r="O523" s="17"/>
      <c r="P523" s="17"/>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1"/>
      <c r="BG523" s="1"/>
      <c r="BH523" s="1"/>
      <c r="BI523" s="1"/>
      <c r="BJ523" s="1"/>
      <c r="BK523" s="1"/>
      <c r="BL523" s="1"/>
      <c r="BM523" s="1"/>
      <c r="BN523" s="1"/>
      <c r="BO523" s="1"/>
      <c r="BP523" s="1"/>
      <c r="BQ523" s="1"/>
      <c r="BR523" s="1"/>
      <c r="BS523" s="1"/>
    </row>
    <row r="524" spans="1:71" s="116" customFormat="1" x14ac:dyDescent="0.2">
      <c r="A524" s="20"/>
      <c r="B524" s="20"/>
      <c r="C524" s="25"/>
      <c r="D524" s="19"/>
      <c r="E524" s="19"/>
      <c r="F524" s="19"/>
      <c r="G524" s="20"/>
      <c r="H524" s="20"/>
      <c r="I524" s="20"/>
      <c r="J524" s="20"/>
      <c r="K524" s="20"/>
      <c r="L524" s="20"/>
      <c r="M524" s="20"/>
      <c r="N524" s="18"/>
      <c r="O524" s="17"/>
      <c r="P524" s="17"/>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1"/>
      <c r="BG524" s="1"/>
      <c r="BH524" s="1"/>
      <c r="BI524" s="1"/>
      <c r="BJ524" s="1"/>
      <c r="BK524" s="1"/>
      <c r="BL524" s="1"/>
      <c r="BM524" s="1"/>
      <c r="BN524" s="1"/>
      <c r="BO524" s="1"/>
      <c r="BP524" s="1"/>
      <c r="BQ524" s="1"/>
      <c r="BR524" s="1"/>
      <c r="BS524" s="1"/>
    </row>
    <row r="525" spans="1:71" s="116" customFormat="1" x14ac:dyDescent="0.2">
      <c r="A525" s="20"/>
      <c r="B525" s="20"/>
      <c r="C525" s="25"/>
      <c r="D525" s="19"/>
      <c r="E525" s="19"/>
      <c r="F525" s="19"/>
      <c r="G525" s="20"/>
      <c r="H525" s="20"/>
      <c r="I525" s="20"/>
      <c r="J525" s="20"/>
      <c r="K525" s="20"/>
      <c r="L525" s="20"/>
      <c r="M525" s="20"/>
      <c r="N525" s="18"/>
      <c r="O525" s="17"/>
      <c r="P525" s="17"/>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1"/>
      <c r="BG525" s="1"/>
      <c r="BH525" s="1"/>
      <c r="BI525" s="1"/>
      <c r="BJ525" s="1"/>
      <c r="BK525" s="1"/>
      <c r="BL525" s="1"/>
      <c r="BM525" s="1"/>
      <c r="BN525" s="1"/>
      <c r="BO525" s="1"/>
      <c r="BP525" s="1"/>
      <c r="BQ525" s="1"/>
      <c r="BR525" s="1"/>
      <c r="BS525" s="1"/>
    </row>
    <row r="526" spans="1:71" s="116" customFormat="1" x14ac:dyDescent="0.2">
      <c r="A526" s="20"/>
      <c r="B526" s="20"/>
      <c r="C526" s="25"/>
      <c r="D526" s="19"/>
      <c r="E526" s="19"/>
      <c r="F526" s="19"/>
      <c r="G526" s="20"/>
      <c r="H526" s="20"/>
      <c r="I526" s="20"/>
      <c r="J526" s="20"/>
      <c r="K526" s="20"/>
      <c r="L526" s="20"/>
      <c r="M526" s="20"/>
      <c r="N526" s="18"/>
      <c r="O526" s="17"/>
      <c r="P526" s="17"/>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1"/>
      <c r="BG526" s="1"/>
      <c r="BH526" s="1"/>
      <c r="BI526" s="1"/>
      <c r="BJ526" s="1"/>
      <c r="BK526" s="1"/>
      <c r="BL526" s="1"/>
      <c r="BM526" s="1"/>
      <c r="BN526" s="1"/>
      <c r="BO526" s="1"/>
      <c r="BP526" s="1"/>
      <c r="BQ526" s="1"/>
      <c r="BR526" s="1"/>
      <c r="BS526" s="1"/>
    </row>
    <row r="527" spans="1:71" s="116" customFormat="1" x14ac:dyDescent="0.2">
      <c r="A527" s="20"/>
      <c r="B527" s="20"/>
      <c r="C527" s="25"/>
      <c r="D527" s="19"/>
      <c r="E527" s="19"/>
      <c r="F527" s="19"/>
      <c r="G527" s="20"/>
      <c r="H527" s="20"/>
      <c r="I527" s="20"/>
      <c r="J527" s="20"/>
      <c r="K527" s="20"/>
      <c r="L527" s="20"/>
      <c r="M527" s="20"/>
      <c r="N527" s="18"/>
      <c r="O527" s="17"/>
      <c r="P527" s="17"/>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1"/>
      <c r="BG527" s="1"/>
      <c r="BH527" s="1"/>
      <c r="BI527" s="1"/>
      <c r="BJ527" s="1"/>
      <c r="BK527" s="1"/>
      <c r="BL527" s="1"/>
      <c r="BM527" s="1"/>
      <c r="BN527" s="1"/>
      <c r="BO527" s="1"/>
      <c r="BP527" s="1"/>
      <c r="BQ527" s="1"/>
      <c r="BR527" s="1"/>
      <c r="BS527" s="1"/>
    </row>
    <row r="528" spans="1:71" s="116" customFormat="1" x14ac:dyDescent="0.2">
      <c r="A528" s="20"/>
      <c r="B528" s="20"/>
      <c r="C528" s="25"/>
      <c r="D528" s="19"/>
      <c r="E528" s="19"/>
      <c r="F528" s="19"/>
      <c r="G528" s="20"/>
      <c r="H528" s="20"/>
      <c r="I528" s="20"/>
      <c r="J528" s="20"/>
      <c r="K528" s="20"/>
      <c r="L528" s="20"/>
      <c r="M528" s="20"/>
      <c r="N528" s="18"/>
      <c r="O528" s="17"/>
      <c r="P528" s="17"/>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1"/>
      <c r="BG528" s="1"/>
      <c r="BH528" s="1"/>
      <c r="BI528" s="1"/>
      <c r="BJ528" s="1"/>
      <c r="BK528" s="1"/>
      <c r="BL528" s="1"/>
      <c r="BM528" s="1"/>
      <c r="BN528" s="1"/>
      <c r="BO528" s="1"/>
      <c r="BP528" s="1"/>
      <c r="BQ528" s="1"/>
      <c r="BR528" s="1"/>
      <c r="BS528" s="1"/>
    </row>
    <row r="529" spans="1:71" s="116" customFormat="1" x14ac:dyDescent="0.2">
      <c r="A529" s="20"/>
      <c r="B529" s="20"/>
      <c r="C529" s="25"/>
      <c r="D529" s="19"/>
      <c r="E529" s="19"/>
      <c r="F529" s="19"/>
      <c r="G529" s="20"/>
      <c r="H529" s="20"/>
      <c r="I529" s="20"/>
      <c r="J529" s="20"/>
      <c r="K529" s="20"/>
      <c r="L529" s="20"/>
      <c r="M529" s="20"/>
      <c r="N529" s="18"/>
      <c r="O529" s="17"/>
      <c r="P529" s="17"/>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1"/>
      <c r="BG529" s="1"/>
      <c r="BH529" s="1"/>
      <c r="BI529" s="1"/>
      <c r="BJ529" s="1"/>
      <c r="BK529" s="1"/>
      <c r="BL529" s="1"/>
      <c r="BM529" s="1"/>
      <c r="BN529" s="1"/>
      <c r="BO529" s="1"/>
      <c r="BP529" s="1"/>
      <c r="BQ529" s="1"/>
      <c r="BR529" s="1"/>
      <c r="BS529" s="1"/>
    </row>
    <row r="530" spans="1:71" s="116" customFormat="1" x14ac:dyDescent="0.2">
      <c r="A530" s="20"/>
      <c r="B530" s="20"/>
      <c r="C530" s="25"/>
      <c r="D530" s="19"/>
      <c r="E530" s="19"/>
      <c r="F530" s="19"/>
      <c r="G530" s="20"/>
      <c r="H530" s="20"/>
      <c r="I530" s="20"/>
      <c r="J530" s="20"/>
      <c r="K530" s="20"/>
      <c r="L530" s="20"/>
      <c r="M530" s="20"/>
      <c r="N530" s="18"/>
      <c r="O530" s="17"/>
      <c r="P530" s="17"/>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1"/>
      <c r="BG530" s="1"/>
      <c r="BH530" s="1"/>
      <c r="BI530" s="1"/>
      <c r="BJ530" s="1"/>
      <c r="BK530" s="1"/>
      <c r="BL530" s="1"/>
      <c r="BM530" s="1"/>
      <c r="BN530" s="1"/>
      <c r="BO530" s="1"/>
      <c r="BP530" s="1"/>
      <c r="BQ530" s="1"/>
      <c r="BR530" s="1"/>
      <c r="BS530" s="1"/>
    </row>
    <row r="531" spans="1:71" s="116" customFormat="1" x14ac:dyDescent="0.2">
      <c r="A531" s="20"/>
      <c r="B531" s="20"/>
      <c r="C531" s="25"/>
      <c r="D531" s="19"/>
      <c r="E531" s="19"/>
      <c r="F531" s="19"/>
      <c r="G531" s="20"/>
      <c r="H531" s="20"/>
      <c r="I531" s="20"/>
      <c r="J531" s="20"/>
      <c r="K531" s="20"/>
      <c r="L531" s="20"/>
      <c r="M531" s="20"/>
      <c r="N531" s="18"/>
      <c r="O531" s="17"/>
      <c r="P531" s="17"/>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1"/>
      <c r="BG531" s="1"/>
      <c r="BH531" s="1"/>
      <c r="BI531" s="1"/>
      <c r="BJ531" s="1"/>
      <c r="BK531" s="1"/>
      <c r="BL531" s="1"/>
      <c r="BM531" s="1"/>
      <c r="BN531" s="1"/>
      <c r="BO531" s="1"/>
      <c r="BP531" s="1"/>
      <c r="BQ531" s="1"/>
      <c r="BR531" s="1"/>
      <c r="BS531" s="1"/>
    </row>
    <row r="532" spans="1:71" s="116" customFormat="1" x14ac:dyDescent="0.2">
      <c r="A532" s="20"/>
      <c r="B532" s="20"/>
      <c r="C532" s="25"/>
      <c r="D532" s="19"/>
      <c r="E532" s="19"/>
      <c r="F532" s="19"/>
      <c r="G532" s="20"/>
      <c r="H532" s="20"/>
      <c r="I532" s="20"/>
      <c r="J532" s="20"/>
      <c r="K532" s="20"/>
      <c r="L532" s="20"/>
      <c r="M532" s="20"/>
      <c r="N532" s="18"/>
      <c r="O532" s="17"/>
      <c r="P532" s="17"/>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1"/>
      <c r="BG532" s="1"/>
      <c r="BH532" s="1"/>
      <c r="BI532" s="1"/>
      <c r="BJ532" s="1"/>
      <c r="BK532" s="1"/>
      <c r="BL532" s="1"/>
      <c r="BM532" s="1"/>
      <c r="BN532" s="1"/>
      <c r="BO532" s="1"/>
      <c r="BP532" s="1"/>
      <c r="BQ532" s="1"/>
      <c r="BR532" s="1"/>
      <c r="BS532" s="1"/>
    </row>
    <row r="533" spans="1:71" s="116" customFormat="1" x14ac:dyDescent="0.2">
      <c r="A533" s="20"/>
      <c r="B533" s="20"/>
      <c r="C533" s="25"/>
      <c r="D533" s="19"/>
      <c r="E533" s="19"/>
      <c r="F533" s="19"/>
      <c r="G533" s="20"/>
      <c r="H533" s="20"/>
      <c r="I533" s="20"/>
      <c r="J533" s="20"/>
      <c r="K533" s="20"/>
      <c r="L533" s="20"/>
      <c r="M533" s="20"/>
      <c r="N533" s="18"/>
      <c r="O533" s="17"/>
      <c r="P533" s="17"/>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1"/>
      <c r="BG533" s="1"/>
      <c r="BH533" s="1"/>
      <c r="BI533" s="1"/>
      <c r="BJ533" s="1"/>
      <c r="BK533" s="1"/>
      <c r="BL533" s="1"/>
      <c r="BM533" s="1"/>
      <c r="BN533" s="1"/>
      <c r="BO533" s="1"/>
      <c r="BP533" s="1"/>
      <c r="BQ533" s="1"/>
      <c r="BR533" s="1"/>
      <c r="BS533" s="1"/>
    </row>
    <row r="534" spans="1:71" s="116" customFormat="1" x14ac:dyDescent="0.2">
      <c r="A534" s="20"/>
      <c r="B534" s="20"/>
      <c r="C534" s="25"/>
      <c r="D534" s="19"/>
      <c r="E534" s="19"/>
      <c r="F534" s="19"/>
      <c r="G534" s="20"/>
      <c r="H534" s="20"/>
      <c r="I534" s="20"/>
      <c r="J534" s="20"/>
      <c r="K534" s="20"/>
      <c r="L534" s="20"/>
      <c r="M534" s="20"/>
      <c r="N534" s="18"/>
      <c r="O534" s="17"/>
      <c r="P534" s="17"/>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1"/>
      <c r="BG534" s="1"/>
      <c r="BH534" s="1"/>
      <c r="BI534" s="1"/>
      <c r="BJ534" s="1"/>
      <c r="BK534" s="1"/>
      <c r="BL534" s="1"/>
      <c r="BM534" s="1"/>
      <c r="BN534" s="1"/>
      <c r="BO534" s="1"/>
      <c r="BP534" s="1"/>
      <c r="BQ534" s="1"/>
      <c r="BR534" s="1"/>
      <c r="BS534" s="1"/>
    </row>
    <row r="535" spans="1:71" s="116" customFormat="1" x14ac:dyDescent="0.2">
      <c r="A535" s="20"/>
      <c r="B535" s="20"/>
      <c r="C535" s="25"/>
      <c r="D535" s="19"/>
      <c r="E535" s="19"/>
      <c r="F535" s="19"/>
      <c r="G535" s="20"/>
      <c r="H535" s="20"/>
      <c r="I535" s="20"/>
      <c r="J535" s="20"/>
      <c r="K535" s="20"/>
      <c r="L535" s="20"/>
      <c r="M535" s="20"/>
      <c r="N535" s="18"/>
      <c r="O535" s="17"/>
      <c r="P535" s="17"/>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1"/>
      <c r="BG535" s="1"/>
      <c r="BH535" s="1"/>
      <c r="BI535" s="1"/>
      <c r="BJ535" s="1"/>
      <c r="BK535" s="1"/>
      <c r="BL535" s="1"/>
      <c r="BM535" s="1"/>
      <c r="BN535" s="1"/>
      <c r="BO535" s="1"/>
      <c r="BP535" s="1"/>
      <c r="BQ535" s="1"/>
      <c r="BR535" s="1"/>
      <c r="BS535" s="1"/>
    </row>
    <row r="536" spans="1:71" s="116" customFormat="1" x14ac:dyDescent="0.2">
      <c r="A536" s="20"/>
      <c r="B536" s="20"/>
      <c r="C536" s="25"/>
      <c r="D536" s="19"/>
      <c r="E536" s="19"/>
      <c r="F536" s="19"/>
      <c r="G536" s="20"/>
      <c r="H536" s="20"/>
      <c r="I536" s="20"/>
      <c r="J536" s="20"/>
      <c r="K536" s="20"/>
      <c r="L536" s="20"/>
      <c r="M536" s="20"/>
      <c r="N536" s="18"/>
      <c r="O536" s="17"/>
      <c r="P536" s="17"/>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1"/>
      <c r="BG536" s="1"/>
      <c r="BH536" s="1"/>
      <c r="BI536" s="1"/>
      <c r="BJ536" s="1"/>
      <c r="BK536" s="1"/>
      <c r="BL536" s="1"/>
      <c r="BM536" s="1"/>
      <c r="BN536" s="1"/>
      <c r="BO536" s="1"/>
      <c r="BP536" s="1"/>
      <c r="BQ536" s="1"/>
      <c r="BR536" s="1"/>
      <c r="BS536" s="1"/>
    </row>
    <row r="537" spans="1:71" s="116" customFormat="1" x14ac:dyDescent="0.2">
      <c r="A537" s="20"/>
      <c r="B537" s="20"/>
      <c r="C537" s="25"/>
      <c r="D537" s="19"/>
      <c r="E537" s="19"/>
      <c r="F537" s="19"/>
      <c r="G537" s="20"/>
      <c r="H537" s="20"/>
      <c r="I537" s="20"/>
      <c r="J537" s="20"/>
      <c r="K537" s="20"/>
      <c r="L537" s="20"/>
      <c r="M537" s="20"/>
      <c r="N537" s="18"/>
      <c r="O537" s="17"/>
      <c r="P537" s="17"/>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1"/>
      <c r="BG537" s="1"/>
      <c r="BH537" s="1"/>
      <c r="BI537" s="1"/>
      <c r="BJ537" s="1"/>
      <c r="BK537" s="1"/>
      <c r="BL537" s="1"/>
      <c r="BM537" s="1"/>
      <c r="BN537" s="1"/>
      <c r="BO537" s="1"/>
      <c r="BP537" s="1"/>
      <c r="BQ537" s="1"/>
      <c r="BR537" s="1"/>
      <c r="BS537" s="1"/>
    </row>
    <row r="538" spans="1:71" s="116" customFormat="1" x14ac:dyDescent="0.2">
      <c r="A538" s="20"/>
      <c r="B538" s="20"/>
      <c r="C538" s="25"/>
      <c r="D538" s="19"/>
      <c r="E538" s="19"/>
      <c r="F538" s="19"/>
      <c r="G538" s="20"/>
      <c r="H538" s="20"/>
      <c r="I538" s="20"/>
      <c r="J538" s="20"/>
      <c r="K538" s="20"/>
      <c r="L538" s="20"/>
      <c r="M538" s="20"/>
      <c r="N538" s="18"/>
      <c r="O538" s="17"/>
      <c r="P538" s="17"/>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1"/>
      <c r="BG538" s="1"/>
      <c r="BH538" s="1"/>
      <c r="BI538" s="1"/>
      <c r="BJ538" s="1"/>
      <c r="BK538" s="1"/>
      <c r="BL538" s="1"/>
      <c r="BM538" s="1"/>
      <c r="BN538" s="1"/>
      <c r="BO538" s="1"/>
      <c r="BP538" s="1"/>
      <c r="BQ538" s="1"/>
      <c r="BR538" s="1"/>
      <c r="BS538" s="1"/>
    </row>
    <row r="539" spans="1:71" s="116" customFormat="1" x14ac:dyDescent="0.2">
      <c r="A539" s="20"/>
      <c r="B539" s="20"/>
      <c r="C539" s="25"/>
      <c r="D539" s="19"/>
      <c r="E539" s="19"/>
      <c r="F539" s="19"/>
      <c r="G539" s="20"/>
      <c r="H539" s="20"/>
      <c r="I539" s="20"/>
      <c r="J539" s="20"/>
      <c r="K539" s="20"/>
      <c r="L539" s="20"/>
      <c r="M539" s="20"/>
      <c r="N539" s="18"/>
      <c r="O539" s="17"/>
      <c r="P539" s="17"/>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1"/>
      <c r="BG539" s="1"/>
      <c r="BH539" s="1"/>
      <c r="BI539" s="1"/>
      <c r="BJ539" s="1"/>
      <c r="BK539" s="1"/>
      <c r="BL539" s="1"/>
      <c r="BM539" s="1"/>
      <c r="BN539" s="1"/>
      <c r="BO539" s="1"/>
      <c r="BP539" s="1"/>
      <c r="BQ539" s="1"/>
      <c r="BR539" s="1"/>
      <c r="BS539" s="1"/>
    </row>
    <row r="540" spans="1:71" s="116" customFormat="1" x14ac:dyDescent="0.2">
      <c r="A540" s="20"/>
      <c r="B540" s="20"/>
      <c r="C540" s="25"/>
      <c r="D540" s="19"/>
      <c r="E540" s="19"/>
      <c r="F540" s="19"/>
      <c r="G540" s="20"/>
      <c r="H540" s="20"/>
      <c r="I540" s="20"/>
      <c r="J540" s="20"/>
      <c r="K540" s="20"/>
      <c r="L540" s="20"/>
      <c r="M540" s="20"/>
      <c r="N540" s="18"/>
      <c r="O540" s="17"/>
      <c r="P540" s="17"/>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1"/>
      <c r="BG540" s="1"/>
      <c r="BH540" s="1"/>
      <c r="BI540" s="1"/>
      <c r="BJ540" s="1"/>
      <c r="BK540" s="1"/>
      <c r="BL540" s="1"/>
      <c r="BM540" s="1"/>
      <c r="BN540" s="1"/>
      <c r="BO540" s="1"/>
      <c r="BP540" s="1"/>
      <c r="BQ540" s="1"/>
      <c r="BR540" s="1"/>
      <c r="BS540" s="1"/>
    </row>
    <row r="541" spans="1:71" s="116" customFormat="1" x14ac:dyDescent="0.2">
      <c r="A541" s="20"/>
      <c r="B541" s="20"/>
      <c r="C541" s="25"/>
      <c r="D541" s="19"/>
      <c r="E541" s="19"/>
      <c r="F541" s="19"/>
      <c r="G541" s="20"/>
      <c r="H541" s="20"/>
      <c r="I541" s="20"/>
      <c r="J541" s="20"/>
      <c r="K541" s="20"/>
      <c r="L541" s="20"/>
      <c r="M541" s="20"/>
      <c r="N541" s="18"/>
      <c r="O541" s="17"/>
      <c r="P541" s="17"/>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1"/>
      <c r="BG541" s="1"/>
      <c r="BH541" s="1"/>
      <c r="BI541" s="1"/>
      <c r="BJ541" s="1"/>
      <c r="BK541" s="1"/>
      <c r="BL541" s="1"/>
      <c r="BM541" s="1"/>
      <c r="BN541" s="1"/>
      <c r="BO541" s="1"/>
      <c r="BP541" s="1"/>
      <c r="BQ541" s="1"/>
      <c r="BR541" s="1"/>
      <c r="BS541" s="1"/>
    </row>
    <row r="542" spans="1:71" s="116" customFormat="1" x14ac:dyDescent="0.2">
      <c r="A542" s="20"/>
      <c r="B542" s="20"/>
      <c r="C542" s="25"/>
      <c r="D542" s="19"/>
      <c r="E542" s="19"/>
      <c r="F542" s="19"/>
      <c r="G542" s="20"/>
      <c r="H542" s="20"/>
      <c r="I542" s="20"/>
      <c r="J542" s="20"/>
      <c r="K542" s="20"/>
      <c r="L542" s="20"/>
      <c r="M542" s="20"/>
      <c r="N542" s="18"/>
      <c r="O542" s="17"/>
      <c r="P542" s="17"/>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1"/>
      <c r="BG542" s="1"/>
      <c r="BH542" s="1"/>
      <c r="BI542" s="1"/>
      <c r="BJ542" s="1"/>
      <c r="BK542" s="1"/>
      <c r="BL542" s="1"/>
      <c r="BM542" s="1"/>
      <c r="BN542" s="1"/>
      <c r="BO542" s="1"/>
      <c r="BP542" s="1"/>
      <c r="BQ542" s="1"/>
      <c r="BR542" s="1"/>
      <c r="BS542" s="1"/>
    </row>
    <row r="543" spans="1:71" s="116" customFormat="1" x14ac:dyDescent="0.2">
      <c r="A543" s="20"/>
      <c r="B543" s="20"/>
      <c r="C543" s="25"/>
      <c r="D543" s="19"/>
      <c r="E543" s="19"/>
      <c r="F543" s="19"/>
      <c r="G543" s="20"/>
      <c r="H543" s="20"/>
      <c r="I543" s="20"/>
      <c r="J543" s="20"/>
      <c r="K543" s="20"/>
      <c r="L543" s="20"/>
      <c r="M543" s="20"/>
      <c r="N543" s="18"/>
      <c r="O543" s="17"/>
      <c r="P543" s="17"/>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1"/>
      <c r="BG543" s="1"/>
      <c r="BH543" s="1"/>
      <c r="BI543" s="1"/>
      <c r="BJ543" s="1"/>
      <c r="BK543" s="1"/>
      <c r="BL543" s="1"/>
      <c r="BM543" s="1"/>
      <c r="BN543" s="1"/>
      <c r="BO543" s="1"/>
      <c r="BP543" s="1"/>
      <c r="BQ543" s="1"/>
      <c r="BR543" s="1"/>
      <c r="BS543" s="1"/>
    </row>
    <row r="544" spans="1:71" s="116" customFormat="1" x14ac:dyDescent="0.2">
      <c r="A544" s="20"/>
      <c r="B544" s="20"/>
      <c r="C544" s="25"/>
      <c r="D544" s="19"/>
      <c r="E544" s="19"/>
      <c r="F544" s="19"/>
      <c r="G544" s="20"/>
      <c r="H544" s="20"/>
      <c r="I544" s="20"/>
      <c r="J544" s="20"/>
      <c r="K544" s="20"/>
      <c r="L544" s="20"/>
      <c r="M544" s="20"/>
      <c r="N544" s="18"/>
      <c r="O544" s="17"/>
      <c r="P544" s="17"/>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1"/>
      <c r="BG544" s="1"/>
      <c r="BH544" s="1"/>
      <c r="BI544" s="1"/>
      <c r="BJ544" s="1"/>
      <c r="BK544" s="1"/>
      <c r="BL544" s="1"/>
      <c r="BM544" s="1"/>
      <c r="BN544" s="1"/>
      <c r="BO544" s="1"/>
      <c r="BP544" s="1"/>
      <c r="BQ544" s="1"/>
      <c r="BR544" s="1"/>
      <c r="BS544" s="1"/>
    </row>
    <row r="545" spans="1:71" s="116" customFormat="1" x14ac:dyDescent="0.2">
      <c r="A545" s="20"/>
      <c r="B545" s="20"/>
      <c r="C545" s="25"/>
      <c r="D545" s="19"/>
      <c r="E545" s="19"/>
      <c r="F545" s="19"/>
      <c r="G545" s="20"/>
      <c r="H545" s="20"/>
      <c r="I545" s="20"/>
      <c r="J545" s="20"/>
      <c r="K545" s="20"/>
      <c r="L545" s="20"/>
      <c r="M545" s="20"/>
      <c r="N545" s="18"/>
      <c r="O545" s="17"/>
      <c r="P545" s="17"/>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1"/>
      <c r="BG545" s="1"/>
      <c r="BH545" s="1"/>
      <c r="BI545" s="1"/>
      <c r="BJ545" s="1"/>
      <c r="BK545" s="1"/>
      <c r="BL545" s="1"/>
      <c r="BM545" s="1"/>
      <c r="BN545" s="1"/>
      <c r="BO545" s="1"/>
      <c r="BP545" s="1"/>
      <c r="BQ545" s="1"/>
      <c r="BR545" s="1"/>
      <c r="BS545" s="1"/>
    </row>
    <row r="546" spans="1:71" s="116" customFormat="1" x14ac:dyDescent="0.2">
      <c r="A546" s="20"/>
      <c r="B546" s="20"/>
      <c r="C546" s="25"/>
      <c r="D546" s="19"/>
      <c r="E546" s="19"/>
      <c r="F546" s="19"/>
      <c r="G546" s="20"/>
      <c r="H546" s="20"/>
      <c r="I546" s="20"/>
      <c r="J546" s="20"/>
      <c r="K546" s="20"/>
      <c r="L546" s="20"/>
      <c r="M546" s="20"/>
      <c r="N546" s="18"/>
      <c r="O546" s="17"/>
      <c r="P546" s="17"/>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1"/>
      <c r="BG546" s="1"/>
      <c r="BH546" s="1"/>
      <c r="BI546" s="1"/>
      <c r="BJ546" s="1"/>
      <c r="BK546" s="1"/>
      <c r="BL546" s="1"/>
      <c r="BM546" s="1"/>
      <c r="BN546" s="1"/>
      <c r="BO546" s="1"/>
      <c r="BP546" s="1"/>
      <c r="BQ546" s="1"/>
      <c r="BR546" s="1"/>
      <c r="BS546" s="1"/>
    </row>
    <row r="547" spans="1:71" s="116" customFormat="1" x14ac:dyDescent="0.2">
      <c r="A547" s="20"/>
      <c r="B547" s="20"/>
      <c r="C547" s="25"/>
      <c r="D547" s="19"/>
      <c r="E547" s="19"/>
      <c r="F547" s="19"/>
      <c r="G547" s="20"/>
      <c r="H547" s="20"/>
      <c r="I547" s="20"/>
      <c r="J547" s="20"/>
      <c r="K547" s="20"/>
      <c r="L547" s="20"/>
      <c r="M547" s="20"/>
      <c r="N547" s="18"/>
      <c r="O547" s="17"/>
      <c r="P547" s="17"/>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1"/>
      <c r="BG547" s="1"/>
      <c r="BH547" s="1"/>
      <c r="BI547" s="1"/>
      <c r="BJ547" s="1"/>
      <c r="BK547" s="1"/>
      <c r="BL547" s="1"/>
      <c r="BM547" s="1"/>
      <c r="BN547" s="1"/>
      <c r="BO547" s="1"/>
      <c r="BP547" s="1"/>
      <c r="BQ547" s="1"/>
      <c r="BR547" s="1"/>
      <c r="BS547" s="1"/>
    </row>
    <row r="548" spans="1:71" s="116" customFormat="1" x14ac:dyDescent="0.2">
      <c r="A548" s="20"/>
      <c r="B548" s="20"/>
      <c r="C548" s="25"/>
      <c r="D548" s="19"/>
      <c r="E548" s="19"/>
      <c r="F548" s="19"/>
      <c r="G548" s="20"/>
      <c r="H548" s="20"/>
      <c r="I548" s="20"/>
      <c r="J548" s="20"/>
      <c r="K548" s="20"/>
      <c r="L548" s="20"/>
      <c r="M548" s="20"/>
      <c r="N548" s="18"/>
      <c r="O548" s="17"/>
      <c r="P548" s="17"/>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1"/>
      <c r="BG548" s="1"/>
      <c r="BH548" s="1"/>
      <c r="BI548" s="1"/>
      <c r="BJ548" s="1"/>
      <c r="BK548" s="1"/>
      <c r="BL548" s="1"/>
      <c r="BM548" s="1"/>
      <c r="BN548" s="1"/>
      <c r="BO548" s="1"/>
      <c r="BP548" s="1"/>
      <c r="BQ548" s="1"/>
      <c r="BR548" s="1"/>
      <c r="BS548" s="1"/>
    </row>
    <row r="549" spans="1:71" s="116" customFormat="1" x14ac:dyDescent="0.2">
      <c r="A549" s="20"/>
      <c r="B549" s="20"/>
      <c r="C549" s="25"/>
      <c r="D549" s="19"/>
      <c r="E549" s="19"/>
      <c r="F549" s="19"/>
      <c r="G549" s="20"/>
      <c r="H549" s="20"/>
      <c r="I549" s="20"/>
      <c r="J549" s="20"/>
      <c r="K549" s="20"/>
      <c r="L549" s="20"/>
      <c r="M549" s="20"/>
      <c r="N549" s="18"/>
      <c r="O549" s="17"/>
      <c r="P549" s="17"/>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1"/>
      <c r="BG549" s="1"/>
      <c r="BH549" s="1"/>
      <c r="BI549" s="1"/>
      <c r="BJ549" s="1"/>
      <c r="BK549" s="1"/>
      <c r="BL549" s="1"/>
      <c r="BM549" s="1"/>
      <c r="BN549" s="1"/>
      <c r="BO549" s="1"/>
      <c r="BP549" s="1"/>
      <c r="BQ549" s="1"/>
      <c r="BR549" s="1"/>
      <c r="BS549" s="1"/>
    </row>
    <row r="550" spans="1:71" s="116" customFormat="1" x14ac:dyDescent="0.2">
      <c r="A550" s="20"/>
      <c r="B550" s="20"/>
      <c r="C550" s="25"/>
      <c r="D550" s="19"/>
      <c r="E550" s="19"/>
      <c r="F550" s="19"/>
      <c r="G550" s="20"/>
      <c r="H550" s="20"/>
      <c r="I550" s="20"/>
      <c r="J550" s="20"/>
      <c r="K550" s="20"/>
      <c r="L550" s="20"/>
      <c r="M550" s="20"/>
      <c r="N550" s="18"/>
      <c r="O550" s="17"/>
      <c r="P550" s="17"/>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1"/>
      <c r="BG550" s="1"/>
      <c r="BH550" s="1"/>
      <c r="BI550" s="1"/>
      <c r="BJ550" s="1"/>
      <c r="BK550" s="1"/>
      <c r="BL550" s="1"/>
      <c r="BM550" s="1"/>
      <c r="BN550" s="1"/>
      <c r="BO550" s="1"/>
      <c r="BP550" s="1"/>
      <c r="BQ550" s="1"/>
      <c r="BR550" s="1"/>
      <c r="BS550" s="1"/>
    </row>
    <row r="551" spans="1:71" s="116" customFormat="1" x14ac:dyDescent="0.2">
      <c r="A551" s="20"/>
      <c r="B551" s="20"/>
      <c r="C551" s="25"/>
      <c r="D551" s="19"/>
      <c r="E551" s="19"/>
      <c r="F551" s="19"/>
      <c r="G551" s="20"/>
      <c r="H551" s="20"/>
      <c r="I551" s="20"/>
      <c r="J551" s="20"/>
      <c r="K551" s="20"/>
      <c r="L551" s="20"/>
      <c r="M551" s="20"/>
      <c r="N551" s="18"/>
      <c r="O551" s="17"/>
      <c r="P551" s="17"/>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1"/>
      <c r="BG551" s="1"/>
      <c r="BH551" s="1"/>
      <c r="BI551" s="1"/>
      <c r="BJ551" s="1"/>
      <c r="BK551" s="1"/>
      <c r="BL551" s="1"/>
      <c r="BM551" s="1"/>
      <c r="BN551" s="1"/>
      <c r="BO551" s="1"/>
      <c r="BP551" s="1"/>
      <c r="BQ551" s="1"/>
      <c r="BR551" s="1"/>
      <c r="BS551" s="1"/>
    </row>
    <row r="552" spans="1:71" s="116" customFormat="1" x14ac:dyDescent="0.2">
      <c r="A552" s="20"/>
      <c r="B552" s="20"/>
      <c r="C552" s="25"/>
      <c r="D552" s="19"/>
      <c r="E552" s="19"/>
      <c r="F552" s="19"/>
      <c r="G552" s="20"/>
      <c r="H552" s="20"/>
      <c r="I552" s="20"/>
      <c r="J552" s="20"/>
      <c r="K552" s="20"/>
      <c r="L552" s="20"/>
      <c r="M552" s="20"/>
      <c r="N552" s="18"/>
      <c r="O552" s="17"/>
      <c r="P552" s="17"/>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1"/>
      <c r="BG552" s="1"/>
      <c r="BH552" s="1"/>
      <c r="BI552" s="1"/>
      <c r="BJ552" s="1"/>
      <c r="BK552" s="1"/>
      <c r="BL552" s="1"/>
      <c r="BM552" s="1"/>
      <c r="BN552" s="1"/>
      <c r="BO552" s="1"/>
      <c r="BP552" s="1"/>
      <c r="BQ552" s="1"/>
      <c r="BR552" s="1"/>
      <c r="BS552" s="1"/>
    </row>
    <row r="553" spans="1:71" s="116" customFormat="1" x14ac:dyDescent="0.2">
      <c r="A553" s="20"/>
      <c r="B553" s="20"/>
      <c r="C553" s="25"/>
      <c r="D553" s="19"/>
      <c r="E553" s="19"/>
      <c r="F553" s="19"/>
      <c r="G553" s="20"/>
      <c r="H553" s="20"/>
      <c r="I553" s="20"/>
      <c r="J553" s="20"/>
      <c r="K553" s="20"/>
      <c r="L553" s="20"/>
      <c r="M553" s="20"/>
      <c r="N553" s="18"/>
      <c r="O553" s="17"/>
      <c r="P553" s="17"/>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1"/>
      <c r="BG553" s="1"/>
      <c r="BH553" s="1"/>
      <c r="BI553" s="1"/>
      <c r="BJ553" s="1"/>
      <c r="BK553" s="1"/>
      <c r="BL553" s="1"/>
      <c r="BM553" s="1"/>
      <c r="BN553" s="1"/>
      <c r="BO553" s="1"/>
      <c r="BP553" s="1"/>
      <c r="BQ553" s="1"/>
      <c r="BR553" s="1"/>
      <c r="BS553" s="1"/>
    </row>
    <row r="554" spans="1:71" s="116" customFormat="1" x14ac:dyDescent="0.2">
      <c r="A554" s="20"/>
      <c r="B554" s="20"/>
      <c r="C554" s="25"/>
      <c r="D554" s="19"/>
      <c r="E554" s="19"/>
      <c r="F554" s="19"/>
      <c r="G554" s="20"/>
      <c r="H554" s="20"/>
      <c r="I554" s="20"/>
      <c r="J554" s="20"/>
      <c r="K554" s="20"/>
      <c r="L554" s="20"/>
      <c r="M554" s="20"/>
      <c r="N554" s="18"/>
      <c r="O554" s="17"/>
      <c r="P554" s="17"/>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1"/>
      <c r="BG554" s="1"/>
      <c r="BH554" s="1"/>
      <c r="BI554" s="1"/>
      <c r="BJ554" s="1"/>
      <c r="BK554" s="1"/>
      <c r="BL554" s="1"/>
      <c r="BM554" s="1"/>
      <c r="BN554" s="1"/>
      <c r="BO554" s="1"/>
      <c r="BP554" s="1"/>
      <c r="BQ554" s="1"/>
      <c r="BR554" s="1"/>
      <c r="BS554" s="1"/>
    </row>
    <row r="555" spans="1:71" s="116" customFormat="1" x14ac:dyDescent="0.2">
      <c r="A555" s="20"/>
      <c r="B555" s="20"/>
      <c r="C555" s="25"/>
      <c r="D555" s="19"/>
      <c r="E555" s="19"/>
      <c r="F555" s="19"/>
      <c r="G555" s="20"/>
      <c r="H555" s="20"/>
      <c r="I555" s="20"/>
      <c r="J555" s="20"/>
      <c r="K555" s="20"/>
      <c r="L555" s="20"/>
      <c r="M555" s="20"/>
      <c r="N555" s="18"/>
      <c r="O555" s="17"/>
      <c r="P555" s="17"/>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1"/>
      <c r="BG555" s="1"/>
      <c r="BH555" s="1"/>
      <c r="BI555" s="1"/>
      <c r="BJ555" s="1"/>
      <c r="BK555" s="1"/>
      <c r="BL555" s="1"/>
      <c r="BM555" s="1"/>
      <c r="BN555" s="1"/>
      <c r="BO555" s="1"/>
      <c r="BP555" s="1"/>
      <c r="BQ555" s="1"/>
      <c r="BR555" s="1"/>
      <c r="BS555" s="1"/>
    </row>
    <row r="556" spans="1:71" s="116" customFormat="1" x14ac:dyDescent="0.2">
      <c r="A556" s="20"/>
      <c r="B556" s="20"/>
      <c r="C556" s="25"/>
      <c r="D556" s="19"/>
      <c r="E556" s="19"/>
      <c r="F556" s="19"/>
      <c r="G556" s="20"/>
      <c r="H556" s="20"/>
      <c r="I556" s="20"/>
      <c r="J556" s="20"/>
      <c r="K556" s="20"/>
      <c r="L556" s="20"/>
      <c r="M556" s="20"/>
      <c r="N556" s="18"/>
      <c r="O556" s="17"/>
      <c r="P556" s="17"/>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1"/>
      <c r="BG556" s="1"/>
      <c r="BH556" s="1"/>
      <c r="BI556" s="1"/>
      <c r="BJ556" s="1"/>
      <c r="BK556" s="1"/>
      <c r="BL556" s="1"/>
      <c r="BM556" s="1"/>
      <c r="BN556" s="1"/>
      <c r="BO556" s="1"/>
      <c r="BP556" s="1"/>
      <c r="BQ556" s="1"/>
      <c r="BR556" s="1"/>
      <c r="BS556" s="1"/>
    </row>
    <row r="557" spans="1:71" s="116" customFormat="1" x14ac:dyDescent="0.2">
      <c r="A557" s="20"/>
      <c r="B557" s="20"/>
      <c r="C557" s="25"/>
      <c r="D557" s="19"/>
      <c r="E557" s="19"/>
      <c r="F557" s="19"/>
      <c r="G557" s="20"/>
      <c r="H557" s="20"/>
      <c r="I557" s="20"/>
      <c r="J557" s="20"/>
      <c r="K557" s="20"/>
      <c r="L557" s="20"/>
      <c r="M557" s="20"/>
      <c r="N557" s="18"/>
      <c r="O557" s="17"/>
      <c r="P557" s="17"/>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1"/>
      <c r="BG557" s="1"/>
      <c r="BH557" s="1"/>
      <c r="BI557" s="1"/>
      <c r="BJ557" s="1"/>
      <c r="BK557" s="1"/>
      <c r="BL557" s="1"/>
      <c r="BM557" s="1"/>
      <c r="BN557" s="1"/>
      <c r="BO557" s="1"/>
      <c r="BP557" s="1"/>
      <c r="BQ557" s="1"/>
      <c r="BR557" s="1"/>
      <c r="BS557" s="1"/>
    </row>
    <row r="558" spans="1:71" s="116" customFormat="1" x14ac:dyDescent="0.2">
      <c r="A558" s="20"/>
      <c r="B558" s="20"/>
      <c r="C558" s="25"/>
      <c r="D558" s="19"/>
      <c r="E558" s="19"/>
      <c r="F558" s="19"/>
      <c r="G558" s="20"/>
      <c r="H558" s="20"/>
      <c r="I558" s="20"/>
      <c r="J558" s="20"/>
      <c r="K558" s="20"/>
      <c r="L558" s="20"/>
      <c r="M558" s="20"/>
      <c r="N558" s="18"/>
      <c r="O558" s="17"/>
      <c r="P558" s="17"/>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1"/>
      <c r="BG558" s="1"/>
      <c r="BH558" s="1"/>
      <c r="BI558" s="1"/>
      <c r="BJ558" s="1"/>
      <c r="BK558" s="1"/>
      <c r="BL558" s="1"/>
      <c r="BM558" s="1"/>
      <c r="BN558" s="1"/>
      <c r="BO558" s="1"/>
      <c r="BP558" s="1"/>
      <c r="BQ558" s="1"/>
      <c r="BR558" s="1"/>
      <c r="BS558" s="1"/>
    </row>
    <row r="559" spans="1:71" s="116" customFormat="1" x14ac:dyDescent="0.2">
      <c r="A559" s="20"/>
      <c r="B559" s="20"/>
      <c r="C559" s="25"/>
      <c r="D559" s="19"/>
      <c r="E559" s="19"/>
      <c r="F559" s="19"/>
      <c r="G559" s="20"/>
      <c r="H559" s="20"/>
      <c r="I559" s="20"/>
      <c r="J559" s="20"/>
      <c r="K559" s="20"/>
      <c r="L559" s="20"/>
      <c r="M559" s="20"/>
      <c r="N559" s="18"/>
      <c r="O559" s="17"/>
      <c r="P559" s="17"/>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1"/>
      <c r="BG559" s="1"/>
      <c r="BH559" s="1"/>
      <c r="BI559" s="1"/>
      <c r="BJ559" s="1"/>
      <c r="BK559" s="1"/>
      <c r="BL559" s="1"/>
      <c r="BM559" s="1"/>
      <c r="BN559" s="1"/>
      <c r="BO559" s="1"/>
      <c r="BP559" s="1"/>
      <c r="BQ559" s="1"/>
      <c r="BR559" s="1"/>
      <c r="BS559" s="1"/>
    </row>
    <row r="560" spans="1:71" s="116" customFormat="1" x14ac:dyDescent="0.2">
      <c r="A560" s="20"/>
      <c r="B560" s="20"/>
      <c r="C560" s="25"/>
      <c r="D560" s="19"/>
      <c r="E560" s="19"/>
      <c r="F560" s="19"/>
      <c r="G560" s="20"/>
      <c r="H560" s="20"/>
      <c r="I560" s="20"/>
      <c r="J560" s="20"/>
      <c r="K560" s="20"/>
      <c r="L560" s="20"/>
      <c r="M560" s="20"/>
      <c r="N560" s="18"/>
      <c r="O560" s="17"/>
      <c r="P560" s="17"/>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1"/>
      <c r="BG560" s="1"/>
      <c r="BH560" s="1"/>
      <c r="BI560" s="1"/>
      <c r="BJ560" s="1"/>
      <c r="BK560" s="1"/>
      <c r="BL560" s="1"/>
      <c r="BM560" s="1"/>
      <c r="BN560" s="1"/>
      <c r="BO560" s="1"/>
      <c r="BP560" s="1"/>
      <c r="BQ560" s="1"/>
      <c r="BR560" s="1"/>
      <c r="BS560" s="1"/>
    </row>
    <row r="561" spans="1:71" s="116" customFormat="1" x14ac:dyDescent="0.2">
      <c r="A561" s="20"/>
      <c r="B561" s="20"/>
      <c r="C561" s="25"/>
      <c r="D561" s="19"/>
      <c r="E561" s="19"/>
      <c r="F561" s="19"/>
      <c r="G561" s="20"/>
      <c r="H561" s="20"/>
      <c r="I561" s="20"/>
      <c r="J561" s="20"/>
      <c r="K561" s="20"/>
      <c r="L561" s="20"/>
      <c r="M561" s="20"/>
      <c r="N561" s="18"/>
      <c r="O561" s="17"/>
      <c r="P561" s="17"/>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1"/>
      <c r="BG561" s="1"/>
      <c r="BH561" s="1"/>
      <c r="BI561" s="1"/>
      <c r="BJ561" s="1"/>
      <c r="BK561" s="1"/>
      <c r="BL561" s="1"/>
      <c r="BM561" s="1"/>
      <c r="BN561" s="1"/>
      <c r="BO561" s="1"/>
      <c r="BP561" s="1"/>
      <c r="BQ561" s="1"/>
      <c r="BR561" s="1"/>
      <c r="BS561" s="1"/>
    </row>
    <row r="562" spans="1:71" s="116" customFormat="1" x14ac:dyDescent="0.2">
      <c r="A562" s="20"/>
      <c r="B562" s="20"/>
      <c r="C562" s="25"/>
      <c r="D562" s="19"/>
      <c r="E562" s="19"/>
      <c r="F562" s="19"/>
      <c r="G562" s="20"/>
      <c r="H562" s="20"/>
      <c r="I562" s="20"/>
      <c r="J562" s="20"/>
      <c r="K562" s="20"/>
      <c r="L562" s="20"/>
      <c r="M562" s="20"/>
      <c r="N562" s="18"/>
      <c r="O562" s="17"/>
      <c r="P562" s="17"/>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1"/>
      <c r="BG562" s="1"/>
      <c r="BH562" s="1"/>
      <c r="BI562" s="1"/>
      <c r="BJ562" s="1"/>
      <c r="BK562" s="1"/>
      <c r="BL562" s="1"/>
      <c r="BM562" s="1"/>
      <c r="BN562" s="1"/>
      <c r="BO562" s="1"/>
      <c r="BP562" s="1"/>
      <c r="BQ562" s="1"/>
      <c r="BR562" s="1"/>
      <c r="BS562" s="1"/>
    </row>
    <row r="563" spans="1:71" s="116" customFormat="1" x14ac:dyDescent="0.2">
      <c r="A563" s="20"/>
      <c r="B563" s="20"/>
      <c r="C563" s="25"/>
      <c r="D563" s="19"/>
      <c r="E563" s="19"/>
      <c r="F563" s="19"/>
      <c r="G563" s="20"/>
      <c r="H563" s="20"/>
      <c r="I563" s="20"/>
      <c r="J563" s="20"/>
      <c r="K563" s="20"/>
      <c r="L563" s="20"/>
      <c r="M563" s="20"/>
      <c r="N563" s="18"/>
      <c r="O563" s="17"/>
      <c r="P563" s="17"/>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1"/>
      <c r="BG563" s="1"/>
      <c r="BH563" s="1"/>
      <c r="BI563" s="1"/>
      <c r="BJ563" s="1"/>
      <c r="BK563" s="1"/>
      <c r="BL563" s="1"/>
      <c r="BM563" s="1"/>
      <c r="BN563" s="1"/>
      <c r="BO563" s="1"/>
      <c r="BP563" s="1"/>
      <c r="BQ563" s="1"/>
      <c r="BR563" s="1"/>
      <c r="BS563" s="1"/>
    </row>
    <row r="564" spans="1:71" s="116" customFormat="1" x14ac:dyDescent="0.2">
      <c r="A564" s="20"/>
      <c r="B564" s="20"/>
      <c r="C564" s="25"/>
      <c r="D564" s="19"/>
      <c r="E564" s="19"/>
      <c r="F564" s="19"/>
      <c r="G564" s="20"/>
      <c r="H564" s="20"/>
      <c r="I564" s="20"/>
      <c r="J564" s="20"/>
      <c r="K564" s="20"/>
      <c r="L564" s="20"/>
      <c r="M564" s="20"/>
      <c r="N564" s="18"/>
      <c r="O564" s="17"/>
      <c r="P564" s="17"/>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1"/>
      <c r="BG564" s="1"/>
      <c r="BH564" s="1"/>
      <c r="BI564" s="1"/>
      <c r="BJ564" s="1"/>
      <c r="BK564" s="1"/>
      <c r="BL564" s="1"/>
      <c r="BM564" s="1"/>
      <c r="BN564" s="1"/>
      <c r="BO564" s="1"/>
      <c r="BP564" s="1"/>
      <c r="BQ564" s="1"/>
      <c r="BR564" s="1"/>
      <c r="BS564" s="1"/>
    </row>
    <row r="565" spans="1:71" s="116" customFormat="1" x14ac:dyDescent="0.2">
      <c r="A565" s="20"/>
      <c r="B565" s="20"/>
      <c r="C565" s="25"/>
      <c r="D565" s="19"/>
      <c r="E565" s="19"/>
      <c r="F565" s="19"/>
      <c r="G565" s="20"/>
      <c r="H565" s="20"/>
      <c r="I565" s="20"/>
      <c r="J565" s="20"/>
      <c r="K565" s="20"/>
      <c r="L565" s="20"/>
      <c r="M565" s="20"/>
      <c r="N565" s="18"/>
      <c r="O565" s="17"/>
      <c r="P565" s="17"/>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1"/>
      <c r="BG565" s="1"/>
      <c r="BH565" s="1"/>
      <c r="BI565" s="1"/>
      <c r="BJ565" s="1"/>
      <c r="BK565" s="1"/>
      <c r="BL565" s="1"/>
      <c r="BM565" s="1"/>
      <c r="BN565" s="1"/>
      <c r="BO565" s="1"/>
      <c r="BP565" s="1"/>
      <c r="BQ565" s="1"/>
      <c r="BR565" s="1"/>
      <c r="BS565" s="1"/>
    </row>
    <row r="566" spans="1:71" s="116" customFormat="1" x14ac:dyDescent="0.2">
      <c r="A566" s="20"/>
      <c r="B566" s="20"/>
      <c r="C566" s="25"/>
      <c r="D566" s="19"/>
      <c r="E566" s="19"/>
      <c r="F566" s="19"/>
      <c r="G566" s="20"/>
      <c r="H566" s="20"/>
      <c r="I566" s="20"/>
      <c r="J566" s="20"/>
      <c r="K566" s="20"/>
      <c r="L566" s="20"/>
      <c r="M566" s="20"/>
      <c r="N566" s="18"/>
      <c r="O566" s="17"/>
      <c r="P566" s="17"/>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1"/>
      <c r="BG566" s="1"/>
      <c r="BH566" s="1"/>
      <c r="BI566" s="1"/>
      <c r="BJ566" s="1"/>
      <c r="BK566" s="1"/>
      <c r="BL566" s="1"/>
      <c r="BM566" s="1"/>
      <c r="BN566" s="1"/>
      <c r="BO566" s="1"/>
      <c r="BP566" s="1"/>
      <c r="BQ566" s="1"/>
      <c r="BR566" s="1"/>
      <c r="BS566" s="1"/>
    </row>
    <row r="567" spans="1:71" s="116" customFormat="1" x14ac:dyDescent="0.2">
      <c r="A567" s="20"/>
      <c r="B567" s="20"/>
      <c r="C567" s="25"/>
      <c r="D567" s="19"/>
      <c r="E567" s="19"/>
      <c r="F567" s="19"/>
      <c r="G567" s="20"/>
      <c r="H567" s="20"/>
      <c r="I567" s="20"/>
      <c r="J567" s="20"/>
      <c r="K567" s="20"/>
      <c r="L567" s="20"/>
      <c r="M567" s="20"/>
      <c r="N567" s="18"/>
      <c r="O567" s="17"/>
      <c r="P567" s="17"/>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1"/>
      <c r="BG567" s="1"/>
      <c r="BH567" s="1"/>
      <c r="BI567" s="1"/>
      <c r="BJ567" s="1"/>
      <c r="BK567" s="1"/>
      <c r="BL567" s="1"/>
      <c r="BM567" s="1"/>
      <c r="BN567" s="1"/>
      <c r="BO567" s="1"/>
      <c r="BP567" s="1"/>
      <c r="BQ567" s="1"/>
      <c r="BR567" s="1"/>
      <c r="BS567" s="1"/>
    </row>
    <row r="568" spans="1:71" s="116" customFormat="1" x14ac:dyDescent="0.2">
      <c r="A568" s="20"/>
      <c r="B568" s="20"/>
      <c r="C568" s="25"/>
      <c r="D568" s="19"/>
      <c r="E568" s="19"/>
      <c r="F568" s="19"/>
      <c r="G568" s="20"/>
      <c r="H568" s="20"/>
      <c r="I568" s="20"/>
      <c r="J568" s="20"/>
      <c r="K568" s="20"/>
      <c r="L568" s="20"/>
      <c r="M568" s="20"/>
      <c r="N568" s="18"/>
      <c r="O568" s="17"/>
      <c r="P568" s="17"/>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1"/>
      <c r="BG568" s="1"/>
      <c r="BH568" s="1"/>
      <c r="BI568" s="1"/>
      <c r="BJ568" s="1"/>
      <c r="BK568" s="1"/>
      <c r="BL568" s="1"/>
      <c r="BM568" s="1"/>
      <c r="BN568" s="1"/>
      <c r="BO568" s="1"/>
      <c r="BP568" s="1"/>
      <c r="BQ568" s="1"/>
      <c r="BR568" s="1"/>
      <c r="BS568" s="1"/>
    </row>
    <row r="569" spans="1:71" s="116" customFormat="1" x14ac:dyDescent="0.2">
      <c r="A569" s="20"/>
      <c r="B569" s="20"/>
      <c r="C569" s="25"/>
      <c r="D569" s="19"/>
      <c r="E569" s="19"/>
      <c r="F569" s="19"/>
      <c r="G569" s="20"/>
      <c r="H569" s="20"/>
      <c r="I569" s="20"/>
      <c r="J569" s="20"/>
      <c r="K569" s="20"/>
      <c r="L569" s="20"/>
      <c r="M569" s="20"/>
      <c r="N569" s="18"/>
      <c r="O569" s="17"/>
      <c r="P569" s="17"/>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1"/>
      <c r="BG569" s="1"/>
      <c r="BH569" s="1"/>
      <c r="BI569" s="1"/>
      <c r="BJ569" s="1"/>
      <c r="BK569" s="1"/>
      <c r="BL569" s="1"/>
      <c r="BM569" s="1"/>
      <c r="BN569" s="1"/>
      <c r="BO569" s="1"/>
      <c r="BP569" s="1"/>
      <c r="BQ569" s="1"/>
      <c r="BR569" s="1"/>
      <c r="BS569" s="1"/>
    </row>
    <row r="570" spans="1:71" s="116" customFormat="1" x14ac:dyDescent="0.2">
      <c r="A570" s="20"/>
      <c r="B570" s="20"/>
      <c r="C570" s="25"/>
      <c r="D570" s="19"/>
      <c r="E570" s="19"/>
      <c r="F570" s="19"/>
      <c r="G570" s="20"/>
      <c r="H570" s="20"/>
      <c r="I570" s="20"/>
      <c r="J570" s="20"/>
      <c r="K570" s="20"/>
      <c r="L570" s="20"/>
      <c r="M570" s="20"/>
      <c r="N570" s="18"/>
      <c r="O570" s="17"/>
      <c r="P570" s="17"/>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1"/>
      <c r="BG570" s="1"/>
      <c r="BH570" s="1"/>
      <c r="BI570" s="1"/>
      <c r="BJ570" s="1"/>
      <c r="BK570" s="1"/>
      <c r="BL570" s="1"/>
      <c r="BM570" s="1"/>
      <c r="BN570" s="1"/>
      <c r="BO570" s="1"/>
      <c r="BP570" s="1"/>
      <c r="BQ570" s="1"/>
      <c r="BR570" s="1"/>
      <c r="BS570" s="1"/>
    </row>
    <row r="571" spans="1:71" s="116" customFormat="1" x14ac:dyDescent="0.2">
      <c r="A571" s="20"/>
      <c r="B571" s="20"/>
      <c r="C571" s="25"/>
      <c r="D571" s="19"/>
      <c r="E571" s="19"/>
      <c r="F571" s="19"/>
      <c r="G571" s="20"/>
      <c r="H571" s="20"/>
      <c r="I571" s="20"/>
      <c r="J571" s="20"/>
      <c r="K571" s="20"/>
      <c r="L571" s="20"/>
      <c r="M571" s="20"/>
      <c r="N571" s="18"/>
      <c r="O571" s="17"/>
      <c r="P571" s="17"/>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1"/>
      <c r="BG571" s="1"/>
      <c r="BH571" s="1"/>
      <c r="BI571" s="1"/>
      <c r="BJ571" s="1"/>
      <c r="BK571" s="1"/>
      <c r="BL571" s="1"/>
      <c r="BM571" s="1"/>
      <c r="BN571" s="1"/>
      <c r="BO571" s="1"/>
      <c r="BP571" s="1"/>
      <c r="BQ571" s="1"/>
      <c r="BR571" s="1"/>
      <c r="BS571" s="1"/>
    </row>
    <row r="572" spans="1:71" s="116" customFormat="1" x14ac:dyDescent="0.2">
      <c r="A572" s="20"/>
      <c r="B572" s="20"/>
      <c r="C572" s="25"/>
      <c r="D572" s="19"/>
      <c r="E572" s="19"/>
      <c r="F572" s="19"/>
      <c r="G572" s="20"/>
      <c r="H572" s="20"/>
      <c r="I572" s="20"/>
      <c r="J572" s="20"/>
      <c r="K572" s="20"/>
      <c r="L572" s="20"/>
      <c r="M572" s="20"/>
      <c r="N572" s="18"/>
      <c r="O572" s="17"/>
      <c r="P572" s="17"/>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1"/>
      <c r="BG572" s="1"/>
      <c r="BH572" s="1"/>
      <c r="BI572" s="1"/>
      <c r="BJ572" s="1"/>
      <c r="BK572" s="1"/>
      <c r="BL572" s="1"/>
      <c r="BM572" s="1"/>
      <c r="BN572" s="1"/>
      <c r="BO572" s="1"/>
      <c r="BP572" s="1"/>
      <c r="BQ572" s="1"/>
      <c r="BR572" s="1"/>
      <c r="BS572" s="1"/>
    </row>
    <row r="573" spans="1:71" s="116" customFormat="1" x14ac:dyDescent="0.2">
      <c r="A573" s="20"/>
      <c r="B573" s="20"/>
      <c r="C573" s="25"/>
      <c r="D573" s="19"/>
      <c r="E573" s="19"/>
      <c r="F573" s="19"/>
      <c r="G573" s="20"/>
      <c r="H573" s="20"/>
      <c r="I573" s="20"/>
      <c r="J573" s="20"/>
      <c r="K573" s="20"/>
      <c r="L573" s="20"/>
      <c r="M573" s="20"/>
      <c r="N573" s="18"/>
      <c r="O573" s="17"/>
      <c r="P573" s="17"/>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1"/>
      <c r="BG573" s="1"/>
      <c r="BH573" s="1"/>
      <c r="BI573" s="1"/>
      <c r="BJ573" s="1"/>
      <c r="BK573" s="1"/>
      <c r="BL573" s="1"/>
      <c r="BM573" s="1"/>
      <c r="BN573" s="1"/>
      <c r="BO573" s="1"/>
      <c r="BP573" s="1"/>
      <c r="BQ573" s="1"/>
      <c r="BR573" s="1"/>
      <c r="BS573" s="1"/>
    </row>
    <row r="574" spans="1:71" s="116" customFormat="1" x14ac:dyDescent="0.2">
      <c r="A574" s="20"/>
      <c r="B574" s="20"/>
      <c r="C574" s="25"/>
      <c r="D574" s="19"/>
      <c r="E574" s="19"/>
      <c r="F574" s="19"/>
      <c r="G574" s="20"/>
      <c r="H574" s="20"/>
      <c r="I574" s="20"/>
      <c r="J574" s="20"/>
      <c r="K574" s="20"/>
      <c r="L574" s="20"/>
      <c r="M574" s="20"/>
      <c r="N574" s="18"/>
      <c r="O574" s="17"/>
      <c r="P574" s="17"/>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1"/>
      <c r="BG574" s="1"/>
      <c r="BH574" s="1"/>
      <c r="BI574" s="1"/>
      <c r="BJ574" s="1"/>
      <c r="BK574" s="1"/>
      <c r="BL574" s="1"/>
      <c r="BM574" s="1"/>
      <c r="BN574" s="1"/>
      <c r="BO574" s="1"/>
      <c r="BP574" s="1"/>
      <c r="BQ574" s="1"/>
      <c r="BR574" s="1"/>
      <c r="BS574" s="1"/>
    </row>
    <row r="575" spans="1:71" s="116" customFormat="1" x14ac:dyDescent="0.2">
      <c r="A575" s="20"/>
      <c r="B575" s="20"/>
      <c r="C575" s="25"/>
      <c r="D575" s="19"/>
      <c r="E575" s="19"/>
      <c r="F575" s="19"/>
      <c r="G575" s="20"/>
      <c r="H575" s="20"/>
      <c r="I575" s="20"/>
      <c r="J575" s="20"/>
      <c r="K575" s="20"/>
      <c r="L575" s="20"/>
      <c r="M575" s="20"/>
      <c r="N575" s="18"/>
      <c r="O575" s="17"/>
      <c r="P575" s="17"/>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1"/>
      <c r="BG575" s="1"/>
      <c r="BH575" s="1"/>
      <c r="BI575" s="1"/>
      <c r="BJ575" s="1"/>
      <c r="BK575" s="1"/>
      <c r="BL575" s="1"/>
      <c r="BM575" s="1"/>
      <c r="BN575" s="1"/>
      <c r="BO575" s="1"/>
      <c r="BP575" s="1"/>
      <c r="BQ575" s="1"/>
      <c r="BR575" s="1"/>
      <c r="BS575" s="1"/>
    </row>
    <row r="576" spans="1:71" s="116" customFormat="1" x14ac:dyDescent="0.2">
      <c r="A576" s="20"/>
      <c r="B576" s="20"/>
      <c r="C576" s="25"/>
      <c r="D576" s="19"/>
      <c r="E576" s="19"/>
      <c r="F576" s="19"/>
      <c r="G576" s="20"/>
      <c r="H576" s="20"/>
      <c r="I576" s="20"/>
      <c r="J576" s="20"/>
      <c r="K576" s="20"/>
      <c r="L576" s="20"/>
      <c r="M576" s="20"/>
      <c r="N576" s="18"/>
      <c r="O576" s="17"/>
      <c r="P576" s="17"/>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1"/>
      <c r="BG576" s="1"/>
      <c r="BH576" s="1"/>
      <c r="BI576" s="1"/>
      <c r="BJ576" s="1"/>
      <c r="BK576" s="1"/>
      <c r="BL576" s="1"/>
      <c r="BM576" s="1"/>
      <c r="BN576" s="1"/>
      <c r="BO576" s="1"/>
      <c r="BP576" s="1"/>
      <c r="BQ576" s="1"/>
      <c r="BR576" s="1"/>
      <c r="BS576" s="1"/>
    </row>
    <row r="577" spans="1:71" s="116" customFormat="1" x14ac:dyDescent="0.2">
      <c r="A577" s="20"/>
      <c r="B577" s="20"/>
      <c r="C577" s="25"/>
      <c r="D577" s="19"/>
      <c r="E577" s="19"/>
      <c r="F577" s="19"/>
      <c r="G577" s="20"/>
      <c r="H577" s="20"/>
      <c r="I577" s="20"/>
      <c r="J577" s="20"/>
      <c r="K577" s="20"/>
      <c r="L577" s="20"/>
      <c r="M577" s="20"/>
      <c r="N577" s="18"/>
      <c r="O577" s="17"/>
      <c r="P577" s="17"/>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1"/>
      <c r="BG577" s="1"/>
      <c r="BH577" s="1"/>
      <c r="BI577" s="1"/>
      <c r="BJ577" s="1"/>
      <c r="BK577" s="1"/>
      <c r="BL577" s="1"/>
      <c r="BM577" s="1"/>
      <c r="BN577" s="1"/>
      <c r="BO577" s="1"/>
      <c r="BP577" s="1"/>
      <c r="BQ577" s="1"/>
      <c r="BR577" s="1"/>
      <c r="BS577" s="1"/>
    </row>
    <row r="578" spans="1:71" s="116" customFormat="1" x14ac:dyDescent="0.2">
      <c r="A578" s="20"/>
      <c r="B578" s="20"/>
      <c r="C578" s="25"/>
      <c r="D578" s="19"/>
      <c r="E578" s="19"/>
      <c r="F578" s="19"/>
      <c r="G578" s="20"/>
      <c r="H578" s="20"/>
      <c r="I578" s="20"/>
      <c r="J578" s="20"/>
      <c r="K578" s="20"/>
      <c r="L578" s="20"/>
      <c r="M578" s="20"/>
      <c r="N578" s="18"/>
      <c r="O578" s="17"/>
      <c r="P578" s="17"/>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1"/>
      <c r="BG578" s="1"/>
      <c r="BH578" s="1"/>
      <c r="BI578" s="1"/>
      <c r="BJ578" s="1"/>
      <c r="BK578" s="1"/>
      <c r="BL578" s="1"/>
      <c r="BM578" s="1"/>
      <c r="BN578" s="1"/>
      <c r="BO578" s="1"/>
      <c r="BP578" s="1"/>
      <c r="BQ578" s="1"/>
      <c r="BR578" s="1"/>
      <c r="BS578" s="1"/>
    </row>
    <row r="579" spans="1:71" s="116" customFormat="1" x14ac:dyDescent="0.2">
      <c r="A579" s="20"/>
      <c r="B579" s="20"/>
      <c r="C579" s="25"/>
      <c r="D579" s="19"/>
      <c r="E579" s="19"/>
      <c r="F579" s="19"/>
      <c r="G579" s="20"/>
      <c r="H579" s="20"/>
      <c r="I579" s="20"/>
      <c r="J579" s="20"/>
      <c r="K579" s="20"/>
      <c r="L579" s="20"/>
      <c r="M579" s="20"/>
      <c r="N579" s="18"/>
      <c r="O579" s="17"/>
      <c r="P579" s="17"/>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1"/>
      <c r="BG579" s="1"/>
      <c r="BH579" s="1"/>
      <c r="BI579" s="1"/>
      <c r="BJ579" s="1"/>
      <c r="BK579" s="1"/>
      <c r="BL579" s="1"/>
      <c r="BM579" s="1"/>
      <c r="BN579" s="1"/>
      <c r="BO579" s="1"/>
      <c r="BP579" s="1"/>
      <c r="BQ579" s="1"/>
      <c r="BR579" s="1"/>
      <c r="BS579" s="1"/>
    </row>
    <row r="580" spans="1:71" s="116" customFormat="1" x14ac:dyDescent="0.2">
      <c r="A580" s="20"/>
      <c r="B580" s="20"/>
      <c r="C580" s="25"/>
      <c r="D580" s="19"/>
      <c r="E580" s="19"/>
      <c r="F580" s="19"/>
      <c r="G580" s="20"/>
      <c r="H580" s="20"/>
      <c r="I580" s="20"/>
      <c r="J580" s="20"/>
      <c r="K580" s="20"/>
      <c r="L580" s="20"/>
      <c r="M580" s="20"/>
      <c r="N580" s="18"/>
      <c r="O580" s="17"/>
      <c r="P580" s="17"/>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1"/>
      <c r="BG580" s="1"/>
      <c r="BH580" s="1"/>
      <c r="BI580" s="1"/>
      <c r="BJ580" s="1"/>
      <c r="BK580" s="1"/>
      <c r="BL580" s="1"/>
      <c r="BM580" s="1"/>
      <c r="BN580" s="1"/>
      <c r="BO580" s="1"/>
      <c r="BP580" s="1"/>
      <c r="BQ580" s="1"/>
      <c r="BR580" s="1"/>
      <c r="BS580" s="1"/>
    </row>
    <row r="581" spans="1:71" s="116" customFormat="1" x14ac:dyDescent="0.2">
      <c r="A581" s="20"/>
      <c r="B581" s="20"/>
      <c r="C581" s="25"/>
      <c r="D581" s="19"/>
      <c r="E581" s="19"/>
      <c r="F581" s="19"/>
      <c r="G581" s="20"/>
      <c r="H581" s="20"/>
      <c r="I581" s="20"/>
      <c r="J581" s="20"/>
      <c r="K581" s="20"/>
      <c r="L581" s="20"/>
      <c r="M581" s="20"/>
      <c r="N581" s="18"/>
      <c r="O581" s="17"/>
      <c r="P581" s="17"/>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1"/>
      <c r="BG581" s="1"/>
      <c r="BH581" s="1"/>
      <c r="BI581" s="1"/>
      <c r="BJ581" s="1"/>
      <c r="BK581" s="1"/>
      <c r="BL581" s="1"/>
      <c r="BM581" s="1"/>
      <c r="BN581" s="1"/>
      <c r="BO581" s="1"/>
      <c r="BP581" s="1"/>
      <c r="BQ581" s="1"/>
      <c r="BR581" s="1"/>
      <c r="BS581" s="1"/>
    </row>
    <row r="582" spans="1:71" s="116" customFormat="1" x14ac:dyDescent="0.2">
      <c r="A582" s="20"/>
      <c r="B582" s="20"/>
      <c r="C582" s="25"/>
      <c r="D582" s="19"/>
      <c r="E582" s="19"/>
      <c r="F582" s="19"/>
      <c r="G582" s="20"/>
      <c r="H582" s="20"/>
      <c r="I582" s="20"/>
      <c r="J582" s="20"/>
      <c r="K582" s="20"/>
      <c r="L582" s="20"/>
      <c r="M582" s="20"/>
      <c r="N582" s="18"/>
      <c r="O582" s="17"/>
      <c r="P582" s="17"/>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1"/>
      <c r="BG582" s="1"/>
      <c r="BH582" s="1"/>
      <c r="BI582" s="1"/>
      <c r="BJ582" s="1"/>
      <c r="BK582" s="1"/>
      <c r="BL582" s="1"/>
      <c r="BM582" s="1"/>
      <c r="BN582" s="1"/>
      <c r="BO582" s="1"/>
      <c r="BP582" s="1"/>
      <c r="BQ582" s="1"/>
      <c r="BR582" s="1"/>
      <c r="BS582" s="1"/>
    </row>
    <row r="583" spans="1:71" s="116" customFormat="1" x14ac:dyDescent="0.2">
      <c r="A583" s="20"/>
      <c r="B583" s="20"/>
      <c r="C583" s="25"/>
      <c r="D583" s="19"/>
      <c r="E583" s="19"/>
      <c r="F583" s="19"/>
      <c r="G583" s="20"/>
      <c r="H583" s="20"/>
      <c r="I583" s="20"/>
      <c r="J583" s="20"/>
      <c r="K583" s="20"/>
      <c r="L583" s="20"/>
      <c r="M583" s="20"/>
      <c r="N583" s="18"/>
      <c r="O583" s="17"/>
      <c r="P583" s="17"/>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1"/>
      <c r="BG583" s="1"/>
      <c r="BH583" s="1"/>
      <c r="BI583" s="1"/>
      <c r="BJ583" s="1"/>
      <c r="BK583" s="1"/>
      <c r="BL583" s="1"/>
      <c r="BM583" s="1"/>
      <c r="BN583" s="1"/>
      <c r="BO583" s="1"/>
      <c r="BP583" s="1"/>
      <c r="BQ583" s="1"/>
      <c r="BR583" s="1"/>
      <c r="BS583" s="1"/>
    </row>
    <row r="584" spans="1:71" s="116" customFormat="1" x14ac:dyDescent="0.2">
      <c r="A584" s="20"/>
      <c r="B584" s="20"/>
      <c r="C584" s="25"/>
      <c r="D584" s="19"/>
      <c r="E584" s="19"/>
      <c r="F584" s="19"/>
      <c r="G584" s="20"/>
      <c r="H584" s="20"/>
      <c r="I584" s="20"/>
      <c r="J584" s="20"/>
      <c r="K584" s="20"/>
      <c r="L584" s="20"/>
      <c r="M584" s="20"/>
      <c r="N584" s="18"/>
      <c r="O584" s="17"/>
      <c r="P584" s="17"/>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1"/>
      <c r="BG584" s="1"/>
      <c r="BH584" s="1"/>
      <c r="BI584" s="1"/>
      <c r="BJ584" s="1"/>
      <c r="BK584" s="1"/>
      <c r="BL584" s="1"/>
      <c r="BM584" s="1"/>
      <c r="BN584" s="1"/>
      <c r="BO584" s="1"/>
      <c r="BP584" s="1"/>
      <c r="BQ584" s="1"/>
      <c r="BR584" s="1"/>
      <c r="BS584" s="1"/>
    </row>
    <row r="585" spans="1:71" s="116" customFormat="1" x14ac:dyDescent="0.2">
      <c r="A585" s="20"/>
      <c r="B585" s="20"/>
      <c r="C585" s="25"/>
      <c r="D585" s="19"/>
      <c r="E585" s="19"/>
      <c r="F585" s="19"/>
      <c r="G585" s="20"/>
      <c r="H585" s="20"/>
      <c r="I585" s="20"/>
      <c r="J585" s="20"/>
      <c r="K585" s="20"/>
      <c r="L585" s="20"/>
      <c r="M585" s="20"/>
      <c r="N585" s="18"/>
      <c r="O585" s="17"/>
      <c r="P585" s="17"/>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1"/>
      <c r="BG585" s="1"/>
      <c r="BH585" s="1"/>
      <c r="BI585" s="1"/>
      <c r="BJ585" s="1"/>
      <c r="BK585" s="1"/>
      <c r="BL585" s="1"/>
      <c r="BM585" s="1"/>
      <c r="BN585" s="1"/>
      <c r="BO585" s="1"/>
      <c r="BP585" s="1"/>
      <c r="BQ585" s="1"/>
      <c r="BR585" s="1"/>
      <c r="BS585" s="1"/>
    </row>
    <row r="586" spans="1:71" s="116" customFormat="1" x14ac:dyDescent="0.2">
      <c r="A586" s="20"/>
      <c r="B586" s="20"/>
      <c r="C586" s="25"/>
      <c r="D586" s="19"/>
      <c r="E586" s="19"/>
      <c r="F586" s="19"/>
      <c r="G586" s="20"/>
      <c r="H586" s="20"/>
      <c r="I586" s="20"/>
      <c r="J586" s="20"/>
      <c r="K586" s="20"/>
      <c r="L586" s="20"/>
      <c r="M586" s="20"/>
      <c r="N586" s="18"/>
      <c r="O586" s="17"/>
      <c r="P586" s="17"/>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1"/>
      <c r="BG586" s="1"/>
      <c r="BH586" s="1"/>
      <c r="BI586" s="1"/>
      <c r="BJ586" s="1"/>
      <c r="BK586" s="1"/>
      <c r="BL586" s="1"/>
      <c r="BM586" s="1"/>
      <c r="BN586" s="1"/>
      <c r="BO586" s="1"/>
      <c r="BP586" s="1"/>
      <c r="BQ586" s="1"/>
      <c r="BR586" s="1"/>
      <c r="BS586" s="1"/>
    </row>
    <row r="587" spans="1:71" s="116" customFormat="1" x14ac:dyDescent="0.2">
      <c r="A587" s="20"/>
      <c r="B587" s="20"/>
      <c r="C587" s="25"/>
      <c r="D587" s="19"/>
      <c r="E587" s="19"/>
      <c r="F587" s="19"/>
      <c r="G587" s="20"/>
      <c r="H587" s="20"/>
      <c r="I587" s="20"/>
      <c r="J587" s="20"/>
      <c r="K587" s="20"/>
      <c r="L587" s="20"/>
      <c r="M587" s="20"/>
      <c r="N587" s="18"/>
      <c r="O587" s="17"/>
      <c r="P587" s="17"/>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1"/>
      <c r="BG587" s="1"/>
      <c r="BH587" s="1"/>
      <c r="BI587" s="1"/>
      <c r="BJ587" s="1"/>
      <c r="BK587" s="1"/>
      <c r="BL587" s="1"/>
      <c r="BM587" s="1"/>
      <c r="BN587" s="1"/>
      <c r="BO587" s="1"/>
      <c r="BP587" s="1"/>
      <c r="BQ587" s="1"/>
      <c r="BR587" s="1"/>
      <c r="BS587" s="1"/>
    </row>
    <row r="588" spans="1:71" s="116" customFormat="1" x14ac:dyDescent="0.2">
      <c r="A588" s="20"/>
      <c r="B588" s="20"/>
      <c r="C588" s="25"/>
      <c r="D588" s="19"/>
      <c r="E588" s="19"/>
      <c r="F588" s="19"/>
      <c r="G588" s="20"/>
      <c r="H588" s="20"/>
      <c r="I588" s="20"/>
      <c r="J588" s="20"/>
      <c r="K588" s="20"/>
      <c r="L588" s="20"/>
      <c r="M588" s="20"/>
      <c r="N588" s="18"/>
      <c r="O588" s="17"/>
      <c r="P588" s="17"/>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1"/>
      <c r="BG588" s="1"/>
      <c r="BH588" s="1"/>
      <c r="BI588" s="1"/>
      <c r="BJ588" s="1"/>
      <c r="BK588" s="1"/>
      <c r="BL588" s="1"/>
      <c r="BM588" s="1"/>
      <c r="BN588" s="1"/>
      <c r="BO588" s="1"/>
      <c r="BP588" s="1"/>
      <c r="BQ588" s="1"/>
      <c r="BR588" s="1"/>
      <c r="BS588" s="1"/>
    </row>
    <row r="589" spans="1:71" s="116" customFormat="1" x14ac:dyDescent="0.2">
      <c r="A589" s="20"/>
      <c r="B589" s="20"/>
      <c r="C589" s="25"/>
      <c r="D589" s="19"/>
      <c r="E589" s="19"/>
      <c r="F589" s="19"/>
      <c r="G589" s="20"/>
      <c r="H589" s="20"/>
      <c r="I589" s="20"/>
      <c r="J589" s="20"/>
      <c r="K589" s="20"/>
      <c r="L589" s="20"/>
      <c r="M589" s="20"/>
      <c r="N589" s="18"/>
      <c r="O589" s="17"/>
      <c r="P589" s="17"/>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1"/>
      <c r="BG589" s="1"/>
      <c r="BH589" s="1"/>
      <c r="BI589" s="1"/>
      <c r="BJ589" s="1"/>
      <c r="BK589" s="1"/>
      <c r="BL589" s="1"/>
      <c r="BM589" s="1"/>
      <c r="BN589" s="1"/>
      <c r="BO589" s="1"/>
      <c r="BP589" s="1"/>
      <c r="BQ589" s="1"/>
      <c r="BR589" s="1"/>
      <c r="BS589" s="1"/>
    </row>
    <row r="590" spans="1:71" s="116" customFormat="1" x14ac:dyDescent="0.2">
      <c r="A590" s="20"/>
      <c r="B590" s="20"/>
      <c r="C590" s="25"/>
      <c r="D590" s="19"/>
      <c r="E590" s="19"/>
      <c r="F590" s="19"/>
      <c r="G590" s="20"/>
      <c r="H590" s="20"/>
      <c r="I590" s="20"/>
      <c r="J590" s="20"/>
      <c r="K590" s="20"/>
      <c r="L590" s="20"/>
      <c r="M590" s="20"/>
      <c r="N590" s="18"/>
      <c r="O590" s="17"/>
      <c r="P590" s="17"/>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1"/>
      <c r="BG590" s="1"/>
      <c r="BH590" s="1"/>
      <c r="BI590" s="1"/>
      <c r="BJ590" s="1"/>
      <c r="BK590" s="1"/>
      <c r="BL590" s="1"/>
      <c r="BM590" s="1"/>
      <c r="BN590" s="1"/>
      <c r="BO590" s="1"/>
      <c r="BP590" s="1"/>
      <c r="BQ590" s="1"/>
      <c r="BR590" s="1"/>
      <c r="BS590" s="1"/>
    </row>
    <row r="591" spans="1:71" s="116" customFormat="1" x14ac:dyDescent="0.2">
      <c r="A591" s="20"/>
      <c r="B591" s="20"/>
      <c r="C591" s="25"/>
      <c r="D591" s="19"/>
      <c r="E591" s="19"/>
      <c r="F591" s="19"/>
      <c r="G591" s="20"/>
      <c r="H591" s="20"/>
      <c r="I591" s="20"/>
      <c r="J591" s="20"/>
      <c r="K591" s="20"/>
      <c r="L591" s="20"/>
      <c r="M591" s="20"/>
      <c r="N591" s="18"/>
      <c r="O591" s="17"/>
      <c r="P591" s="17"/>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1"/>
      <c r="BG591" s="1"/>
      <c r="BH591" s="1"/>
      <c r="BI591" s="1"/>
      <c r="BJ591" s="1"/>
      <c r="BK591" s="1"/>
      <c r="BL591" s="1"/>
      <c r="BM591" s="1"/>
      <c r="BN591" s="1"/>
      <c r="BO591" s="1"/>
      <c r="BP591" s="1"/>
      <c r="BQ591" s="1"/>
      <c r="BR591" s="1"/>
      <c r="BS591" s="1"/>
    </row>
    <row r="592" spans="1:71" s="116" customFormat="1" x14ac:dyDescent="0.2">
      <c r="A592" s="20"/>
      <c r="B592" s="20"/>
      <c r="C592" s="25"/>
      <c r="D592" s="19"/>
      <c r="E592" s="19"/>
      <c r="F592" s="19"/>
      <c r="G592" s="20"/>
      <c r="H592" s="20"/>
      <c r="I592" s="20"/>
      <c r="J592" s="20"/>
      <c r="K592" s="20"/>
      <c r="L592" s="20"/>
      <c r="M592" s="20"/>
      <c r="N592" s="18"/>
      <c r="O592" s="17"/>
      <c r="P592" s="17"/>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1"/>
      <c r="BG592" s="1"/>
      <c r="BH592" s="1"/>
      <c r="BI592" s="1"/>
      <c r="BJ592" s="1"/>
      <c r="BK592" s="1"/>
      <c r="BL592" s="1"/>
      <c r="BM592" s="1"/>
      <c r="BN592" s="1"/>
      <c r="BO592" s="1"/>
      <c r="BP592" s="1"/>
      <c r="BQ592" s="1"/>
      <c r="BR592" s="1"/>
      <c r="BS592" s="1"/>
    </row>
    <row r="593" spans="1:71" s="116" customFormat="1" x14ac:dyDescent="0.2">
      <c r="A593" s="20"/>
      <c r="B593" s="20"/>
      <c r="C593" s="25"/>
      <c r="D593" s="19"/>
      <c r="E593" s="19"/>
      <c r="F593" s="19"/>
      <c r="G593" s="20"/>
      <c r="H593" s="20"/>
      <c r="I593" s="20"/>
      <c r="J593" s="20"/>
      <c r="K593" s="20"/>
      <c r="L593" s="20"/>
      <c r="M593" s="20"/>
      <c r="N593" s="18"/>
      <c r="O593" s="17"/>
      <c r="P593" s="17"/>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1"/>
      <c r="BG593" s="1"/>
      <c r="BH593" s="1"/>
      <c r="BI593" s="1"/>
      <c r="BJ593" s="1"/>
      <c r="BK593" s="1"/>
      <c r="BL593" s="1"/>
      <c r="BM593" s="1"/>
      <c r="BN593" s="1"/>
      <c r="BO593" s="1"/>
      <c r="BP593" s="1"/>
      <c r="BQ593" s="1"/>
      <c r="BR593" s="1"/>
      <c r="BS593" s="1"/>
    </row>
    <row r="594" spans="1:71" s="116" customFormat="1" x14ac:dyDescent="0.2">
      <c r="A594" s="20"/>
      <c r="B594" s="20"/>
      <c r="C594" s="25"/>
      <c r="D594" s="19"/>
      <c r="E594" s="19"/>
      <c r="F594" s="19"/>
      <c r="G594" s="20"/>
      <c r="H594" s="20"/>
      <c r="I594" s="20"/>
      <c r="J594" s="20"/>
      <c r="K594" s="20"/>
      <c r="L594" s="20"/>
      <c r="M594" s="20"/>
      <c r="N594" s="18"/>
      <c r="O594" s="17"/>
      <c r="P594" s="17"/>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1"/>
      <c r="BG594" s="1"/>
      <c r="BH594" s="1"/>
      <c r="BI594" s="1"/>
      <c r="BJ594" s="1"/>
      <c r="BK594" s="1"/>
      <c r="BL594" s="1"/>
      <c r="BM594" s="1"/>
      <c r="BN594" s="1"/>
      <c r="BO594" s="1"/>
      <c r="BP594" s="1"/>
      <c r="BQ594" s="1"/>
      <c r="BR594" s="1"/>
      <c r="BS594" s="1"/>
    </row>
    <row r="595" spans="1:71" s="116" customFormat="1" x14ac:dyDescent="0.2">
      <c r="A595" s="20"/>
      <c r="B595" s="20"/>
      <c r="C595" s="25"/>
      <c r="D595" s="19"/>
      <c r="E595" s="19"/>
      <c r="F595" s="19"/>
      <c r="G595" s="20"/>
      <c r="H595" s="20"/>
      <c r="I595" s="20"/>
      <c r="J595" s="20"/>
      <c r="K595" s="20"/>
      <c r="L595" s="20"/>
      <c r="M595" s="20"/>
      <c r="N595" s="18"/>
      <c r="O595" s="17"/>
      <c r="P595" s="17"/>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1"/>
      <c r="BG595" s="1"/>
      <c r="BH595" s="1"/>
      <c r="BI595" s="1"/>
      <c r="BJ595" s="1"/>
      <c r="BK595" s="1"/>
      <c r="BL595" s="1"/>
      <c r="BM595" s="1"/>
      <c r="BN595" s="1"/>
      <c r="BO595" s="1"/>
      <c r="BP595" s="1"/>
      <c r="BQ595" s="1"/>
      <c r="BR595" s="1"/>
      <c r="BS595" s="1"/>
    </row>
    <row r="596" spans="1:71" s="116" customFormat="1" x14ac:dyDescent="0.2">
      <c r="A596" s="20"/>
      <c r="B596" s="20"/>
      <c r="C596" s="25"/>
      <c r="D596" s="19"/>
      <c r="E596" s="19"/>
      <c r="F596" s="19"/>
      <c r="G596" s="20"/>
      <c r="H596" s="20"/>
      <c r="I596" s="20"/>
      <c r="J596" s="20"/>
      <c r="K596" s="20"/>
      <c r="L596" s="20"/>
      <c r="M596" s="20"/>
      <c r="N596" s="18"/>
      <c r="O596" s="17"/>
      <c r="P596" s="17"/>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1"/>
      <c r="BG596" s="1"/>
      <c r="BH596" s="1"/>
      <c r="BI596" s="1"/>
      <c r="BJ596" s="1"/>
      <c r="BK596" s="1"/>
      <c r="BL596" s="1"/>
      <c r="BM596" s="1"/>
      <c r="BN596" s="1"/>
      <c r="BO596" s="1"/>
      <c r="BP596" s="1"/>
      <c r="BQ596" s="1"/>
      <c r="BR596" s="1"/>
      <c r="BS596" s="1"/>
    </row>
    <row r="597" spans="1:71" s="116" customFormat="1" x14ac:dyDescent="0.2">
      <c r="A597" s="20"/>
      <c r="B597" s="20"/>
      <c r="C597" s="25"/>
      <c r="D597" s="19"/>
      <c r="E597" s="19"/>
      <c r="F597" s="19"/>
      <c r="G597" s="20"/>
      <c r="H597" s="20"/>
      <c r="I597" s="20"/>
      <c r="J597" s="20"/>
      <c r="K597" s="20"/>
      <c r="L597" s="20"/>
      <c r="M597" s="20"/>
      <c r="N597" s="18"/>
      <c r="O597" s="17"/>
      <c r="P597" s="17"/>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1"/>
      <c r="BG597" s="1"/>
      <c r="BH597" s="1"/>
      <c r="BI597" s="1"/>
      <c r="BJ597" s="1"/>
      <c r="BK597" s="1"/>
      <c r="BL597" s="1"/>
      <c r="BM597" s="1"/>
      <c r="BN597" s="1"/>
      <c r="BO597" s="1"/>
      <c r="BP597" s="1"/>
      <c r="BQ597" s="1"/>
      <c r="BR597" s="1"/>
      <c r="BS597" s="1"/>
    </row>
    <row r="598" spans="1:71" s="116" customFormat="1" x14ac:dyDescent="0.2">
      <c r="A598" s="20"/>
      <c r="B598" s="20"/>
      <c r="C598" s="25"/>
      <c r="D598" s="19"/>
      <c r="E598" s="19"/>
      <c r="F598" s="19"/>
      <c r="G598" s="20"/>
      <c r="H598" s="20"/>
      <c r="I598" s="20"/>
      <c r="J598" s="20"/>
      <c r="K598" s="20"/>
      <c r="L598" s="20"/>
      <c r="M598" s="20"/>
      <c r="N598" s="18"/>
      <c r="O598" s="17"/>
      <c r="P598" s="17"/>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1"/>
      <c r="BG598" s="1"/>
      <c r="BH598" s="1"/>
      <c r="BI598" s="1"/>
      <c r="BJ598" s="1"/>
      <c r="BK598" s="1"/>
      <c r="BL598" s="1"/>
      <c r="BM598" s="1"/>
      <c r="BN598" s="1"/>
      <c r="BO598" s="1"/>
      <c r="BP598" s="1"/>
      <c r="BQ598" s="1"/>
      <c r="BR598" s="1"/>
      <c r="BS598" s="1"/>
    </row>
    <row r="599" spans="1:71" s="116" customFormat="1" x14ac:dyDescent="0.2">
      <c r="A599" s="20"/>
      <c r="B599" s="20"/>
      <c r="C599" s="25"/>
      <c r="D599" s="19"/>
      <c r="E599" s="19"/>
      <c r="F599" s="19"/>
      <c r="G599" s="20"/>
      <c r="H599" s="20"/>
      <c r="I599" s="20"/>
      <c r="J599" s="20"/>
      <c r="K599" s="20"/>
      <c r="L599" s="20"/>
      <c r="M599" s="20"/>
      <c r="N599" s="18"/>
      <c r="O599" s="17"/>
      <c r="P599" s="17"/>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1"/>
      <c r="BG599" s="1"/>
      <c r="BH599" s="1"/>
      <c r="BI599" s="1"/>
      <c r="BJ599" s="1"/>
      <c r="BK599" s="1"/>
      <c r="BL599" s="1"/>
      <c r="BM599" s="1"/>
      <c r="BN599" s="1"/>
      <c r="BO599" s="1"/>
      <c r="BP599" s="1"/>
      <c r="BQ599" s="1"/>
      <c r="BR599" s="1"/>
      <c r="BS599" s="1"/>
    </row>
    <row r="600" spans="1:71" s="116" customFormat="1" x14ac:dyDescent="0.2">
      <c r="A600" s="20"/>
      <c r="B600" s="20"/>
      <c r="C600" s="25"/>
      <c r="D600" s="19"/>
      <c r="E600" s="19"/>
      <c r="F600" s="19"/>
      <c r="G600" s="20"/>
      <c r="H600" s="20"/>
      <c r="I600" s="20"/>
      <c r="J600" s="20"/>
      <c r="K600" s="20"/>
      <c r="L600" s="20"/>
      <c r="M600" s="20"/>
      <c r="N600" s="18"/>
      <c r="O600" s="17"/>
      <c r="P600" s="17"/>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1"/>
      <c r="BG600" s="1"/>
      <c r="BH600" s="1"/>
      <c r="BI600" s="1"/>
      <c r="BJ600" s="1"/>
      <c r="BK600" s="1"/>
      <c r="BL600" s="1"/>
      <c r="BM600" s="1"/>
      <c r="BN600" s="1"/>
      <c r="BO600" s="1"/>
      <c r="BP600" s="1"/>
      <c r="BQ600" s="1"/>
      <c r="BR600" s="1"/>
      <c r="BS600" s="1"/>
    </row>
    <row r="601" spans="1:71" s="116" customFormat="1" x14ac:dyDescent="0.2">
      <c r="A601" s="20"/>
      <c r="B601" s="20"/>
      <c r="C601" s="25"/>
      <c r="D601" s="19"/>
      <c r="E601" s="19"/>
      <c r="F601" s="19"/>
      <c r="G601" s="20"/>
      <c r="H601" s="20"/>
      <c r="I601" s="20"/>
      <c r="J601" s="20"/>
      <c r="K601" s="20"/>
      <c r="L601" s="20"/>
      <c r="M601" s="20"/>
      <c r="N601" s="18"/>
      <c r="O601" s="17"/>
      <c r="P601" s="17"/>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1"/>
      <c r="BG601" s="1"/>
      <c r="BH601" s="1"/>
      <c r="BI601" s="1"/>
      <c r="BJ601" s="1"/>
      <c r="BK601" s="1"/>
      <c r="BL601" s="1"/>
      <c r="BM601" s="1"/>
      <c r="BN601" s="1"/>
      <c r="BO601" s="1"/>
      <c r="BP601" s="1"/>
      <c r="BQ601" s="1"/>
      <c r="BR601" s="1"/>
      <c r="BS601" s="1"/>
    </row>
    <row r="602" spans="1:71" s="116" customFormat="1" x14ac:dyDescent="0.2">
      <c r="A602" s="20"/>
      <c r="B602" s="20"/>
      <c r="C602" s="25"/>
      <c r="D602" s="19"/>
      <c r="E602" s="19"/>
      <c r="F602" s="19"/>
      <c r="G602" s="20"/>
      <c r="H602" s="20"/>
      <c r="I602" s="20"/>
      <c r="J602" s="20"/>
      <c r="K602" s="20"/>
      <c r="L602" s="20"/>
      <c r="M602" s="20"/>
      <c r="N602" s="18"/>
      <c r="O602" s="17"/>
      <c r="P602" s="17"/>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1"/>
      <c r="BG602" s="1"/>
      <c r="BH602" s="1"/>
      <c r="BI602" s="1"/>
      <c r="BJ602" s="1"/>
      <c r="BK602" s="1"/>
      <c r="BL602" s="1"/>
      <c r="BM602" s="1"/>
      <c r="BN602" s="1"/>
      <c r="BO602" s="1"/>
      <c r="BP602" s="1"/>
      <c r="BQ602" s="1"/>
      <c r="BR602" s="1"/>
      <c r="BS602" s="1"/>
    </row>
    <row r="603" spans="1:71" s="116" customFormat="1" x14ac:dyDescent="0.2">
      <c r="A603" s="20"/>
      <c r="B603" s="20"/>
      <c r="C603" s="25"/>
      <c r="D603" s="19"/>
      <c r="E603" s="19"/>
      <c r="F603" s="19"/>
      <c r="G603" s="20"/>
      <c r="H603" s="20"/>
      <c r="I603" s="20"/>
      <c r="J603" s="20"/>
      <c r="K603" s="20"/>
      <c r="L603" s="20"/>
      <c r="M603" s="20"/>
      <c r="N603" s="18"/>
      <c r="O603" s="17"/>
      <c r="P603" s="17"/>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1"/>
      <c r="BG603" s="1"/>
      <c r="BH603" s="1"/>
      <c r="BI603" s="1"/>
      <c r="BJ603" s="1"/>
      <c r="BK603" s="1"/>
      <c r="BL603" s="1"/>
      <c r="BM603" s="1"/>
      <c r="BN603" s="1"/>
      <c r="BO603" s="1"/>
      <c r="BP603" s="1"/>
      <c r="BQ603" s="1"/>
      <c r="BR603" s="1"/>
      <c r="BS603" s="1"/>
    </row>
    <row r="604" spans="1:71" s="116" customFormat="1" x14ac:dyDescent="0.2">
      <c r="A604" s="20"/>
      <c r="B604" s="20"/>
      <c r="C604" s="25"/>
      <c r="D604" s="19"/>
      <c r="E604" s="19"/>
      <c r="F604" s="19"/>
      <c r="G604" s="20"/>
      <c r="H604" s="20"/>
      <c r="I604" s="20"/>
      <c r="J604" s="20"/>
      <c r="K604" s="20"/>
      <c r="L604" s="20"/>
      <c r="M604" s="20"/>
      <c r="N604" s="18"/>
      <c r="O604" s="17"/>
      <c r="P604" s="17"/>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1"/>
      <c r="BG604" s="1"/>
      <c r="BH604" s="1"/>
      <c r="BI604" s="1"/>
      <c r="BJ604" s="1"/>
      <c r="BK604" s="1"/>
      <c r="BL604" s="1"/>
      <c r="BM604" s="1"/>
      <c r="BN604" s="1"/>
      <c r="BO604" s="1"/>
      <c r="BP604" s="1"/>
      <c r="BQ604" s="1"/>
      <c r="BR604" s="1"/>
      <c r="BS604" s="1"/>
    </row>
    <row r="605" spans="1:71" s="116" customFormat="1" x14ac:dyDescent="0.2">
      <c r="A605" s="20"/>
      <c r="B605" s="20"/>
      <c r="C605" s="25"/>
      <c r="D605" s="19"/>
      <c r="E605" s="19"/>
      <c r="F605" s="19"/>
      <c r="G605" s="20"/>
      <c r="H605" s="20"/>
      <c r="I605" s="20"/>
      <c r="J605" s="20"/>
      <c r="K605" s="20"/>
      <c r="L605" s="20"/>
      <c r="M605" s="20"/>
      <c r="N605" s="18"/>
      <c r="O605" s="17"/>
      <c r="P605" s="17"/>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1"/>
      <c r="BG605" s="1"/>
      <c r="BH605" s="1"/>
      <c r="BI605" s="1"/>
      <c r="BJ605" s="1"/>
      <c r="BK605" s="1"/>
      <c r="BL605" s="1"/>
      <c r="BM605" s="1"/>
      <c r="BN605" s="1"/>
      <c r="BO605" s="1"/>
      <c r="BP605" s="1"/>
      <c r="BQ605" s="1"/>
      <c r="BR605" s="1"/>
      <c r="BS605" s="1"/>
    </row>
    <row r="606" spans="1:71" s="116" customFormat="1" x14ac:dyDescent="0.2">
      <c r="A606" s="20"/>
      <c r="B606" s="20"/>
      <c r="C606" s="25"/>
      <c r="D606" s="19"/>
      <c r="E606" s="19"/>
      <c r="F606" s="19"/>
      <c r="G606" s="20"/>
      <c r="H606" s="20"/>
      <c r="I606" s="20"/>
      <c r="J606" s="20"/>
      <c r="K606" s="20"/>
      <c r="L606" s="20"/>
      <c r="M606" s="20"/>
      <c r="N606" s="18"/>
      <c r="O606" s="17"/>
      <c r="P606" s="17"/>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1"/>
      <c r="BG606" s="1"/>
      <c r="BH606" s="1"/>
      <c r="BI606" s="1"/>
      <c r="BJ606" s="1"/>
      <c r="BK606" s="1"/>
      <c r="BL606" s="1"/>
      <c r="BM606" s="1"/>
      <c r="BN606" s="1"/>
      <c r="BO606" s="1"/>
      <c r="BP606" s="1"/>
      <c r="BQ606" s="1"/>
      <c r="BR606" s="1"/>
      <c r="BS606" s="1"/>
    </row>
    <row r="607" spans="1:71" s="116" customFormat="1" x14ac:dyDescent="0.2">
      <c r="A607" s="20"/>
      <c r="B607" s="20"/>
      <c r="C607" s="25"/>
      <c r="D607" s="19"/>
      <c r="E607" s="19"/>
      <c r="F607" s="19"/>
      <c r="G607" s="20"/>
      <c r="H607" s="20"/>
      <c r="I607" s="20"/>
      <c r="J607" s="20"/>
      <c r="K607" s="20"/>
      <c r="L607" s="20"/>
      <c r="M607" s="20"/>
      <c r="N607" s="18"/>
      <c r="O607" s="17"/>
      <c r="P607" s="17"/>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1"/>
      <c r="BG607" s="1"/>
      <c r="BH607" s="1"/>
      <c r="BI607" s="1"/>
      <c r="BJ607" s="1"/>
      <c r="BK607" s="1"/>
      <c r="BL607" s="1"/>
      <c r="BM607" s="1"/>
      <c r="BN607" s="1"/>
      <c r="BO607" s="1"/>
      <c r="BP607" s="1"/>
      <c r="BQ607" s="1"/>
      <c r="BR607" s="1"/>
      <c r="BS607" s="1"/>
    </row>
    <row r="608" spans="1:71" s="116" customFormat="1" x14ac:dyDescent="0.2">
      <c r="A608" s="20"/>
      <c r="B608" s="20"/>
      <c r="C608" s="25"/>
      <c r="D608" s="19"/>
      <c r="E608" s="19"/>
      <c r="F608" s="19"/>
      <c r="G608" s="20"/>
      <c r="H608" s="20"/>
      <c r="I608" s="20"/>
      <c r="J608" s="20"/>
      <c r="K608" s="20"/>
      <c r="L608" s="20"/>
      <c r="M608" s="20"/>
      <c r="N608" s="18"/>
      <c r="O608" s="17"/>
      <c r="P608" s="17"/>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1"/>
      <c r="BG608" s="1"/>
      <c r="BH608" s="1"/>
      <c r="BI608" s="1"/>
      <c r="BJ608" s="1"/>
      <c r="BK608" s="1"/>
      <c r="BL608" s="1"/>
      <c r="BM608" s="1"/>
      <c r="BN608" s="1"/>
      <c r="BO608" s="1"/>
      <c r="BP608" s="1"/>
      <c r="BQ608" s="1"/>
      <c r="BR608" s="1"/>
      <c r="BS608" s="1"/>
    </row>
    <row r="609" spans="1:71" s="116" customFormat="1" x14ac:dyDescent="0.2">
      <c r="A609" s="20"/>
      <c r="B609" s="20"/>
      <c r="C609" s="25"/>
      <c r="D609" s="19"/>
      <c r="E609" s="19"/>
      <c r="F609" s="19"/>
      <c r="G609" s="20"/>
      <c r="H609" s="20"/>
      <c r="I609" s="20"/>
      <c r="J609" s="20"/>
      <c r="K609" s="20"/>
      <c r="L609" s="20"/>
      <c r="M609" s="20"/>
      <c r="N609" s="18"/>
      <c r="O609" s="17"/>
      <c r="P609" s="17"/>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1"/>
      <c r="BG609" s="1"/>
      <c r="BH609" s="1"/>
      <c r="BI609" s="1"/>
      <c r="BJ609" s="1"/>
      <c r="BK609" s="1"/>
      <c r="BL609" s="1"/>
      <c r="BM609" s="1"/>
      <c r="BN609" s="1"/>
      <c r="BO609" s="1"/>
      <c r="BP609" s="1"/>
      <c r="BQ609" s="1"/>
      <c r="BR609" s="1"/>
      <c r="BS609" s="1"/>
    </row>
    <row r="610" spans="1:71" s="116" customFormat="1" x14ac:dyDescent="0.2">
      <c r="A610" s="20"/>
      <c r="B610" s="20"/>
      <c r="C610" s="25"/>
      <c r="D610" s="19"/>
      <c r="E610" s="19"/>
      <c r="F610" s="19"/>
      <c r="G610" s="20"/>
      <c r="H610" s="20"/>
      <c r="I610" s="20"/>
      <c r="J610" s="20"/>
      <c r="K610" s="20"/>
      <c r="L610" s="20"/>
      <c r="M610" s="20"/>
      <c r="N610" s="18"/>
      <c r="O610" s="17"/>
      <c r="P610" s="17"/>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1"/>
      <c r="BG610" s="1"/>
      <c r="BH610" s="1"/>
      <c r="BI610" s="1"/>
      <c r="BJ610" s="1"/>
      <c r="BK610" s="1"/>
      <c r="BL610" s="1"/>
      <c r="BM610" s="1"/>
      <c r="BN610" s="1"/>
      <c r="BO610" s="1"/>
      <c r="BP610" s="1"/>
      <c r="BQ610" s="1"/>
      <c r="BR610" s="1"/>
      <c r="BS610" s="1"/>
    </row>
    <row r="611" spans="1:71" s="116" customFormat="1" x14ac:dyDescent="0.2">
      <c r="A611" s="20"/>
      <c r="B611" s="20"/>
      <c r="C611" s="25"/>
      <c r="D611" s="19"/>
      <c r="E611" s="19"/>
      <c r="F611" s="19"/>
      <c r="G611" s="20"/>
      <c r="H611" s="20"/>
      <c r="I611" s="20"/>
      <c r="J611" s="20"/>
      <c r="K611" s="20"/>
      <c r="L611" s="20"/>
      <c r="M611" s="20"/>
      <c r="N611" s="18"/>
      <c r="O611" s="17"/>
      <c r="P611" s="17"/>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1"/>
      <c r="BG611" s="1"/>
      <c r="BH611" s="1"/>
      <c r="BI611" s="1"/>
      <c r="BJ611" s="1"/>
      <c r="BK611" s="1"/>
      <c r="BL611" s="1"/>
      <c r="BM611" s="1"/>
      <c r="BN611" s="1"/>
      <c r="BO611" s="1"/>
      <c r="BP611" s="1"/>
      <c r="BQ611" s="1"/>
      <c r="BR611" s="1"/>
      <c r="BS611" s="1"/>
    </row>
    <row r="612" spans="1:71" s="116" customFormat="1" x14ac:dyDescent="0.2">
      <c r="A612" s="20"/>
      <c r="B612" s="20"/>
      <c r="C612" s="25"/>
      <c r="D612" s="19"/>
      <c r="E612" s="19"/>
      <c r="F612" s="19"/>
      <c r="G612" s="20"/>
      <c r="H612" s="20"/>
      <c r="I612" s="20"/>
      <c r="J612" s="20"/>
      <c r="K612" s="20"/>
      <c r="L612" s="20"/>
      <c r="M612" s="20"/>
      <c r="N612" s="18"/>
      <c r="O612" s="17"/>
      <c r="P612" s="17"/>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1"/>
      <c r="BG612" s="1"/>
      <c r="BH612" s="1"/>
      <c r="BI612" s="1"/>
      <c r="BJ612" s="1"/>
      <c r="BK612" s="1"/>
      <c r="BL612" s="1"/>
      <c r="BM612" s="1"/>
      <c r="BN612" s="1"/>
      <c r="BO612" s="1"/>
      <c r="BP612" s="1"/>
      <c r="BQ612" s="1"/>
      <c r="BR612" s="1"/>
      <c r="BS612" s="1"/>
    </row>
    <row r="613" spans="1:71" s="116" customFormat="1" x14ac:dyDescent="0.2">
      <c r="A613" s="20"/>
      <c r="B613" s="20"/>
      <c r="C613" s="25"/>
      <c r="D613" s="19"/>
      <c r="E613" s="19"/>
      <c r="F613" s="19"/>
      <c r="G613" s="20"/>
      <c r="H613" s="20"/>
      <c r="I613" s="20"/>
      <c r="J613" s="20"/>
      <c r="K613" s="20"/>
      <c r="L613" s="20"/>
      <c r="M613" s="20"/>
      <c r="N613" s="18"/>
      <c r="O613" s="17"/>
      <c r="P613" s="17"/>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1"/>
      <c r="BG613" s="1"/>
      <c r="BH613" s="1"/>
      <c r="BI613" s="1"/>
      <c r="BJ613" s="1"/>
      <c r="BK613" s="1"/>
      <c r="BL613" s="1"/>
      <c r="BM613" s="1"/>
      <c r="BN613" s="1"/>
      <c r="BO613" s="1"/>
      <c r="BP613" s="1"/>
      <c r="BQ613" s="1"/>
      <c r="BR613" s="1"/>
      <c r="BS613" s="1"/>
    </row>
    <row r="614" spans="1:71" s="116" customFormat="1" x14ac:dyDescent="0.2">
      <c r="A614" s="20"/>
      <c r="B614" s="20"/>
      <c r="C614" s="25"/>
      <c r="D614" s="19"/>
      <c r="E614" s="19"/>
      <c r="F614" s="19"/>
      <c r="G614" s="20"/>
      <c r="H614" s="20"/>
      <c r="I614" s="20"/>
      <c r="J614" s="20"/>
      <c r="K614" s="20"/>
      <c r="L614" s="20"/>
      <c r="M614" s="20"/>
      <c r="N614" s="18"/>
      <c r="O614" s="17"/>
      <c r="P614" s="17"/>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1"/>
      <c r="BG614" s="1"/>
      <c r="BH614" s="1"/>
      <c r="BI614" s="1"/>
      <c r="BJ614" s="1"/>
      <c r="BK614" s="1"/>
      <c r="BL614" s="1"/>
      <c r="BM614" s="1"/>
      <c r="BN614" s="1"/>
      <c r="BO614" s="1"/>
      <c r="BP614" s="1"/>
      <c r="BQ614" s="1"/>
      <c r="BR614" s="1"/>
      <c r="BS614" s="1"/>
    </row>
    <row r="615" spans="1:71" s="116" customFormat="1" x14ac:dyDescent="0.2">
      <c r="A615" s="20"/>
      <c r="B615" s="20"/>
      <c r="C615" s="25"/>
      <c r="D615" s="19"/>
      <c r="E615" s="19"/>
      <c r="F615" s="19"/>
      <c r="G615" s="20"/>
      <c r="H615" s="20"/>
      <c r="I615" s="20"/>
      <c r="J615" s="20"/>
      <c r="K615" s="20"/>
      <c r="L615" s="20"/>
      <c r="M615" s="20"/>
      <c r="N615" s="18"/>
      <c r="O615" s="17"/>
      <c r="P615" s="17"/>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1"/>
      <c r="BG615" s="1"/>
      <c r="BH615" s="1"/>
      <c r="BI615" s="1"/>
      <c r="BJ615" s="1"/>
      <c r="BK615" s="1"/>
      <c r="BL615" s="1"/>
      <c r="BM615" s="1"/>
      <c r="BN615" s="1"/>
      <c r="BO615" s="1"/>
      <c r="BP615" s="1"/>
      <c r="BQ615" s="1"/>
      <c r="BR615" s="1"/>
      <c r="BS615" s="1"/>
    </row>
    <row r="616" spans="1:71" s="116" customFormat="1" x14ac:dyDescent="0.2">
      <c r="A616" s="20"/>
      <c r="B616" s="20"/>
      <c r="C616" s="25"/>
      <c r="D616" s="19"/>
      <c r="E616" s="19"/>
      <c r="F616" s="19"/>
      <c r="G616" s="20"/>
      <c r="H616" s="20"/>
      <c r="I616" s="20"/>
      <c r="J616" s="20"/>
      <c r="K616" s="20"/>
      <c r="L616" s="20"/>
      <c r="M616" s="20"/>
      <c r="N616" s="18"/>
      <c r="O616" s="17"/>
      <c r="P616" s="17"/>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1"/>
      <c r="BG616" s="1"/>
      <c r="BH616" s="1"/>
      <c r="BI616" s="1"/>
      <c r="BJ616" s="1"/>
      <c r="BK616" s="1"/>
      <c r="BL616" s="1"/>
      <c r="BM616" s="1"/>
      <c r="BN616" s="1"/>
      <c r="BO616" s="1"/>
      <c r="BP616" s="1"/>
      <c r="BQ616" s="1"/>
      <c r="BR616" s="1"/>
      <c r="BS616" s="1"/>
    </row>
    <row r="617" spans="1:71" s="116" customFormat="1" x14ac:dyDescent="0.2">
      <c r="A617" s="20"/>
      <c r="B617" s="20"/>
      <c r="C617" s="25"/>
      <c r="D617" s="19"/>
      <c r="E617" s="19"/>
      <c r="F617" s="19"/>
      <c r="G617" s="20"/>
      <c r="H617" s="20"/>
      <c r="I617" s="20"/>
      <c r="J617" s="20"/>
      <c r="K617" s="20"/>
      <c r="L617" s="20"/>
      <c r="M617" s="20"/>
      <c r="N617" s="18"/>
      <c r="O617" s="17"/>
      <c r="P617" s="17"/>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1"/>
      <c r="BG617" s="1"/>
      <c r="BH617" s="1"/>
      <c r="BI617" s="1"/>
      <c r="BJ617" s="1"/>
      <c r="BK617" s="1"/>
      <c r="BL617" s="1"/>
      <c r="BM617" s="1"/>
      <c r="BN617" s="1"/>
      <c r="BO617" s="1"/>
      <c r="BP617" s="1"/>
      <c r="BQ617" s="1"/>
      <c r="BR617" s="1"/>
      <c r="BS617" s="1"/>
    </row>
    <row r="618" spans="1:71" s="116" customFormat="1" x14ac:dyDescent="0.2">
      <c r="A618" s="20"/>
      <c r="B618" s="20"/>
      <c r="C618" s="25"/>
      <c r="D618" s="19"/>
      <c r="E618" s="19"/>
      <c r="F618" s="19"/>
      <c r="G618" s="20"/>
      <c r="H618" s="20"/>
      <c r="I618" s="20"/>
      <c r="J618" s="20"/>
      <c r="K618" s="20"/>
      <c r="L618" s="20"/>
      <c r="M618" s="20"/>
      <c r="N618" s="18"/>
      <c r="O618" s="17"/>
      <c r="P618" s="17"/>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1"/>
      <c r="BG618" s="1"/>
      <c r="BH618" s="1"/>
      <c r="BI618" s="1"/>
      <c r="BJ618" s="1"/>
      <c r="BK618" s="1"/>
      <c r="BL618" s="1"/>
      <c r="BM618" s="1"/>
      <c r="BN618" s="1"/>
      <c r="BO618" s="1"/>
      <c r="BP618" s="1"/>
      <c r="BQ618" s="1"/>
      <c r="BR618" s="1"/>
      <c r="BS618" s="1"/>
    </row>
    <row r="619" spans="1:71" s="116" customFormat="1" x14ac:dyDescent="0.2">
      <c r="A619" s="20"/>
      <c r="B619" s="20"/>
      <c r="C619" s="25"/>
      <c r="D619" s="19"/>
      <c r="E619" s="19"/>
      <c r="F619" s="19"/>
      <c r="G619" s="20"/>
      <c r="H619" s="20"/>
      <c r="I619" s="20"/>
      <c r="J619" s="20"/>
      <c r="K619" s="20"/>
      <c r="L619" s="20"/>
      <c r="M619" s="20"/>
      <c r="N619" s="18"/>
      <c r="O619" s="17"/>
      <c r="P619" s="17"/>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1"/>
      <c r="BG619" s="1"/>
      <c r="BH619" s="1"/>
      <c r="BI619" s="1"/>
      <c r="BJ619" s="1"/>
      <c r="BK619" s="1"/>
      <c r="BL619" s="1"/>
      <c r="BM619" s="1"/>
      <c r="BN619" s="1"/>
      <c r="BO619" s="1"/>
      <c r="BP619" s="1"/>
      <c r="BQ619" s="1"/>
      <c r="BR619" s="1"/>
      <c r="BS619" s="1"/>
    </row>
    <row r="620" spans="1:71" s="116" customFormat="1" x14ac:dyDescent="0.2">
      <c r="A620" s="20"/>
      <c r="B620" s="20"/>
      <c r="C620" s="25"/>
      <c r="D620" s="19"/>
      <c r="E620" s="19"/>
      <c r="F620" s="19"/>
      <c r="G620" s="20"/>
      <c r="H620" s="20"/>
      <c r="I620" s="20"/>
      <c r="J620" s="20"/>
      <c r="K620" s="20"/>
      <c r="L620" s="20"/>
      <c r="M620" s="20"/>
      <c r="N620" s="18"/>
      <c r="O620" s="17"/>
      <c r="P620" s="17"/>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1"/>
      <c r="BG620" s="1"/>
      <c r="BH620" s="1"/>
      <c r="BI620" s="1"/>
      <c r="BJ620" s="1"/>
      <c r="BK620" s="1"/>
      <c r="BL620" s="1"/>
      <c r="BM620" s="1"/>
      <c r="BN620" s="1"/>
      <c r="BO620" s="1"/>
      <c r="BP620" s="1"/>
      <c r="BQ620" s="1"/>
      <c r="BR620" s="1"/>
      <c r="BS620" s="1"/>
    </row>
    <row r="621" spans="1:71" s="116" customFormat="1" x14ac:dyDescent="0.2">
      <c r="A621" s="20"/>
      <c r="B621" s="20"/>
      <c r="C621" s="25"/>
      <c r="D621" s="19"/>
      <c r="E621" s="19"/>
      <c r="F621" s="19"/>
      <c r="G621" s="20"/>
      <c r="H621" s="20"/>
      <c r="I621" s="20"/>
      <c r="J621" s="20"/>
      <c r="K621" s="20"/>
      <c r="L621" s="20"/>
      <c r="M621" s="20"/>
      <c r="N621" s="18"/>
      <c r="O621" s="17"/>
      <c r="P621" s="17"/>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1"/>
      <c r="BG621" s="1"/>
      <c r="BH621" s="1"/>
      <c r="BI621" s="1"/>
      <c r="BJ621" s="1"/>
      <c r="BK621" s="1"/>
      <c r="BL621" s="1"/>
      <c r="BM621" s="1"/>
      <c r="BN621" s="1"/>
      <c r="BO621" s="1"/>
      <c r="BP621" s="1"/>
      <c r="BQ621" s="1"/>
      <c r="BR621" s="1"/>
      <c r="BS621" s="1"/>
    </row>
    <row r="622" spans="1:71" s="116" customFormat="1" x14ac:dyDescent="0.2">
      <c r="A622" s="20"/>
      <c r="B622" s="20"/>
      <c r="C622" s="25"/>
      <c r="D622" s="19"/>
      <c r="E622" s="19"/>
      <c r="F622" s="19"/>
      <c r="G622" s="20"/>
      <c r="H622" s="20"/>
      <c r="I622" s="20"/>
      <c r="J622" s="20"/>
      <c r="K622" s="20"/>
      <c r="L622" s="20"/>
      <c r="M622" s="20"/>
      <c r="N622" s="18"/>
      <c r="O622" s="17"/>
      <c r="P622" s="17"/>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1"/>
      <c r="BG622" s="1"/>
      <c r="BH622" s="1"/>
      <c r="BI622" s="1"/>
      <c r="BJ622" s="1"/>
      <c r="BK622" s="1"/>
      <c r="BL622" s="1"/>
      <c r="BM622" s="1"/>
      <c r="BN622" s="1"/>
      <c r="BO622" s="1"/>
      <c r="BP622" s="1"/>
      <c r="BQ622" s="1"/>
      <c r="BR622" s="1"/>
      <c r="BS622" s="1"/>
    </row>
    <row r="623" spans="1:71" s="116" customFormat="1" x14ac:dyDescent="0.2">
      <c r="A623" s="20"/>
      <c r="B623" s="20"/>
      <c r="C623" s="25"/>
      <c r="D623" s="19"/>
      <c r="E623" s="19"/>
      <c r="F623" s="19"/>
      <c r="G623" s="20"/>
      <c r="H623" s="20"/>
      <c r="I623" s="20"/>
      <c r="J623" s="20"/>
      <c r="K623" s="20"/>
      <c r="L623" s="20"/>
      <c r="M623" s="20"/>
      <c r="N623" s="18"/>
      <c r="O623" s="17"/>
      <c r="P623" s="17"/>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1"/>
      <c r="BG623" s="1"/>
      <c r="BH623" s="1"/>
      <c r="BI623" s="1"/>
      <c r="BJ623" s="1"/>
      <c r="BK623" s="1"/>
      <c r="BL623" s="1"/>
      <c r="BM623" s="1"/>
      <c r="BN623" s="1"/>
      <c r="BO623" s="1"/>
      <c r="BP623" s="1"/>
      <c r="BQ623" s="1"/>
      <c r="BR623" s="1"/>
      <c r="BS623" s="1"/>
    </row>
    <row r="624" spans="1:71" s="116" customFormat="1" x14ac:dyDescent="0.2">
      <c r="A624" s="20"/>
      <c r="B624" s="20"/>
      <c r="C624" s="25"/>
      <c r="D624" s="19"/>
      <c r="E624" s="19"/>
      <c r="F624" s="19"/>
      <c r="G624" s="20"/>
      <c r="H624" s="20"/>
      <c r="I624" s="20"/>
      <c r="J624" s="20"/>
      <c r="K624" s="20"/>
      <c r="L624" s="20"/>
      <c r="M624" s="20"/>
      <c r="N624" s="18"/>
      <c r="O624" s="17"/>
      <c r="P624" s="17"/>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1"/>
      <c r="BG624" s="1"/>
      <c r="BH624" s="1"/>
      <c r="BI624" s="1"/>
      <c r="BJ624" s="1"/>
      <c r="BK624" s="1"/>
      <c r="BL624" s="1"/>
      <c r="BM624" s="1"/>
      <c r="BN624" s="1"/>
      <c r="BO624" s="1"/>
      <c r="BP624" s="1"/>
      <c r="BQ624" s="1"/>
      <c r="BR624" s="1"/>
      <c r="BS624" s="1"/>
    </row>
    <row r="625" spans="1:71" s="116" customFormat="1" x14ac:dyDescent="0.2">
      <c r="A625" s="20"/>
      <c r="B625" s="20"/>
      <c r="C625" s="25"/>
      <c r="D625" s="19"/>
      <c r="E625" s="19"/>
      <c r="F625" s="19"/>
      <c r="G625" s="20"/>
      <c r="H625" s="20"/>
      <c r="I625" s="20"/>
      <c r="J625" s="20"/>
      <c r="K625" s="20"/>
      <c r="L625" s="20"/>
      <c r="M625" s="20"/>
      <c r="N625" s="18"/>
      <c r="O625" s="17"/>
      <c r="P625" s="17"/>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1"/>
      <c r="BG625" s="1"/>
      <c r="BH625" s="1"/>
      <c r="BI625" s="1"/>
      <c r="BJ625" s="1"/>
      <c r="BK625" s="1"/>
      <c r="BL625" s="1"/>
      <c r="BM625" s="1"/>
      <c r="BN625" s="1"/>
      <c r="BO625" s="1"/>
      <c r="BP625" s="1"/>
      <c r="BQ625" s="1"/>
      <c r="BR625" s="1"/>
      <c r="BS625" s="1"/>
    </row>
    <row r="626" spans="1:71" s="116" customFormat="1" x14ac:dyDescent="0.2">
      <c r="A626" s="20"/>
      <c r="B626" s="20"/>
      <c r="C626" s="25"/>
      <c r="D626" s="19"/>
      <c r="E626" s="19"/>
      <c r="F626" s="19"/>
      <c r="G626" s="20"/>
      <c r="H626" s="20"/>
      <c r="I626" s="20"/>
      <c r="J626" s="20"/>
      <c r="K626" s="20"/>
      <c r="L626" s="20"/>
      <c r="M626" s="20"/>
      <c r="N626" s="18"/>
      <c r="O626" s="17"/>
      <c r="P626" s="17"/>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1"/>
      <c r="BG626" s="1"/>
      <c r="BH626" s="1"/>
      <c r="BI626" s="1"/>
      <c r="BJ626" s="1"/>
      <c r="BK626" s="1"/>
      <c r="BL626" s="1"/>
      <c r="BM626" s="1"/>
      <c r="BN626" s="1"/>
      <c r="BO626" s="1"/>
      <c r="BP626" s="1"/>
      <c r="BQ626" s="1"/>
      <c r="BR626" s="1"/>
      <c r="BS626" s="1"/>
    </row>
    <row r="627" spans="1:71" s="116" customFormat="1" x14ac:dyDescent="0.2">
      <c r="A627" s="20"/>
      <c r="B627" s="20"/>
      <c r="C627" s="25"/>
      <c r="D627" s="19"/>
      <c r="E627" s="19"/>
      <c r="F627" s="19"/>
      <c r="G627" s="20"/>
      <c r="H627" s="20"/>
      <c r="I627" s="20"/>
      <c r="J627" s="20"/>
      <c r="K627" s="20"/>
      <c r="L627" s="20"/>
      <c r="M627" s="20"/>
      <c r="N627" s="18"/>
      <c r="O627" s="17"/>
      <c r="P627" s="17"/>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1"/>
      <c r="BG627" s="1"/>
      <c r="BH627" s="1"/>
      <c r="BI627" s="1"/>
      <c r="BJ627" s="1"/>
      <c r="BK627" s="1"/>
      <c r="BL627" s="1"/>
      <c r="BM627" s="1"/>
      <c r="BN627" s="1"/>
      <c r="BO627" s="1"/>
      <c r="BP627" s="1"/>
      <c r="BQ627" s="1"/>
      <c r="BR627" s="1"/>
      <c r="BS627" s="1"/>
    </row>
    <row r="628" spans="1:71" s="116" customFormat="1" x14ac:dyDescent="0.2">
      <c r="A628" s="20"/>
      <c r="B628" s="20"/>
      <c r="C628" s="25"/>
      <c r="D628" s="19"/>
      <c r="E628" s="19"/>
      <c r="F628" s="19"/>
      <c r="G628" s="20"/>
      <c r="H628" s="20"/>
      <c r="I628" s="20"/>
      <c r="J628" s="20"/>
      <c r="K628" s="20"/>
      <c r="L628" s="20"/>
      <c r="M628" s="20"/>
      <c r="N628" s="18"/>
      <c r="O628" s="17"/>
      <c r="P628" s="17"/>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1"/>
      <c r="BG628" s="1"/>
      <c r="BH628" s="1"/>
      <c r="BI628" s="1"/>
      <c r="BJ628" s="1"/>
      <c r="BK628" s="1"/>
      <c r="BL628" s="1"/>
      <c r="BM628" s="1"/>
      <c r="BN628" s="1"/>
      <c r="BO628" s="1"/>
      <c r="BP628" s="1"/>
      <c r="BQ628" s="1"/>
      <c r="BR628" s="1"/>
      <c r="BS628" s="1"/>
    </row>
    <row r="629" spans="1:71" s="116" customFormat="1" x14ac:dyDescent="0.2">
      <c r="A629" s="20"/>
      <c r="B629" s="20"/>
      <c r="C629" s="25"/>
      <c r="D629" s="19"/>
      <c r="E629" s="19"/>
      <c r="F629" s="19"/>
      <c r="G629" s="20"/>
      <c r="H629" s="20"/>
      <c r="I629" s="20"/>
      <c r="J629" s="20"/>
      <c r="K629" s="20"/>
      <c r="L629" s="20"/>
      <c r="M629" s="20"/>
      <c r="N629" s="18"/>
      <c r="O629" s="17"/>
      <c r="P629" s="17"/>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1"/>
      <c r="BG629" s="1"/>
      <c r="BH629" s="1"/>
      <c r="BI629" s="1"/>
      <c r="BJ629" s="1"/>
      <c r="BK629" s="1"/>
      <c r="BL629" s="1"/>
      <c r="BM629" s="1"/>
      <c r="BN629" s="1"/>
      <c r="BO629" s="1"/>
      <c r="BP629" s="1"/>
      <c r="BQ629" s="1"/>
      <c r="BR629" s="1"/>
      <c r="BS629" s="1"/>
    </row>
    <row r="630" spans="1:71" s="116" customFormat="1" x14ac:dyDescent="0.2">
      <c r="A630" s="20"/>
      <c r="B630" s="20"/>
      <c r="C630" s="25"/>
      <c r="D630" s="19"/>
      <c r="E630" s="19"/>
      <c r="F630" s="19"/>
      <c r="G630" s="20"/>
      <c r="H630" s="20"/>
      <c r="I630" s="20"/>
      <c r="J630" s="20"/>
      <c r="K630" s="20"/>
      <c r="L630" s="20"/>
      <c r="M630" s="20"/>
      <c r="N630" s="18"/>
      <c r="O630" s="17"/>
      <c r="P630" s="17"/>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1"/>
      <c r="BG630" s="1"/>
      <c r="BH630" s="1"/>
      <c r="BI630" s="1"/>
      <c r="BJ630" s="1"/>
      <c r="BK630" s="1"/>
      <c r="BL630" s="1"/>
      <c r="BM630" s="1"/>
      <c r="BN630" s="1"/>
      <c r="BO630" s="1"/>
      <c r="BP630" s="1"/>
      <c r="BQ630" s="1"/>
      <c r="BR630" s="1"/>
      <c r="BS630" s="1"/>
    </row>
    <row r="631" spans="1:71" s="116" customFormat="1" x14ac:dyDescent="0.2">
      <c r="A631" s="20"/>
      <c r="B631" s="20"/>
      <c r="C631" s="25"/>
      <c r="D631" s="19"/>
      <c r="E631" s="19"/>
      <c r="F631" s="19"/>
      <c r="G631" s="20"/>
      <c r="H631" s="20"/>
      <c r="I631" s="20"/>
      <c r="J631" s="20"/>
      <c r="K631" s="20"/>
      <c r="L631" s="20"/>
      <c r="M631" s="20"/>
      <c r="N631" s="18"/>
      <c r="O631" s="17"/>
      <c r="P631" s="17"/>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1"/>
      <c r="BG631" s="1"/>
      <c r="BH631" s="1"/>
      <c r="BI631" s="1"/>
      <c r="BJ631" s="1"/>
      <c r="BK631" s="1"/>
      <c r="BL631" s="1"/>
      <c r="BM631" s="1"/>
      <c r="BN631" s="1"/>
      <c r="BO631" s="1"/>
      <c r="BP631" s="1"/>
      <c r="BQ631" s="1"/>
      <c r="BR631" s="1"/>
      <c r="BS631" s="1"/>
    </row>
    <row r="632" spans="1:71" s="116" customFormat="1" x14ac:dyDescent="0.2">
      <c r="A632" s="20"/>
      <c r="B632" s="20"/>
      <c r="C632" s="25"/>
      <c r="D632" s="19"/>
      <c r="E632" s="19"/>
      <c r="F632" s="19"/>
      <c r="G632" s="20"/>
      <c r="H632" s="20"/>
      <c r="I632" s="20"/>
      <c r="J632" s="20"/>
      <c r="K632" s="20"/>
      <c r="L632" s="20"/>
      <c r="M632" s="20"/>
      <c r="N632" s="18"/>
      <c r="O632" s="17"/>
      <c r="P632" s="17"/>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1"/>
      <c r="BG632" s="1"/>
      <c r="BH632" s="1"/>
      <c r="BI632" s="1"/>
      <c r="BJ632" s="1"/>
      <c r="BK632" s="1"/>
      <c r="BL632" s="1"/>
      <c r="BM632" s="1"/>
      <c r="BN632" s="1"/>
      <c r="BO632" s="1"/>
      <c r="BP632" s="1"/>
      <c r="BQ632" s="1"/>
      <c r="BR632" s="1"/>
      <c r="BS632" s="1"/>
    </row>
    <row r="633" spans="1:71" s="116" customFormat="1" x14ac:dyDescent="0.2">
      <c r="A633" s="20"/>
      <c r="B633" s="20"/>
      <c r="C633" s="25"/>
      <c r="D633" s="19"/>
      <c r="E633" s="19"/>
      <c r="F633" s="19"/>
      <c r="G633" s="20"/>
      <c r="H633" s="20"/>
      <c r="I633" s="20"/>
      <c r="J633" s="20"/>
      <c r="K633" s="20"/>
      <c r="L633" s="20"/>
      <c r="M633" s="20"/>
      <c r="N633" s="18"/>
      <c r="O633" s="17"/>
      <c r="P633" s="17"/>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1"/>
      <c r="BG633" s="1"/>
      <c r="BH633" s="1"/>
      <c r="BI633" s="1"/>
      <c r="BJ633" s="1"/>
      <c r="BK633" s="1"/>
      <c r="BL633" s="1"/>
      <c r="BM633" s="1"/>
      <c r="BN633" s="1"/>
      <c r="BO633" s="1"/>
      <c r="BP633" s="1"/>
      <c r="BQ633" s="1"/>
      <c r="BR633" s="1"/>
      <c r="BS633" s="1"/>
    </row>
    <row r="634" spans="1:71" s="116" customFormat="1" x14ac:dyDescent="0.2">
      <c r="A634" s="20"/>
      <c r="B634" s="20"/>
      <c r="C634" s="25"/>
      <c r="D634" s="19"/>
      <c r="E634" s="19"/>
      <c r="F634" s="19"/>
      <c r="G634" s="20"/>
      <c r="H634" s="20"/>
      <c r="I634" s="20"/>
      <c r="J634" s="20"/>
      <c r="K634" s="20"/>
      <c r="L634" s="20"/>
      <c r="M634" s="20"/>
      <c r="N634" s="18"/>
      <c r="O634" s="17"/>
      <c r="P634" s="17"/>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1"/>
      <c r="BG634" s="1"/>
      <c r="BH634" s="1"/>
      <c r="BI634" s="1"/>
      <c r="BJ634" s="1"/>
      <c r="BK634" s="1"/>
      <c r="BL634" s="1"/>
      <c r="BM634" s="1"/>
      <c r="BN634" s="1"/>
      <c r="BO634" s="1"/>
      <c r="BP634" s="1"/>
      <c r="BQ634" s="1"/>
      <c r="BR634" s="1"/>
      <c r="BS634" s="1"/>
    </row>
    <row r="635" spans="1:71" s="116" customFormat="1" x14ac:dyDescent="0.2">
      <c r="A635" s="20"/>
      <c r="B635" s="20"/>
      <c r="C635" s="25"/>
      <c r="D635" s="19"/>
      <c r="E635" s="19"/>
      <c r="F635" s="19"/>
      <c r="G635" s="20"/>
      <c r="H635" s="20"/>
      <c r="I635" s="20"/>
      <c r="J635" s="20"/>
      <c r="K635" s="20"/>
      <c r="L635" s="20"/>
      <c r="M635" s="20"/>
      <c r="N635" s="18"/>
      <c r="O635" s="17"/>
      <c r="P635" s="17"/>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1"/>
      <c r="BG635" s="1"/>
      <c r="BH635" s="1"/>
      <c r="BI635" s="1"/>
      <c r="BJ635" s="1"/>
      <c r="BK635" s="1"/>
      <c r="BL635" s="1"/>
      <c r="BM635" s="1"/>
      <c r="BN635" s="1"/>
      <c r="BO635" s="1"/>
      <c r="BP635" s="1"/>
      <c r="BQ635" s="1"/>
      <c r="BR635" s="1"/>
      <c r="BS635" s="1"/>
    </row>
    <row r="636" spans="1:71" s="116" customFormat="1" x14ac:dyDescent="0.2">
      <c r="A636" s="20"/>
      <c r="B636" s="20"/>
      <c r="C636" s="25"/>
      <c r="D636" s="19"/>
      <c r="E636" s="19"/>
      <c r="F636" s="19"/>
      <c r="G636" s="20"/>
      <c r="H636" s="20"/>
      <c r="I636" s="20"/>
      <c r="J636" s="20"/>
      <c r="K636" s="20"/>
      <c r="L636" s="20"/>
      <c r="M636" s="20"/>
      <c r="N636" s="18"/>
      <c r="O636" s="17"/>
      <c r="P636" s="17"/>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1"/>
      <c r="BG636" s="1"/>
      <c r="BH636" s="1"/>
      <c r="BI636" s="1"/>
      <c r="BJ636" s="1"/>
      <c r="BK636" s="1"/>
      <c r="BL636" s="1"/>
      <c r="BM636" s="1"/>
      <c r="BN636" s="1"/>
      <c r="BO636" s="1"/>
      <c r="BP636" s="1"/>
      <c r="BQ636" s="1"/>
      <c r="BR636" s="1"/>
      <c r="BS636" s="1"/>
    </row>
    <row r="637" spans="1:71" s="116" customFormat="1" x14ac:dyDescent="0.2">
      <c r="A637" s="20"/>
      <c r="B637" s="20"/>
      <c r="C637" s="25"/>
      <c r="D637" s="19"/>
      <c r="E637" s="19"/>
      <c r="F637" s="19"/>
      <c r="G637" s="20"/>
      <c r="H637" s="20"/>
      <c r="I637" s="20"/>
      <c r="J637" s="20"/>
      <c r="K637" s="20"/>
      <c r="L637" s="20"/>
      <c r="M637" s="20"/>
      <c r="N637" s="18"/>
      <c r="O637" s="17"/>
      <c r="P637" s="17"/>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1"/>
      <c r="BG637" s="1"/>
      <c r="BH637" s="1"/>
      <c r="BI637" s="1"/>
      <c r="BJ637" s="1"/>
      <c r="BK637" s="1"/>
      <c r="BL637" s="1"/>
      <c r="BM637" s="1"/>
      <c r="BN637" s="1"/>
      <c r="BO637" s="1"/>
      <c r="BP637" s="1"/>
      <c r="BQ637" s="1"/>
      <c r="BR637" s="1"/>
      <c r="BS637" s="1"/>
    </row>
    <row r="638" spans="1:71" s="116" customFormat="1" x14ac:dyDescent="0.2">
      <c r="A638" s="20"/>
      <c r="B638" s="20"/>
      <c r="C638" s="25"/>
      <c r="D638" s="19"/>
      <c r="E638" s="19"/>
      <c r="F638" s="19"/>
      <c r="G638" s="20"/>
      <c r="H638" s="20"/>
      <c r="I638" s="20"/>
      <c r="J638" s="20"/>
      <c r="K638" s="20"/>
      <c r="L638" s="20"/>
      <c r="M638" s="20"/>
      <c r="N638" s="18"/>
      <c r="O638" s="17"/>
      <c r="P638" s="17"/>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1"/>
      <c r="BG638" s="1"/>
      <c r="BH638" s="1"/>
      <c r="BI638" s="1"/>
      <c r="BJ638" s="1"/>
      <c r="BK638" s="1"/>
      <c r="BL638" s="1"/>
      <c r="BM638" s="1"/>
      <c r="BN638" s="1"/>
      <c r="BO638" s="1"/>
      <c r="BP638" s="1"/>
      <c r="BQ638" s="1"/>
      <c r="BR638" s="1"/>
      <c r="BS638" s="1"/>
    </row>
    <row r="639" spans="1:71" s="116" customFormat="1" x14ac:dyDescent="0.2">
      <c r="A639" s="20"/>
      <c r="B639" s="20"/>
      <c r="C639" s="25"/>
      <c r="D639" s="19"/>
      <c r="E639" s="19"/>
      <c r="F639" s="19"/>
      <c r="G639" s="20"/>
      <c r="H639" s="20"/>
      <c r="I639" s="20"/>
      <c r="J639" s="20"/>
      <c r="K639" s="20"/>
      <c r="L639" s="20"/>
      <c r="M639" s="20"/>
      <c r="N639" s="18"/>
      <c r="O639" s="17"/>
      <c r="P639" s="17"/>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1"/>
      <c r="BG639" s="1"/>
      <c r="BH639" s="1"/>
      <c r="BI639" s="1"/>
      <c r="BJ639" s="1"/>
      <c r="BK639" s="1"/>
      <c r="BL639" s="1"/>
      <c r="BM639" s="1"/>
      <c r="BN639" s="1"/>
      <c r="BO639" s="1"/>
      <c r="BP639" s="1"/>
      <c r="BQ639" s="1"/>
      <c r="BR639" s="1"/>
      <c r="BS639" s="1"/>
    </row>
    <row r="640" spans="1:71" s="116" customFormat="1" x14ac:dyDescent="0.2">
      <c r="A640" s="20"/>
      <c r="B640" s="20"/>
      <c r="C640" s="25"/>
      <c r="D640" s="19"/>
      <c r="E640" s="19"/>
      <c r="F640" s="19"/>
      <c r="G640" s="20"/>
      <c r="H640" s="20"/>
      <c r="I640" s="20"/>
      <c r="J640" s="20"/>
      <c r="K640" s="20"/>
      <c r="L640" s="20"/>
      <c r="M640" s="20"/>
      <c r="N640" s="18"/>
      <c r="O640" s="17"/>
      <c r="P640" s="17"/>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1"/>
      <c r="BG640" s="1"/>
      <c r="BH640" s="1"/>
      <c r="BI640" s="1"/>
      <c r="BJ640" s="1"/>
      <c r="BK640" s="1"/>
      <c r="BL640" s="1"/>
      <c r="BM640" s="1"/>
      <c r="BN640" s="1"/>
      <c r="BO640" s="1"/>
      <c r="BP640" s="1"/>
      <c r="BQ640" s="1"/>
      <c r="BR640" s="1"/>
      <c r="BS640" s="1"/>
    </row>
    <row r="641" spans="1:71" s="116" customFormat="1" x14ac:dyDescent="0.2">
      <c r="A641" s="20"/>
      <c r="B641" s="20"/>
      <c r="C641" s="25"/>
      <c r="D641" s="19"/>
      <c r="E641" s="19"/>
      <c r="F641" s="19"/>
      <c r="G641" s="20"/>
      <c r="H641" s="20"/>
      <c r="I641" s="20"/>
      <c r="J641" s="20"/>
      <c r="K641" s="20"/>
      <c r="L641" s="20"/>
      <c r="M641" s="20"/>
      <c r="N641" s="18"/>
      <c r="O641" s="17"/>
      <c r="P641" s="17"/>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1"/>
      <c r="BG641" s="1"/>
      <c r="BH641" s="1"/>
      <c r="BI641" s="1"/>
      <c r="BJ641" s="1"/>
      <c r="BK641" s="1"/>
      <c r="BL641" s="1"/>
      <c r="BM641" s="1"/>
      <c r="BN641" s="1"/>
      <c r="BO641" s="1"/>
      <c r="BP641" s="1"/>
      <c r="BQ641" s="1"/>
      <c r="BR641" s="1"/>
      <c r="BS641" s="1"/>
    </row>
    <row r="642" spans="1:71" s="116" customFormat="1" x14ac:dyDescent="0.2">
      <c r="A642" s="20"/>
      <c r="B642" s="20"/>
      <c r="C642" s="25"/>
      <c r="D642" s="19"/>
      <c r="E642" s="19"/>
      <c r="F642" s="19"/>
      <c r="G642" s="20"/>
      <c r="H642" s="20"/>
      <c r="I642" s="20"/>
      <c r="J642" s="20"/>
      <c r="K642" s="20"/>
      <c r="L642" s="20"/>
      <c r="M642" s="20"/>
      <c r="N642" s="18"/>
      <c r="O642" s="17"/>
      <c r="P642" s="17"/>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1"/>
      <c r="BG642" s="1"/>
      <c r="BH642" s="1"/>
      <c r="BI642" s="1"/>
      <c r="BJ642" s="1"/>
      <c r="BK642" s="1"/>
      <c r="BL642" s="1"/>
      <c r="BM642" s="1"/>
      <c r="BN642" s="1"/>
      <c r="BO642" s="1"/>
      <c r="BP642" s="1"/>
      <c r="BQ642" s="1"/>
      <c r="BR642" s="1"/>
      <c r="BS642" s="1"/>
    </row>
    <row r="643" spans="1:71" s="116" customFormat="1" x14ac:dyDescent="0.2">
      <c r="A643" s="20"/>
      <c r="B643" s="20"/>
      <c r="C643" s="25"/>
      <c r="D643" s="19"/>
      <c r="E643" s="19"/>
      <c r="F643" s="19"/>
      <c r="G643" s="20"/>
      <c r="H643" s="20"/>
      <c r="I643" s="20"/>
      <c r="J643" s="20"/>
      <c r="K643" s="20"/>
      <c r="L643" s="20"/>
      <c r="M643" s="20"/>
      <c r="N643" s="18"/>
      <c r="O643" s="17"/>
      <c r="P643" s="17"/>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1"/>
      <c r="BG643" s="1"/>
      <c r="BH643" s="1"/>
      <c r="BI643" s="1"/>
      <c r="BJ643" s="1"/>
      <c r="BK643" s="1"/>
      <c r="BL643" s="1"/>
      <c r="BM643" s="1"/>
      <c r="BN643" s="1"/>
      <c r="BO643" s="1"/>
      <c r="BP643" s="1"/>
      <c r="BQ643" s="1"/>
      <c r="BR643" s="1"/>
      <c r="BS643" s="1"/>
    </row>
    <row r="644" spans="1:71" s="116" customFormat="1" x14ac:dyDescent="0.2">
      <c r="A644" s="20"/>
      <c r="B644" s="20"/>
      <c r="C644" s="25"/>
      <c r="D644" s="19"/>
      <c r="E644" s="19"/>
      <c r="F644" s="19"/>
      <c r="G644" s="20"/>
      <c r="H644" s="20"/>
      <c r="I644" s="20"/>
      <c r="J644" s="20"/>
      <c r="K644" s="20"/>
      <c r="L644" s="20"/>
      <c r="M644" s="20"/>
      <c r="N644" s="18"/>
      <c r="O644" s="17"/>
      <c r="P644" s="17"/>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1"/>
      <c r="BG644" s="1"/>
      <c r="BH644" s="1"/>
      <c r="BI644" s="1"/>
      <c r="BJ644" s="1"/>
      <c r="BK644" s="1"/>
      <c r="BL644" s="1"/>
      <c r="BM644" s="1"/>
      <c r="BN644" s="1"/>
      <c r="BO644" s="1"/>
      <c r="BP644" s="1"/>
      <c r="BQ644" s="1"/>
      <c r="BR644" s="1"/>
      <c r="BS644" s="1"/>
    </row>
    <row r="645" spans="1:71" s="116" customFormat="1" x14ac:dyDescent="0.2">
      <c r="A645" s="20"/>
      <c r="B645" s="20"/>
      <c r="C645" s="25"/>
      <c r="D645" s="19"/>
      <c r="E645" s="19"/>
      <c r="F645" s="19"/>
      <c r="G645" s="20"/>
      <c r="H645" s="20"/>
      <c r="I645" s="20"/>
      <c r="J645" s="20"/>
      <c r="K645" s="20"/>
      <c r="L645" s="20"/>
      <c r="M645" s="20"/>
      <c r="N645" s="18"/>
      <c r="O645" s="17"/>
      <c r="P645" s="17"/>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1"/>
      <c r="BG645" s="1"/>
      <c r="BH645" s="1"/>
      <c r="BI645" s="1"/>
      <c r="BJ645" s="1"/>
      <c r="BK645" s="1"/>
      <c r="BL645" s="1"/>
      <c r="BM645" s="1"/>
      <c r="BN645" s="1"/>
      <c r="BO645" s="1"/>
      <c r="BP645" s="1"/>
      <c r="BQ645" s="1"/>
      <c r="BR645" s="1"/>
      <c r="BS645" s="1"/>
    </row>
    <row r="646" spans="1:71" s="116" customFormat="1" x14ac:dyDescent="0.2">
      <c r="A646" s="20"/>
      <c r="B646" s="20"/>
      <c r="C646" s="25"/>
      <c r="D646" s="19"/>
      <c r="E646" s="19"/>
      <c r="F646" s="19"/>
      <c r="G646" s="20"/>
      <c r="H646" s="20"/>
      <c r="I646" s="20"/>
      <c r="J646" s="20"/>
      <c r="K646" s="20"/>
      <c r="L646" s="20"/>
      <c r="M646" s="20"/>
      <c r="N646" s="18"/>
      <c r="O646" s="17"/>
      <c r="P646" s="17"/>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1"/>
      <c r="BG646" s="1"/>
      <c r="BH646" s="1"/>
      <c r="BI646" s="1"/>
      <c r="BJ646" s="1"/>
      <c r="BK646" s="1"/>
      <c r="BL646" s="1"/>
      <c r="BM646" s="1"/>
      <c r="BN646" s="1"/>
      <c r="BO646" s="1"/>
      <c r="BP646" s="1"/>
      <c r="BQ646" s="1"/>
      <c r="BR646" s="1"/>
      <c r="BS646" s="1"/>
    </row>
    <row r="647" spans="1:71" s="116" customFormat="1" x14ac:dyDescent="0.2">
      <c r="A647" s="20"/>
      <c r="B647" s="20"/>
      <c r="C647" s="25"/>
      <c r="D647" s="19"/>
      <c r="E647" s="19"/>
      <c r="F647" s="19"/>
      <c r="G647" s="20"/>
      <c r="H647" s="20"/>
      <c r="I647" s="20"/>
      <c r="J647" s="20"/>
      <c r="K647" s="20"/>
      <c r="L647" s="20"/>
      <c r="M647" s="20"/>
      <c r="N647" s="18"/>
      <c r="O647" s="17"/>
      <c r="P647" s="17"/>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1"/>
      <c r="BG647" s="1"/>
      <c r="BH647" s="1"/>
      <c r="BI647" s="1"/>
      <c r="BJ647" s="1"/>
      <c r="BK647" s="1"/>
      <c r="BL647" s="1"/>
      <c r="BM647" s="1"/>
      <c r="BN647" s="1"/>
      <c r="BO647" s="1"/>
      <c r="BP647" s="1"/>
      <c r="BQ647" s="1"/>
      <c r="BR647" s="1"/>
      <c r="BS647" s="1"/>
    </row>
    <row r="648" spans="1:71" s="116" customFormat="1" x14ac:dyDescent="0.2">
      <c r="A648" s="20"/>
      <c r="B648" s="20"/>
      <c r="C648" s="25"/>
      <c r="D648" s="19"/>
      <c r="E648" s="19"/>
      <c r="F648" s="19"/>
      <c r="G648" s="20"/>
      <c r="H648" s="20"/>
      <c r="I648" s="20"/>
      <c r="J648" s="20"/>
      <c r="K648" s="20"/>
      <c r="L648" s="20"/>
      <c r="M648" s="20"/>
      <c r="N648" s="18"/>
      <c r="O648" s="17"/>
      <c r="P648" s="17"/>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1"/>
      <c r="BG648" s="1"/>
      <c r="BH648" s="1"/>
      <c r="BI648" s="1"/>
      <c r="BJ648" s="1"/>
      <c r="BK648" s="1"/>
      <c r="BL648" s="1"/>
      <c r="BM648" s="1"/>
      <c r="BN648" s="1"/>
      <c r="BO648" s="1"/>
      <c r="BP648" s="1"/>
      <c r="BQ648" s="1"/>
      <c r="BR648" s="1"/>
      <c r="BS648" s="1"/>
    </row>
    <row r="649" spans="1:71" s="116" customFormat="1" x14ac:dyDescent="0.2">
      <c r="A649" s="20"/>
      <c r="B649" s="20"/>
      <c r="C649" s="25"/>
      <c r="D649" s="19"/>
      <c r="E649" s="19"/>
      <c r="F649" s="19"/>
      <c r="G649" s="20"/>
      <c r="H649" s="20"/>
      <c r="I649" s="20"/>
      <c r="J649" s="20"/>
      <c r="K649" s="20"/>
      <c r="L649" s="20"/>
      <c r="M649" s="20"/>
      <c r="N649" s="18"/>
      <c r="O649" s="17"/>
      <c r="P649" s="17"/>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1"/>
      <c r="BG649" s="1"/>
      <c r="BH649" s="1"/>
      <c r="BI649" s="1"/>
      <c r="BJ649" s="1"/>
      <c r="BK649" s="1"/>
      <c r="BL649" s="1"/>
      <c r="BM649" s="1"/>
      <c r="BN649" s="1"/>
      <c r="BO649" s="1"/>
      <c r="BP649" s="1"/>
      <c r="BQ649" s="1"/>
      <c r="BR649" s="1"/>
      <c r="BS649" s="1"/>
    </row>
    <row r="650" spans="1:71" s="116" customFormat="1" x14ac:dyDescent="0.2">
      <c r="A650" s="20"/>
      <c r="B650" s="20"/>
      <c r="C650" s="25"/>
      <c r="D650" s="19"/>
      <c r="E650" s="19"/>
      <c r="F650" s="19"/>
      <c r="G650" s="20"/>
      <c r="H650" s="20"/>
      <c r="I650" s="20"/>
      <c r="J650" s="20"/>
      <c r="K650" s="20"/>
      <c r="L650" s="20"/>
      <c r="M650" s="20"/>
      <c r="N650" s="18"/>
      <c r="O650" s="17"/>
      <c r="P650" s="17"/>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1"/>
      <c r="BG650" s="1"/>
      <c r="BH650" s="1"/>
      <c r="BI650" s="1"/>
      <c r="BJ650" s="1"/>
      <c r="BK650" s="1"/>
      <c r="BL650" s="1"/>
      <c r="BM650" s="1"/>
      <c r="BN650" s="1"/>
      <c r="BO650" s="1"/>
      <c r="BP650" s="1"/>
      <c r="BQ650" s="1"/>
      <c r="BR650" s="1"/>
      <c r="BS650" s="1"/>
    </row>
    <row r="651" spans="1:71" s="116" customFormat="1" x14ac:dyDescent="0.2">
      <c r="A651" s="20"/>
      <c r="B651" s="20"/>
      <c r="C651" s="25"/>
      <c r="D651" s="19"/>
      <c r="E651" s="19"/>
      <c r="F651" s="19"/>
      <c r="G651" s="20"/>
      <c r="H651" s="20"/>
      <c r="I651" s="20"/>
      <c r="J651" s="20"/>
      <c r="K651" s="20"/>
      <c r="L651" s="20"/>
      <c r="M651" s="20"/>
      <c r="N651" s="18"/>
      <c r="O651" s="17"/>
      <c r="P651" s="17"/>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1"/>
      <c r="BG651" s="1"/>
      <c r="BH651" s="1"/>
      <c r="BI651" s="1"/>
      <c r="BJ651" s="1"/>
      <c r="BK651" s="1"/>
      <c r="BL651" s="1"/>
      <c r="BM651" s="1"/>
      <c r="BN651" s="1"/>
      <c r="BO651" s="1"/>
      <c r="BP651" s="1"/>
      <c r="BQ651" s="1"/>
      <c r="BR651" s="1"/>
      <c r="BS651" s="1"/>
    </row>
    <row r="652" spans="1:71" s="116" customFormat="1" x14ac:dyDescent="0.2">
      <c r="A652" s="20"/>
      <c r="B652" s="20"/>
      <c r="C652" s="25"/>
      <c r="D652" s="19"/>
      <c r="E652" s="19"/>
      <c r="F652" s="19"/>
      <c r="G652" s="20"/>
      <c r="H652" s="20"/>
      <c r="I652" s="20"/>
      <c r="J652" s="20"/>
      <c r="K652" s="20"/>
      <c r="L652" s="20"/>
      <c r="M652" s="20"/>
      <c r="N652" s="18"/>
      <c r="O652" s="17"/>
      <c r="P652" s="17"/>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1"/>
      <c r="BG652" s="1"/>
      <c r="BH652" s="1"/>
      <c r="BI652" s="1"/>
      <c r="BJ652" s="1"/>
      <c r="BK652" s="1"/>
      <c r="BL652" s="1"/>
      <c r="BM652" s="1"/>
      <c r="BN652" s="1"/>
      <c r="BO652" s="1"/>
      <c r="BP652" s="1"/>
      <c r="BQ652" s="1"/>
      <c r="BR652" s="1"/>
      <c r="BS652" s="1"/>
    </row>
    <row r="653" spans="1:71" s="116" customFormat="1" x14ac:dyDescent="0.2">
      <c r="A653" s="20"/>
      <c r="B653" s="20"/>
      <c r="C653" s="25"/>
      <c r="D653" s="19"/>
      <c r="E653" s="19"/>
      <c r="F653" s="19"/>
      <c r="G653" s="20"/>
      <c r="H653" s="20"/>
      <c r="I653" s="20"/>
      <c r="J653" s="20"/>
      <c r="K653" s="20"/>
      <c r="L653" s="20"/>
      <c r="M653" s="20"/>
      <c r="N653" s="18"/>
      <c r="O653" s="17"/>
      <c r="P653" s="17"/>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1"/>
      <c r="BG653" s="1"/>
      <c r="BH653" s="1"/>
      <c r="BI653" s="1"/>
      <c r="BJ653" s="1"/>
      <c r="BK653" s="1"/>
      <c r="BL653" s="1"/>
      <c r="BM653" s="1"/>
      <c r="BN653" s="1"/>
      <c r="BO653" s="1"/>
      <c r="BP653" s="1"/>
      <c r="BQ653" s="1"/>
      <c r="BR653" s="1"/>
      <c r="BS653" s="1"/>
    </row>
    <row r="654" spans="1:71" s="116" customFormat="1" x14ac:dyDescent="0.2">
      <c r="A654" s="20"/>
      <c r="B654" s="20"/>
      <c r="C654" s="25"/>
      <c r="D654" s="19"/>
      <c r="E654" s="19"/>
      <c r="F654" s="19"/>
      <c r="G654" s="20"/>
      <c r="H654" s="20"/>
      <c r="I654" s="20"/>
      <c r="J654" s="20"/>
      <c r="K654" s="20"/>
      <c r="L654" s="20"/>
      <c r="M654" s="20"/>
      <c r="N654" s="18"/>
      <c r="O654" s="17"/>
      <c r="P654" s="17"/>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1"/>
      <c r="BG654" s="1"/>
      <c r="BH654" s="1"/>
      <c r="BI654" s="1"/>
      <c r="BJ654" s="1"/>
      <c r="BK654" s="1"/>
      <c r="BL654" s="1"/>
      <c r="BM654" s="1"/>
      <c r="BN654" s="1"/>
      <c r="BO654" s="1"/>
      <c r="BP654" s="1"/>
      <c r="BQ654" s="1"/>
      <c r="BR654" s="1"/>
      <c r="BS654" s="1"/>
    </row>
    <row r="655" spans="1:71" s="116" customFormat="1" x14ac:dyDescent="0.2">
      <c r="A655" s="20"/>
      <c r="B655" s="20"/>
      <c r="C655" s="25"/>
      <c r="D655" s="19"/>
      <c r="E655" s="19"/>
      <c r="F655" s="19"/>
      <c r="G655" s="20"/>
      <c r="H655" s="20"/>
      <c r="I655" s="20"/>
      <c r="J655" s="20"/>
      <c r="K655" s="20"/>
      <c r="L655" s="20"/>
      <c r="M655" s="20"/>
      <c r="N655" s="18"/>
      <c r="O655" s="17"/>
      <c r="P655" s="17"/>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1"/>
      <c r="BG655" s="1"/>
      <c r="BH655" s="1"/>
      <c r="BI655" s="1"/>
      <c r="BJ655" s="1"/>
      <c r="BK655" s="1"/>
      <c r="BL655" s="1"/>
      <c r="BM655" s="1"/>
      <c r="BN655" s="1"/>
      <c r="BO655" s="1"/>
      <c r="BP655" s="1"/>
      <c r="BQ655" s="1"/>
      <c r="BR655" s="1"/>
      <c r="BS655" s="1"/>
    </row>
    <row r="656" spans="1:71" s="116" customFormat="1" x14ac:dyDescent="0.2">
      <c r="A656" s="20"/>
      <c r="B656" s="20"/>
      <c r="C656" s="25"/>
      <c r="D656" s="19"/>
      <c r="E656" s="19"/>
      <c r="F656" s="19"/>
      <c r="G656" s="20"/>
      <c r="H656" s="20"/>
      <c r="I656" s="20"/>
      <c r="J656" s="20"/>
      <c r="K656" s="20"/>
      <c r="L656" s="20"/>
      <c r="M656" s="20"/>
      <c r="N656" s="18"/>
      <c r="O656" s="17"/>
      <c r="P656" s="17"/>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1"/>
      <c r="BG656" s="1"/>
      <c r="BH656" s="1"/>
      <c r="BI656" s="1"/>
      <c r="BJ656" s="1"/>
      <c r="BK656" s="1"/>
      <c r="BL656" s="1"/>
      <c r="BM656" s="1"/>
      <c r="BN656" s="1"/>
      <c r="BO656" s="1"/>
      <c r="BP656" s="1"/>
      <c r="BQ656" s="1"/>
      <c r="BR656" s="1"/>
      <c r="BS656" s="1"/>
    </row>
    <row r="657" spans="1:71" s="116" customFormat="1" x14ac:dyDescent="0.2">
      <c r="A657" s="20"/>
      <c r="B657" s="20"/>
      <c r="C657" s="25"/>
      <c r="D657" s="19"/>
      <c r="E657" s="19"/>
      <c r="F657" s="19"/>
      <c r="G657" s="20"/>
      <c r="H657" s="20"/>
      <c r="I657" s="20"/>
      <c r="J657" s="20"/>
      <c r="K657" s="20"/>
      <c r="L657" s="20"/>
      <c r="M657" s="20"/>
      <c r="N657" s="18"/>
      <c r="O657" s="17"/>
      <c r="P657" s="17"/>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1"/>
      <c r="BG657" s="1"/>
      <c r="BH657" s="1"/>
      <c r="BI657" s="1"/>
      <c r="BJ657" s="1"/>
      <c r="BK657" s="1"/>
      <c r="BL657" s="1"/>
      <c r="BM657" s="1"/>
      <c r="BN657" s="1"/>
      <c r="BO657" s="1"/>
      <c r="BP657" s="1"/>
      <c r="BQ657" s="1"/>
      <c r="BR657" s="1"/>
      <c r="BS657" s="1"/>
    </row>
    <row r="658" spans="1:71" s="116" customFormat="1" x14ac:dyDescent="0.2">
      <c r="A658" s="20"/>
      <c r="B658" s="20"/>
      <c r="C658" s="25"/>
      <c r="D658" s="19"/>
      <c r="E658" s="19"/>
      <c r="F658" s="19"/>
      <c r="G658" s="20"/>
      <c r="H658" s="20"/>
      <c r="I658" s="20"/>
      <c r="J658" s="20"/>
      <c r="K658" s="20"/>
      <c r="L658" s="20"/>
      <c r="M658" s="20"/>
      <c r="N658" s="18"/>
      <c r="O658" s="17"/>
      <c r="P658" s="17"/>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1"/>
      <c r="BG658" s="1"/>
      <c r="BH658" s="1"/>
      <c r="BI658" s="1"/>
      <c r="BJ658" s="1"/>
      <c r="BK658" s="1"/>
      <c r="BL658" s="1"/>
      <c r="BM658" s="1"/>
      <c r="BN658" s="1"/>
      <c r="BO658" s="1"/>
      <c r="BP658" s="1"/>
      <c r="BQ658" s="1"/>
      <c r="BR658" s="1"/>
      <c r="BS658" s="1"/>
    </row>
    <row r="659" spans="1:71" s="116" customFormat="1" x14ac:dyDescent="0.2">
      <c r="A659" s="20"/>
      <c r="B659" s="20"/>
      <c r="C659" s="25"/>
      <c r="D659" s="19"/>
      <c r="E659" s="19"/>
      <c r="F659" s="19"/>
      <c r="G659" s="20"/>
      <c r="H659" s="20"/>
      <c r="I659" s="20"/>
      <c r="J659" s="20"/>
      <c r="K659" s="20"/>
      <c r="L659" s="20"/>
      <c r="M659" s="20"/>
      <c r="N659" s="18"/>
      <c r="O659" s="17"/>
      <c r="P659" s="17"/>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1"/>
      <c r="BG659" s="1"/>
      <c r="BH659" s="1"/>
      <c r="BI659" s="1"/>
      <c r="BJ659" s="1"/>
      <c r="BK659" s="1"/>
      <c r="BL659" s="1"/>
      <c r="BM659" s="1"/>
      <c r="BN659" s="1"/>
      <c r="BO659" s="1"/>
      <c r="BP659" s="1"/>
      <c r="BQ659" s="1"/>
      <c r="BR659" s="1"/>
      <c r="BS659" s="1"/>
    </row>
    <row r="660" spans="1:71" s="116" customFormat="1" x14ac:dyDescent="0.2">
      <c r="A660" s="20"/>
      <c r="B660" s="20"/>
      <c r="C660" s="25"/>
      <c r="D660" s="19"/>
      <c r="E660" s="19"/>
      <c r="F660" s="19"/>
      <c r="G660" s="20"/>
      <c r="H660" s="20"/>
      <c r="I660" s="20"/>
      <c r="J660" s="20"/>
      <c r="K660" s="20"/>
      <c r="L660" s="20"/>
      <c r="M660" s="20"/>
      <c r="N660" s="18"/>
      <c r="O660" s="17"/>
      <c r="P660" s="17"/>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1"/>
      <c r="BG660" s="1"/>
      <c r="BH660" s="1"/>
      <c r="BI660" s="1"/>
      <c r="BJ660" s="1"/>
      <c r="BK660" s="1"/>
      <c r="BL660" s="1"/>
      <c r="BM660" s="1"/>
      <c r="BN660" s="1"/>
      <c r="BO660" s="1"/>
      <c r="BP660" s="1"/>
      <c r="BQ660" s="1"/>
      <c r="BR660" s="1"/>
      <c r="BS660" s="1"/>
    </row>
    <row r="661" spans="1:71" s="116" customFormat="1" x14ac:dyDescent="0.2">
      <c r="A661" s="20"/>
      <c r="B661" s="20"/>
      <c r="C661" s="25"/>
      <c r="D661" s="19"/>
      <c r="E661" s="19"/>
      <c r="F661" s="19"/>
      <c r="G661" s="20"/>
      <c r="H661" s="20"/>
      <c r="I661" s="20"/>
      <c r="J661" s="20"/>
      <c r="K661" s="20"/>
      <c r="L661" s="20"/>
      <c r="M661" s="20"/>
      <c r="N661" s="18"/>
      <c r="O661" s="17"/>
      <c r="P661" s="17"/>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1"/>
      <c r="BG661" s="1"/>
      <c r="BH661" s="1"/>
      <c r="BI661" s="1"/>
      <c r="BJ661" s="1"/>
      <c r="BK661" s="1"/>
      <c r="BL661" s="1"/>
      <c r="BM661" s="1"/>
      <c r="BN661" s="1"/>
      <c r="BO661" s="1"/>
      <c r="BP661" s="1"/>
      <c r="BQ661" s="1"/>
      <c r="BR661" s="1"/>
      <c r="BS661" s="1"/>
    </row>
    <row r="662" spans="1:71" s="116" customFormat="1" x14ac:dyDescent="0.2">
      <c r="A662" s="20"/>
      <c r="B662" s="20"/>
      <c r="C662" s="25"/>
      <c r="D662" s="19"/>
      <c r="E662" s="19"/>
      <c r="F662" s="19"/>
      <c r="G662" s="20"/>
      <c r="H662" s="20"/>
      <c r="I662" s="20"/>
      <c r="J662" s="20"/>
      <c r="K662" s="20"/>
      <c r="L662" s="20"/>
      <c r="M662" s="20"/>
      <c r="N662" s="18"/>
      <c r="O662" s="17"/>
      <c r="P662" s="17"/>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1"/>
      <c r="BG662" s="1"/>
      <c r="BH662" s="1"/>
      <c r="BI662" s="1"/>
      <c r="BJ662" s="1"/>
      <c r="BK662" s="1"/>
      <c r="BL662" s="1"/>
      <c r="BM662" s="1"/>
      <c r="BN662" s="1"/>
      <c r="BO662" s="1"/>
      <c r="BP662" s="1"/>
      <c r="BQ662" s="1"/>
      <c r="BR662" s="1"/>
      <c r="BS662" s="1"/>
    </row>
    <row r="663" spans="1:71" s="116" customFormat="1" x14ac:dyDescent="0.2">
      <c r="A663" s="20"/>
      <c r="B663" s="20"/>
      <c r="C663" s="25"/>
      <c r="D663" s="19"/>
      <c r="E663" s="19"/>
      <c r="F663" s="19"/>
      <c r="G663" s="20"/>
      <c r="H663" s="20"/>
      <c r="I663" s="20"/>
      <c r="J663" s="20"/>
      <c r="K663" s="20"/>
      <c r="L663" s="20"/>
      <c r="M663" s="20"/>
      <c r="N663" s="18"/>
      <c r="O663" s="17"/>
      <c r="P663" s="17"/>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1"/>
      <c r="BG663" s="1"/>
      <c r="BH663" s="1"/>
      <c r="BI663" s="1"/>
      <c r="BJ663" s="1"/>
      <c r="BK663" s="1"/>
      <c r="BL663" s="1"/>
      <c r="BM663" s="1"/>
      <c r="BN663" s="1"/>
      <c r="BO663" s="1"/>
      <c r="BP663" s="1"/>
      <c r="BQ663" s="1"/>
      <c r="BR663" s="1"/>
      <c r="BS663" s="1"/>
    </row>
    <row r="664" spans="1:71" s="116" customFormat="1" x14ac:dyDescent="0.2">
      <c r="A664" s="20"/>
      <c r="B664" s="20"/>
      <c r="C664" s="25"/>
      <c r="D664" s="19"/>
      <c r="E664" s="19"/>
      <c r="F664" s="19"/>
      <c r="G664" s="20"/>
      <c r="H664" s="20"/>
      <c r="I664" s="20"/>
      <c r="J664" s="20"/>
      <c r="K664" s="20"/>
      <c r="L664" s="20"/>
      <c r="M664" s="20"/>
      <c r="N664" s="18"/>
      <c r="O664" s="17"/>
      <c r="P664" s="17"/>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1"/>
      <c r="BG664" s="1"/>
      <c r="BH664" s="1"/>
      <c r="BI664" s="1"/>
      <c r="BJ664" s="1"/>
      <c r="BK664" s="1"/>
      <c r="BL664" s="1"/>
      <c r="BM664" s="1"/>
      <c r="BN664" s="1"/>
      <c r="BO664" s="1"/>
      <c r="BP664" s="1"/>
      <c r="BQ664" s="1"/>
      <c r="BR664" s="1"/>
      <c r="BS664" s="1"/>
    </row>
    <row r="665" spans="1:71" s="116" customFormat="1" x14ac:dyDescent="0.2">
      <c r="A665" s="20"/>
      <c r="B665" s="20"/>
      <c r="C665" s="25"/>
      <c r="D665" s="19"/>
      <c r="E665" s="19"/>
      <c r="F665" s="19"/>
      <c r="G665" s="20"/>
      <c r="H665" s="20"/>
      <c r="I665" s="20"/>
      <c r="J665" s="20"/>
      <c r="K665" s="20"/>
      <c r="L665" s="20"/>
      <c r="M665" s="20"/>
      <c r="N665" s="18"/>
      <c r="O665" s="17"/>
      <c r="P665" s="17"/>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1"/>
      <c r="BG665" s="1"/>
      <c r="BH665" s="1"/>
      <c r="BI665" s="1"/>
      <c r="BJ665" s="1"/>
      <c r="BK665" s="1"/>
      <c r="BL665" s="1"/>
      <c r="BM665" s="1"/>
      <c r="BN665" s="1"/>
      <c r="BO665" s="1"/>
      <c r="BP665" s="1"/>
      <c r="BQ665" s="1"/>
      <c r="BR665" s="1"/>
      <c r="BS665" s="1"/>
    </row>
    <row r="666" spans="1:71" s="116" customFormat="1" x14ac:dyDescent="0.2">
      <c r="A666" s="20"/>
      <c r="B666" s="20"/>
      <c r="C666" s="25"/>
      <c r="D666" s="19"/>
      <c r="E666" s="19"/>
      <c r="F666" s="19"/>
      <c r="G666" s="20"/>
      <c r="H666" s="20"/>
      <c r="I666" s="20"/>
      <c r="J666" s="20"/>
      <c r="K666" s="20"/>
      <c r="L666" s="20"/>
      <c r="M666" s="20"/>
      <c r="N666" s="18"/>
      <c r="O666" s="17"/>
      <c r="P666" s="17"/>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1"/>
      <c r="BG666" s="1"/>
      <c r="BH666" s="1"/>
      <c r="BI666" s="1"/>
      <c r="BJ666" s="1"/>
      <c r="BK666" s="1"/>
      <c r="BL666" s="1"/>
      <c r="BM666" s="1"/>
      <c r="BN666" s="1"/>
      <c r="BO666" s="1"/>
      <c r="BP666" s="1"/>
      <c r="BQ666" s="1"/>
      <c r="BR666" s="1"/>
      <c r="BS666" s="1"/>
    </row>
    <row r="667" spans="1:71" s="116" customFormat="1" x14ac:dyDescent="0.2">
      <c r="A667" s="20"/>
      <c r="B667" s="20"/>
      <c r="C667" s="25"/>
      <c r="D667" s="19"/>
      <c r="E667" s="19"/>
      <c r="F667" s="19"/>
      <c r="G667" s="20"/>
      <c r="H667" s="20"/>
      <c r="I667" s="20"/>
      <c r="J667" s="20"/>
      <c r="K667" s="20"/>
      <c r="L667" s="20"/>
      <c r="M667" s="20"/>
      <c r="N667" s="18"/>
      <c r="O667" s="17"/>
      <c r="P667" s="17"/>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1"/>
      <c r="BG667" s="1"/>
      <c r="BH667" s="1"/>
      <c r="BI667" s="1"/>
      <c r="BJ667" s="1"/>
      <c r="BK667" s="1"/>
      <c r="BL667" s="1"/>
      <c r="BM667" s="1"/>
      <c r="BN667" s="1"/>
      <c r="BO667" s="1"/>
      <c r="BP667" s="1"/>
      <c r="BQ667" s="1"/>
      <c r="BR667" s="1"/>
      <c r="BS667" s="1"/>
    </row>
    <row r="668" spans="1:71" s="116" customFormat="1" x14ac:dyDescent="0.2">
      <c r="A668" s="20"/>
      <c r="B668" s="20"/>
      <c r="C668" s="25"/>
      <c r="D668" s="19"/>
      <c r="E668" s="19"/>
      <c r="F668" s="19"/>
      <c r="G668" s="20"/>
      <c r="H668" s="20"/>
      <c r="I668" s="20"/>
      <c r="J668" s="20"/>
      <c r="K668" s="20"/>
      <c r="L668" s="20"/>
      <c r="M668" s="20"/>
      <c r="N668" s="18"/>
      <c r="O668" s="17"/>
      <c r="P668" s="17"/>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1"/>
      <c r="BG668" s="1"/>
      <c r="BH668" s="1"/>
      <c r="BI668" s="1"/>
      <c r="BJ668" s="1"/>
      <c r="BK668" s="1"/>
      <c r="BL668" s="1"/>
      <c r="BM668" s="1"/>
      <c r="BN668" s="1"/>
      <c r="BO668" s="1"/>
      <c r="BP668" s="1"/>
      <c r="BQ668" s="1"/>
      <c r="BR668" s="1"/>
      <c r="BS668" s="1"/>
    </row>
    <row r="669" spans="1:71" s="116" customFormat="1" x14ac:dyDescent="0.2">
      <c r="A669" s="20"/>
      <c r="B669" s="20"/>
      <c r="C669" s="25"/>
      <c r="D669" s="19"/>
      <c r="E669" s="19"/>
      <c r="F669" s="19"/>
      <c r="G669" s="20"/>
      <c r="H669" s="20"/>
      <c r="I669" s="20"/>
      <c r="J669" s="20"/>
      <c r="K669" s="20"/>
      <c r="L669" s="20"/>
      <c r="M669" s="20"/>
      <c r="N669" s="18"/>
      <c r="O669" s="17"/>
      <c r="P669" s="17"/>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1"/>
      <c r="BG669" s="1"/>
      <c r="BH669" s="1"/>
      <c r="BI669" s="1"/>
      <c r="BJ669" s="1"/>
      <c r="BK669" s="1"/>
      <c r="BL669" s="1"/>
      <c r="BM669" s="1"/>
      <c r="BN669" s="1"/>
      <c r="BO669" s="1"/>
      <c r="BP669" s="1"/>
      <c r="BQ669" s="1"/>
      <c r="BR669" s="1"/>
      <c r="BS669" s="1"/>
    </row>
    <row r="670" spans="1:71" s="116" customFormat="1" x14ac:dyDescent="0.2">
      <c r="A670" s="20"/>
      <c r="B670" s="20"/>
      <c r="C670" s="25"/>
      <c r="D670" s="19"/>
      <c r="E670" s="19"/>
      <c r="F670" s="19"/>
      <c r="G670" s="20"/>
      <c r="H670" s="20"/>
      <c r="I670" s="20"/>
      <c r="J670" s="20"/>
      <c r="K670" s="20"/>
      <c r="L670" s="20"/>
      <c r="M670" s="20"/>
      <c r="N670" s="18"/>
      <c r="O670" s="17"/>
      <c r="P670" s="17"/>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1"/>
      <c r="BG670" s="1"/>
      <c r="BH670" s="1"/>
      <c r="BI670" s="1"/>
      <c r="BJ670" s="1"/>
      <c r="BK670" s="1"/>
      <c r="BL670" s="1"/>
      <c r="BM670" s="1"/>
      <c r="BN670" s="1"/>
      <c r="BO670" s="1"/>
      <c r="BP670" s="1"/>
      <c r="BQ670" s="1"/>
      <c r="BR670" s="1"/>
      <c r="BS670" s="1"/>
    </row>
    <row r="671" spans="1:71" s="116" customFormat="1" x14ac:dyDescent="0.2">
      <c r="A671" s="20"/>
      <c r="B671" s="20"/>
      <c r="C671" s="25"/>
      <c r="D671" s="19"/>
      <c r="E671" s="19"/>
      <c r="F671" s="19"/>
      <c r="G671" s="20"/>
      <c r="H671" s="20"/>
      <c r="I671" s="20"/>
      <c r="J671" s="20"/>
      <c r="K671" s="20"/>
      <c r="L671" s="20"/>
      <c r="M671" s="20"/>
      <c r="N671" s="18"/>
      <c r="O671" s="17"/>
      <c r="P671" s="17"/>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1"/>
      <c r="BG671" s="1"/>
      <c r="BH671" s="1"/>
      <c r="BI671" s="1"/>
      <c r="BJ671" s="1"/>
      <c r="BK671" s="1"/>
      <c r="BL671" s="1"/>
      <c r="BM671" s="1"/>
      <c r="BN671" s="1"/>
      <c r="BO671" s="1"/>
      <c r="BP671" s="1"/>
      <c r="BQ671" s="1"/>
      <c r="BR671" s="1"/>
      <c r="BS671" s="1"/>
    </row>
    <row r="672" spans="1:71" s="116" customFormat="1" x14ac:dyDescent="0.2">
      <c r="A672" s="20"/>
      <c r="B672" s="20"/>
      <c r="C672" s="25"/>
      <c r="D672" s="19"/>
      <c r="E672" s="19"/>
      <c r="F672" s="19"/>
      <c r="G672" s="20"/>
      <c r="H672" s="20"/>
      <c r="I672" s="20"/>
      <c r="J672" s="20"/>
      <c r="K672" s="20"/>
      <c r="L672" s="20"/>
      <c r="M672" s="20"/>
      <c r="N672" s="18"/>
      <c r="O672" s="17"/>
      <c r="P672" s="17"/>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1"/>
      <c r="BG672" s="1"/>
      <c r="BH672" s="1"/>
      <c r="BI672" s="1"/>
      <c r="BJ672" s="1"/>
      <c r="BK672" s="1"/>
      <c r="BL672" s="1"/>
      <c r="BM672" s="1"/>
      <c r="BN672" s="1"/>
      <c r="BO672" s="1"/>
      <c r="BP672" s="1"/>
      <c r="BQ672" s="1"/>
      <c r="BR672" s="1"/>
      <c r="BS672" s="1"/>
    </row>
    <row r="673" spans="1:71" s="116" customFormat="1" x14ac:dyDescent="0.2">
      <c r="A673" s="20"/>
      <c r="B673" s="20"/>
      <c r="C673" s="25"/>
      <c r="D673" s="19"/>
      <c r="E673" s="19"/>
      <c r="F673" s="19"/>
      <c r="G673" s="20"/>
      <c r="H673" s="20"/>
      <c r="I673" s="20"/>
      <c r="J673" s="20"/>
      <c r="K673" s="20"/>
      <c r="L673" s="20"/>
      <c r="M673" s="20"/>
      <c r="N673" s="18"/>
      <c r="O673" s="17"/>
      <c r="P673" s="17"/>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1"/>
      <c r="BG673" s="1"/>
      <c r="BH673" s="1"/>
      <c r="BI673" s="1"/>
      <c r="BJ673" s="1"/>
      <c r="BK673" s="1"/>
      <c r="BL673" s="1"/>
      <c r="BM673" s="1"/>
      <c r="BN673" s="1"/>
      <c r="BO673" s="1"/>
      <c r="BP673" s="1"/>
      <c r="BQ673" s="1"/>
      <c r="BR673" s="1"/>
      <c r="BS673" s="1"/>
    </row>
    <row r="674" spans="1:71" s="116" customFormat="1" x14ac:dyDescent="0.2">
      <c r="A674" s="20"/>
      <c r="B674" s="20"/>
      <c r="C674" s="25"/>
      <c r="D674" s="19"/>
      <c r="E674" s="19"/>
      <c r="F674" s="19"/>
      <c r="G674" s="20"/>
      <c r="H674" s="20"/>
      <c r="I674" s="20"/>
      <c r="J674" s="20"/>
      <c r="K674" s="20"/>
      <c r="L674" s="20"/>
      <c r="M674" s="20"/>
      <c r="N674" s="18"/>
      <c r="O674" s="17"/>
      <c r="P674" s="17"/>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1"/>
      <c r="BG674" s="1"/>
      <c r="BH674" s="1"/>
      <c r="BI674" s="1"/>
      <c r="BJ674" s="1"/>
      <c r="BK674" s="1"/>
      <c r="BL674" s="1"/>
      <c r="BM674" s="1"/>
      <c r="BN674" s="1"/>
      <c r="BO674" s="1"/>
      <c r="BP674" s="1"/>
      <c r="BQ674" s="1"/>
      <c r="BR674" s="1"/>
      <c r="BS674" s="1"/>
    </row>
    <row r="675" spans="1:71" s="116" customFormat="1" x14ac:dyDescent="0.2">
      <c r="A675" s="20"/>
      <c r="B675" s="20"/>
      <c r="C675" s="25"/>
      <c r="D675" s="19"/>
      <c r="E675" s="19"/>
      <c r="F675" s="19"/>
      <c r="G675" s="20"/>
      <c r="H675" s="20"/>
      <c r="I675" s="20"/>
      <c r="J675" s="20"/>
      <c r="K675" s="20"/>
      <c r="L675" s="20"/>
      <c r="M675" s="20"/>
      <c r="N675" s="18"/>
      <c r="O675" s="17"/>
      <c r="P675" s="17"/>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1"/>
      <c r="BG675" s="1"/>
      <c r="BH675" s="1"/>
      <c r="BI675" s="1"/>
      <c r="BJ675" s="1"/>
      <c r="BK675" s="1"/>
      <c r="BL675" s="1"/>
      <c r="BM675" s="1"/>
      <c r="BN675" s="1"/>
      <c r="BO675" s="1"/>
      <c r="BP675" s="1"/>
      <c r="BQ675" s="1"/>
      <c r="BR675" s="1"/>
      <c r="BS675" s="1"/>
    </row>
    <row r="676" spans="1:71" s="116" customFormat="1" x14ac:dyDescent="0.2">
      <c r="A676" s="20"/>
      <c r="B676" s="20"/>
      <c r="C676" s="25"/>
      <c r="D676" s="19"/>
      <c r="E676" s="19"/>
      <c r="F676" s="19"/>
      <c r="G676" s="20"/>
      <c r="H676" s="20"/>
      <c r="I676" s="20"/>
      <c r="J676" s="20"/>
      <c r="K676" s="20"/>
      <c r="L676" s="20"/>
      <c r="M676" s="20"/>
      <c r="N676" s="18"/>
      <c r="O676" s="17"/>
      <c r="P676" s="17"/>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1"/>
      <c r="BG676" s="1"/>
      <c r="BH676" s="1"/>
      <c r="BI676" s="1"/>
      <c r="BJ676" s="1"/>
      <c r="BK676" s="1"/>
      <c r="BL676" s="1"/>
      <c r="BM676" s="1"/>
      <c r="BN676" s="1"/>
      <c r="BO676" s="1"/>
      <c r="BP676" s="1"/>
      <c r="BQ676" s="1"/>
      <c r="BR676" s="1"/>
      <c r="BS676" s="1"/>
    </row>
    <row r="677" spans="1:71" s="116" customFormat="1" x14ac:dyDescent="0.2">
      <c r="A677" s="20"/>
      <c r="B677" s="20"/>
      <c r="C677" s="25"/>
      <c r="D677" s="19"/>
      <c r="E677" s="19"/>
      <c r="F677" s="19"/>
      <c r="G677" s="20"/>
      <c r="H677" s="20"/>
      <c r="I677" s="20"/>
      <c r="J677" s="20"/>
      <c r="K677" s="20"/>
      <c r="L677" s="20"/>
      <c r="M677" s="20"/>
      <c r="N677" s="18"/>
      <c r="O677" s="17"/>
      <c r="P677" s="17"/>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1"/>
      <c r="BG677" s="1"/>
      <c r="BH677" s="1"/>
      <c r="BI677" s="1"/>
      <c r="BJ677" s="1"/>
      <c r="BK677" s="1"/>
      <c r="BL677" s="1"/>
      <c r="BM677" s="1"/>
      <c r="BN677" s="1"/>
      <c r="BO677" s="1"/>
      <c r="BP677" s="1"/>
      <c r="BQ677" s="1"/>
      <c r="BR677" s="1"/>
      <c r="BS677" s="1"/>
    </row>
    <row r="678" spans="1:71" s="116" customFormat="1" x14ac:dyDescent="0.2">
      <c r="A678" s="20"/>
      <c r="B678" s="20"/>
      <c r="C678" s="25"/>
      <c r="D678" s="19"/>
      <c r="E678" s="19"/>
      <c r="F678" s="19"/>
      <c r="G678" s="20"/>
      <c r="H678" s="20"/>
      <c r="I678" s="20"/>
      <c r="J678" s="20"/>
      <c r="K678" s="20"/>
      <c r="L678" s="20"/>
      <c r="M678" s="20"/>
      <c r="N678" s="18"/>
      <c r="O678" s="17"/>
      <c r="P678" s="17"/>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1"/>
      <c r="BG678" s="1"/>
      <c r="BH678" s="1"/>
      <c r="BI678" s="1"/>
      <c r="BJ678" s="1"/>
      <c r="BK678" s="1"/>
      <c r="BL678" s="1"/>
      <c r="BM678" s="1"/>
      <c r="BN678" s="1"/>
      <c r="BO678" s="1"/>
      <c r="BP678" s="1"/>
      <c r="BQ678" s="1"/>
      <c r="BR678" s="1"/>
      <c r="BS678" s="1"/>
    </row>
    <row r="679" spans="1:71" s="116" customFormat="1" x14ac:dyDescent="0.2">
      <c r="A679" s="20"/>
      <c r="B679" s="20"/>
      <c r="C679" s="25"/>
      <c r="D679" s="19"/>
      <c r="E679" s="19"/>
      <c r="F679" s="19"/>
      <c r="G679" s="20"/>
      <c r="H679" s="20"/>
      <c r="I679" s="20"/>
      <c r="J679" s="20"/>
      <c r="K679" s="20"/>
      <c r="L679" s="20"/>
      <c r="M679" s="20"/>
      <c r="N679" s="18"/>
      <c r="O679" s="17"/>
      <c r="P679" s="17"/>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1"/>
      <c r="BG679" s="1"/>
      <c r="BH679" s="1"/>
      <c r="BI679" s="1"/>
      <c r="BJ679" s="1"/>
      <c r="BK679" s="1"/>
      <c r="BL679" s="1"/>
      <c r="BM679" s="1"/>
      <c r="BN679" s="1"/>
      <c r="BO679" s="1"/>
      <c r="BP679" s="1"/>
      <c r="BQ679" s="1"/>
      <c r="BR679" s="1"/>
      <c r="BS679" s="1"/>
    </row>
    <row r="680" spans="1:71" s="116" customFormat="1" x14ac:dyDescent="0.2">
      <c r="A680" s="20"/>
      <c r="B680" s="20"/>
      <c r="C680" s="25"/>
      <c r="D680" s="19"/>
      <c r="E680" s="19"/>
      <c r="F680" s="19"/>
      <c r="G680" s="20"/>
      <c r="H680" s="20"/>
      <c r="I680" s="20"/>
      <c r="J680" s="20"/>
      <c r="K680" s="20"/>
      <c r="L680" s="20"/>
      <c r="M680" s="20"/>
      <c r="N680" s="18"/>
      <c r="O680" s="17"/>
      <c r="P680" s="17"/>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1"/>
      <c r="BG680" s="1"/>
      <c r="BH680" s="1"/>
      <c r="BI680" s="1"/>
      <c r="BJ680" s="1"/>
      <c r="BK680" s="1"/>
      <c r="BL680" s="1"/>
      <c r="BM680" s="1"/>
      <c r="BN680" s="1"/>
      <c r="BO680" s="1"/>
      <c r="BP680" s="1"/>
      <c r="BQ680" s="1"/>
      <c r="BR680" s="1"/>
      <c r="BS680" s="1"/>
    </row>
    <row r="681" spans="1:71" s="116" customFormat="1" x14ac:dyDescent="0.2">
      <c r="A681" s="20"/>
      <c r="B681" s="20"/>
      <c r="C681" s="25"/>
      <c r="D681" s="19"/>
      <c r="E681" s="19"/>
      <c r="F681" s="19"/>
      <c r="G681" s="20"/>
      <c r="H681" s="20"/>
      <c r="I681" s="20"/>
      <c r="J681" s="20"/>
      <c r="K681" s="20"/>
      <c r="L681" s="20"/>
      <c r="M681" s="20"/>
      <c r="N681" s="18"/>
      <c r="O681" s="17"/>
      <c r="P681" s="17"/>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1"/>
      <c r="BG681" s="1"/>
      <c r="BH681" s="1"/>
      <c r="BI681" s="1"/>
      <c r="BJ681" s="1"/>
      <c r="BK681" s="1"/>
      <c r="BL681" s="1"/>
      <c r="BM681" s="1"/>
      <c r="BN681" s="1"/>
      <c r="BO681" s="1"/>
      <c r="BP681" s="1"/>
      <c r="BQ681" s="1"/>
      <c r="BR681" s="1"/>
      <c r="BS681" s="1"/>
    </row>
    <row r="682" spans="1:71" s="116" customFormat="1" x14ac:dyDescent="0.2">
      <c r="A682" s="20"/>
      <c r="B682" s="20"/>
      <c r="C682" s="25"/>
      <c r="D682" s="19"/>
      <c r="E682" s="19"/>
      <c r="F682" s="19"/>
      <c r="G682" s="20"/>
      <c r="H682" s="20"/>
      <c r="I682" s="20"/>
      <c r="J682" s="20"/>
      <c r="K682" s="20"/>
      <c r="L682" s="20"/>
      <c r="M682" s="20"/>
      <c r="N682" s="18"/>
      <c r="O682" s="17"/>
      <c r="P682" s="17"/>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1"/>
      <c r="BG682" s="1"/>
      <c r="BH682" s="1"/>
      <c r="BI682" s="1"/>
      <c r="BJ682" s="1"/>
      <c r="BK682" s="1"/>
      <c r="BL682" s="1"/>
      <c r="BM682" s="1"/>
      <c r="BN682" s="1"/>
      <c r="BO682" s="1"/>
      <c r="BP682" s="1"/>
      <c r="BQ682" s="1"/>
      <c r="BR682" s="1"/>
      <c r="BS682" s="1"/>
    </row>
    <row r="683" spans="1:71" s="116" customFormat="1" x14ac:dyDescent="0.2">
      <c r="A683" s="20"/>
      <c r="B683" s="20"/>
      <c r="C683" s="25"/>
      <c r="D683" s="19"/>
      <c r="E683" s="19"/>
      <c r="F683" s="19"/>
      <c r="G683" s="20"/>
      <c r="H683" s="20"/>
      <c r="I683" s="20"/>
      <c r="J683" s="20"/>
      <c r="K683" s="20"/>
      <c r="L683" s="20"/>
      <c r="M683" s="20"/>
      <c r="N683" s="18"/>
      <c r="O683" s="17"/>
      <c r="P683" s="17"/>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1"/>
      <c r="BG683" s="1"/>
      <c r="BH683" s="1"/>
      <c r="BI683" s="1"/>
      <c r="BJ683" s="1"/>
      <c r="BK683" s="1"/>
      <c r="BL683" s="1"/>
      <c r="BM683" s="1"/>
      <c r="BN683" s="1"/>
      <c r="BO683" s="1"/>
      <c r="BP683" s="1"/>
      <c r="BQ683" s="1"/>
      <c r="BR683" s="1"/>
      <c r="BS683" s="1"/>
    </row>
    <row r="684" spans="1:71" s="116" customFormat="1" x14ac:dyDescent="0.2">
      <c r="A684" s="20"/>
      <c r="B684" s="20"/>
      <c r="C684" s="25"/>
      <c r="D684" s="19"/>
      <c r="E684" s="19"/>
      <c r="F684" s="19"/>
      <c r="G684" s="20"/>
      <c r="H684" s="20"/>
      <c r="I684" s="20"/>
      <c r="J684" s="20"/>
      <c r="K684" s="20"/>
      <c r="L684" s="20"/>
      <c r="M684" s="20"/>
      <c r="N684" s="18"/>
      <c r="O684" s="17"/>
      <c r="P684" s="17"/>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1"/>
      <c r="BG684" s="1"/>
      <c r="BH684" s="1"/>
      <c r="BI684" s="1"/>
      <c r="BJ684" s="1"/>
      <c r="BK684" s="1"/>
      <c r="BL684" s="1"/>
      <c r="BM684" s="1"/>
      <c r="BN684" s="1"/>
      <c r="BO684" s="1"/>
      <c r="BP684" s="1"/>
      <c r="BQ684" s="1"/>
      <c r="BR684" s="1"/>
      <c r="BS684" s="1"/>
    </row>
    <row r="685" spans="1:71" s="116" customFormat="1" x14ac:dyDescent="0.2">
      <c r="A685" s="20"/>
      <c r="B685" s="20"/>
      <c r="C685" s="25"/>
      <c r="D685" s="19"/>
      <c r="E685" s="19"/>
      <c r="F685" s="19"/>
      <c r="G685" s="20"/>
      <c r="H685" s="20"/>
      <c r="I685" s="20"/>
      <c r="J685" s="20"/>
      <c r="K685" s="20"/>
      <c r="L685" s="20"/>
      <c r="M685" s="20"/>
      <c r="N685" s="18"/>
      <c r="O685" s="17"/>
      <c r="P685" s="17"/>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1"/>
      <c r="BG685" s="1"/>
      <c r="BH685" s="1"/>
      <c r="BI685" s="1"/>
      <c r="BJ685" s="1"/>
      <c r="BK685" s="1"/>
      <c r="BL685" s="1"/>
      <c r="BM685" s="1"/>
      <c r="BN685" s="1"/>
      <c r="BO685" s="1"/>
      <c r="BP685" s="1"/>
      <c r="BQ685" s="1"/>
      <c r="BR685" s="1"/>
      <c r="BS685" s="1"/>
    </row>
    <row r="686" spans="1:71" s="116" customFormat="1" x14ac:dyDescent="0.2">
      <c r="A686" s="20"/>
      <c r="B686" s="20"/>
      <c r="C686" s="25"/>
      <c r="D686" s="19"/>
      <c r="E686" s="19"/>
      <c r="F686" s="19"/>
      <c r="G686" s="20"/>
      <c r="H686" s="20"/>
      <c r="I686" s="20"/>
      <c r="J686" s="20"/>
      <c r="K686" s="20"/>
      <c r="L686" s="20"/>
      <c r="M686" s="20"/>
      <c r="N686" s="18"/>
      <c r="O686" s="17"/>
      <c r="P686" s="17"/>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1"/>
      <c r="BG686" s="1"/>
      <c r="BH686" s="1"/>
      <c r="BI686" s="1"/>
      <c r="BJ686" s="1"/>
      <c r="BK686" s="1"/>
      <c r="BL686" s="1"/>
      <c r="BM686" s="1"/>
      <c r="BN686" s="1"/>
      <c r="BO686" s="1"/>
      <c r="BP686" s="1"/>
      <c r="BQ686" s="1"/>
      <c r="BR686" s="1"/>
      <c r="BS686" s="1"/>
    </row>
    <row r="687" spans="1:71" s="116" customFormat="1" x14ac:dyDescent="0.2">
      <c r="A687" s="20"/>
      <c r="B687" s="20"/>
      <c r="C687" s="25"/>
      <c r="D687" s="19"/>
      <c r="E687" s="19"/>
      <c r="F687" s="19"/>
      <c r="G687" s="20"/>
      <c r="H687" s="20"/>
      <c r="I687" s="20"/>
      <c r="J687" s="20"/>
      <c r="K687" s="20"/>
      <c r="L687" s="20"/>
      <c r="M687" s="20"/>
      <c r="N687" s="18"/>
      <c r="O687" s="17"/>
      <c r="P687" s="17"/>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1"/>
      <c r="BG687" s="1"/>
      <c r="BH687" s="1"/>
      <c r="BI687" s="1"/>
      <c r="BJ687" s="1"/>
      <c r="BK687" s="1"/>
      <c r="BL687" s="1"/>
      <c r="BM687" s="1"/>
      <c r="BN687" s="1"/>
      <c r="BO687" s="1"/>
      <c r="BP687" s="1"/>
      <c r="BQ687" s="1"/>
      <c r="BR687" s="1"/>
      <c r="BS687" s="1"/>
    </row>
    <row r="688" spans="1:71" s="116" customFormat="1" x14ac:dyDescent="0.2">
      <c r="A688" s="20"/>
      <c r="B688" s="20"/>
      <c r="C688" s="25"/>
      <c r="D688" s="19"/>
      <c r="E688" s="19"/>
      <c r="F688" s="19"/>
      <c r="G688" s="20"/>
      <c r="H688" s="20"/>
      <c r="I688" s="20"/>
      <c r="J688" s="20"/>
      <c r="K688" s="20"/>
      <c r="L688" s="20"/>
      <c r="M688" s="20"/>
      <c r="N688" s="18"/>
      <c r="O688" s="17"/>
      <c r="P688" s="17"/>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1"/>
      <c r="BG688" s="1"/>
      <c r="BH688" s="1"/>
      <c r="BI688" s="1"/>
      <c r="BJ688" s="1"/>
      <c r="BK688" s="1"/>
      <c r="BL688" s="1"/>
      <c r="BM688" s="1"/>
      <c r="BN688" s="1"/>
      <c r="BO688" s="1"/>
      <c r="BP688" s="1"/>
      <c r="BQ688" s="1"/>
      <c r="BR688" s="1"/>
      <c r="BS688" s="1"/>
    </row>
    <row r="689" spans="1:71" s="116" customFormat="1" x14ac:dyDescent="0.2">
      <c r="A689" s="20"/>
      <c r="B689" s="20"/>
      <c r="C689" s="25"/>
      <c r="D689" s="19"/>
      <c r="E689" s="19"/>
      <c r="F689" s="19"/>
      <c r="G689" s="20"/>
      <c r="H689" s="20"/>
      <c r="I689" s="20"/>
      <c r="J689" s="20"/>
      <c r="K689" s="20"/>
      <c r="L689" s="20"/>
      <c r="M689" s="20"/>
      <c r="N689" s="18"/>
      <c r="O689" s="17"/>
      <c r="P689" s="17"/>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1"/>
      <c r="BG689" s="1"/>
      <c r="BH689" s="1"/>
      <c r="BI689" s="1"/>
      <c r="BJ689" s="1"/>
      <c r="BK689" s="1"/>
      <c r="BL689" s="1"/>
      <c r="BM689" s="1"/>
      <c r="BN689" s="1"/>
      <c r="BO689" s="1"/>
      <c r="BP689" s="1"/>
      <c r="BQ689" s="1"/>
      <c r="BR689" s="1"/>
      <c r="BS689" s="1"/>
    </row>
    <row r="690" spans="1:71" s="116" customFormat="1" x14ac:dyDescent="0.2">
      <c r="A690" s="20"/>
      <c r="B690" s="20"/>
      <c r="C690" s="25"/>
      <c r="D690" s="19"/>
      <c r="E690" s="19"/>
      <c r="F690" s="19"/>
      <c r="G690" s="20"/>
      <c r="H690" s="20"/>
      <c r="I690" s="20"/>
      <c r="J690" s="20"/>
      <c r="K690" s="20"/>
      <c r="L690" s="20"/>
      <c r="M690" s="20"/>
      <c r="N690" s="18"/>
      <c r="O690" s="17"/>
      <c r="P690" s="17"/>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1"/>
      <c r="BG690" s="1"/>
      <c r="BH690" s="1"/>
      <c r="BI690" s="1"/>
      <c r="BJ690" s="1"/>
      <c r="BK690" s="1"/>
      <c r="BL690" s="1"/>
      <c r="BM690" s="1"/>
      <c r="BN690" s="1"/>
      <c r="BO690" s="1"/>
      <c r="BP690" s="1"/>
      <c r="BQ690" s="1"/>
      <c r="BR690" s="1"/>
      <c r="BS690" s="1"/>
    </row>
    <row r="691" spans="1:71" s="116" customFormat="1" x14ac:dyDescent="0.2">
      <c r="A691" s="20"/>
      <c r="B691" s="20"/>
      <c r="C691" s="25"/>
      <c r="D691" s="19"/>
      <c r="E691" s="19"/>
      <c r="F691" s="19"/>
      <c r="G691" s="20"/>
      <c r="H691" s="20"/>
      <c r="I691" s="20"/>
      <c r="J691" s="20"/>
      <c r="K691" s="20"/>
      <c r="L691" s="20"/>
      <c r="M691" s="20"/>
      <c r="N691" s="18"/>
      <c r="O691" s="17"/>
      <c r="P691" s="17"/>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1"/>
      <c r="BG691" s="1"/>
      <c r="BH691" s="1"/>
      <c r="BI691" s="1"/>
      <c r="BJ691" s="1"/>
      <c r="BK691" s="1"/>
      <c r="BL691" s="1"/>
      <c r="BM691" s="1"/>
      <c r="BN691" s="1"/>
      <c r="BO691" s="1"/>
      <c r="BP691" s="1"/>
      <c r="BQ691" s="1"/>
      <c r="BR691" s="1"/>
      <c r="BS691" s="1"/>
    </row>
    <row r="692" spans="1:71" s="116" customFormat="1" x14ac:dyDescent="0.2">
      <c r="A692" s="20"/>
      <c r="B692" s="20"/>
      <c r="C692" s="25"/>
      <c r="D692" s="19"/>
      <c r="E692" s="19"/>
      <c r="F692" s="19"/>
      <c r="G692" s="20"/>
      <c r="H692" s="20"/>
      <c r="I692" s="20"/>
      <c r="J692" s="20"/>
      <c r="K692" s="20"/>
      <c r="L692" s="20"/>
      <c r="M692" s="20"/>
      <c r="N692" s="18"/>
      <c r="O692" s="17"/>
      <c r="P692" s="17"/>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1"/>
      <c r="BG692" s="1"/>
      <c r="BH692" s="1"/>
      <c r="BI692" s="1"/>
      <c r="BJ692" s="1"/>
      <c r="BK692" s="1"/>
      <c r="BL692" s="1"/>
      <c r="BM692" s="1"/>
      <c r="BN692" s="1"/>
      <c r="BO692" s="1"/>
      <c r="BP692" s="1"/>
      <c r="BQ692" s="1"/>
      <c r="BR692" s="1"/>
      <c r="BS692" s="1"/>
    </row>
    <row r="693" spans="1:71" s="116" customFormat="1" x14ac:dyDescent="0.2">
      <c r="A693" s="20"/>
      <c r="B693" s="20"/>
      <c r="C693" s="25"/>
      <c r="D693" s="19"/>
      <c r="E693" s="19"/>
      <c r="F693" s="19"/>
      <c r="G693" s="20"/>
      <c r="H693" s="20"/>
      <c r="I693" s="20"/>
      <c r="J693" s="20"/>
      <c r="K693" s="20"/>
      <c r="L693" s="20"/>
      <c r="M693" s="20"/>
      <c r="N693" s="18"/>
      <c r="O693" s="17"/>
      <c r="P693" s="17"/>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1"/>
      <c r="BG693" s="1"/>
      <c r="BH693" s="1"/>
      <c r="BI693" s="1"/>
      <c r="BJ693" s="1"/>
      <c r="BK693" s="1"/>
      <c r="BL693" s="1"/>
      <c r="BM693" s="1"/>
      <c r="BN693" s="1"/>
      <c r="BO693" s="1"/>
      <c r="BP693" s="1"/>
      <c r="BQ693" s="1"/>
      <c r="BR693" s="1"/>
      <c r="BS693" s="1"/>
    </row>
    <row r="694" spans="1:71" s="116" customFormat="1" x14ac:dyDescent="0.2">
      <c r="A694" s="20"/>
      <c r="B694" s="20"/>
      <c r="C694" s="25"/>
      <c r="D694" s="19"/>
      <c r="E694" s="19"/>
      <c r="F694" s="19"/>
      <c r="G694" s="20"/>
      <c r="H694" s="20"/>
      <c r="I694" s="20"/>
      <c r="J694" s="20"/>
      <c r="K694" s="20"/>
      <c r="L694" s="20"/>
      <c r="M694" s="20"/>
      <c r="N694" s="18"/>
      <c r="O694" s="17"/>
      <c r="P694" s="17"/>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1"/>
      <c r="BG694" s="1"/>
      <c r="BH694" s="1"/>
      <c r="BI694" s="1"/>
      <c r="BJ694" s="1"/>
      <c r="BK694" s="1"/>
      <c r="BL694" s="1"/>
      <c r="BM694" s="1"/>
      <c r="BN694" s="1"/>
      <c r="BO694" s="1"/>
      <c r="BP694" s="1"/>
      <c r="BQ694" s="1"/>
      <c r="BR694" s="1"/>
      <c r="BS694" s="1"/>
    </row>
    <row r="695" spans="1:71" s="116" customFormat="1" x14ac:dyDescent="0.2">
      <c r="A695" s="20"/>
      <c r="B695" s="20"/>
      <c r="C695" s="25"/>
      <c r="D695" s="19"/>
      <c r="E695" s="19"/>
      <c r="F695" s="19"/>
      <c r="G695" s="20"/>
      <c r="H695" s="20"/>
      <c r="I695" s="20"/>
      <c r="J695" s="20"/>
      <c r="K695" s="20"/>
      <c r="L695" s="20"/>
      <c r="M695" s="20"/>
      <c r="N695" s="18"/>
      <c r="O695" s="17"/>
      <c r="P695" s="17"/>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1"/>
      <c r="BG695" s="1"/>
      <c r="BH695" s="1"/>
      <c r="BI695" s="1"/>
      <c r="BJ695" s="1"/>
      <c r="BK695" s="1"/>
      <c r="BL695" s="1"/>
      <c r="BM695" s="1"/>
      <c r="BN695" s="1"/>
      <c r="BO695" s="1"/>
      <c r="BP695" s="1"/>
      <c r="BQ695" s="1"/>
      <c r="BR695" s="1"/>
      <c r="BS695" s="1"/>
    </row>
    <row r="696" spans="1:71" s="116" customFormat="1" x14ac:dyDescent="0.2">
      <c r="A696" s="20"/>
      <c r="B696" s="20"/>
      <c r="C696" s="25"/>
      <c r="D696" s="19"/>
      <c r="E696" s="19"/>
      <c r="F696" s="19"/>
      <c r="G696" s="20"/>
      <c r="H696" s="20"/>
      <c r="I696" s="20"/>
      <c r="J696" s="20"/>
      <c r="K696" s="20"/>
      <c r="L696" s="20"/>
      <c r="M696" s="20"/>
      <c r="N696" s="18"/>
      <c r="O696" s="17"/>
      <c r="P696" s="17"/>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1"/>
      <c r="BG696" s="1"/>
      <c r="BH696" s="1"/>
      <c r="BI696" s="1"/>
      <c r="BJ696" s="1"/>
      <c r="BK696" s="1"/>
      <c r="BL696" s="1"/>
      <c r="BM696" s="1"/>
      <c r="BN696" s="1"/>
      <c r="BO696" s="1"/>
      <c r="BP696" s="1"/>
      <c r="BQ696" s="1"/>
      <c r="BR696" s="1"/>
      <c r="BS696" s="1"/>
    </row>
    <row r="697" spans="1:71" s="116" customFormat="1" x14ac:dyDescent="0.2">
      <c r="A697" s="20"/>
      <c r="B697" s="20"/>
      <c r="C697" s="25"/>
      <c r="D697" s="19"/>
      <c r="E697" s="19"/>
      <c r="F697" s="19"/>
      <c r="G697" s="20"/>
      <c r="H697" s="20"/>
      <c r="I697" s="20"/>
      <c r="J697" s="20"/>
      <c r="K697" s="20"/>
      <c r="L697" s="20"/>
      <c r="M697" s="20"/>
      <c r="N697" s="18"/>
      <c r="O697" s="17"/>
      <c r="P697" s="17"/>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1"/>
      <c r="BG697" s="1"/>
      <c r="BH697" s="1"/>
      <c r="BI697" s="1"/>
      <c r="BJ697" s="1"/>
      <c r="BK697" s="1"/>
      <c r="BL697" s="1"/>
      <c r="BM697" s="1"/>
      <c r="BN697" s="1"/>
      <c r="BO697" s="1"/>
      <c r="BP697" s="1"/>
      <c r="BQ697" s="1"/>
      <c r="BR697" s="1"/>
      <c r="BS697" s="1"/>
    </row>
    <row r="698" spans="1:71" s="116" customFormat="1" x14ac:dyDescent="0.2">
      <c r="A698" s="20"/>
      <c r="B698" s="20"/>
      <c r="C698" s="25"/>
      <c r="D698" s="19"/>
      <c r="E698" s="19"/>
      <c r="F698" s="19"/>
      <c r="G698" s="20"/>
      <c r="H698" s="20"/>
      <c r="I698" s="20"/>
      <c r="J698" s="20"/>
      <c r="K698" s="20"/>
      <c r="L698" s="20"/>
      <c r="M698" s="20"/>
      <c r="N698" s="18"/>
      <c r="O698" s="17"/>
      <c r="P698" s="17"/>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1"/>
      <c r="BG698" s="1"/>
      <c r="BH698" s="1"/>
      <c r="BI698" s="1"/>
      <c r="BJ698" s="1"/>
      <c r="BK698" s="1"/>
      <c r="BL698" s="1"/>
      <c r="BM698" s="1"/>
      <c r="BN698" s="1"/>
      <c r="BO698" s="1"/>
      <c r="BP698" s="1"/>
      <c r="BQ698" s="1"/>
      <c r="BR698" s="1"/>
      <c r="BS698" s="1"/>
    </row>
    <row r="699" spans="1:71" s="116" customFormat="1" x14ac:dyDescent="0.2">
      <c r="A699" s="20"/>
      <c r="B699" s="20"/>
      <c r="C699" s="25"/>
      <c r="D699" s="19"/>
      <c r="E699" s="19"/>
      <c r="F699" s="19"/>
      <c r="G699" s="20"/>
      <c r="H699" s="20"/>
      <c r="I699" s="20"/>
      <c r="J699" s="20"/>
      <c r="K699" s="20"/>
      <c r="L699" s="20"/>
      <c r="M699" s="20"/>
      <c r="N699" s="18"/>
      <c r="O699" s="17"/>
      <c r="P699" s="17"/>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1"/>
      <c r="BG699" s="1"/>
      <c r="BH699" s="1"/>
      <c r="BI699" s="1"/>
      <c r="BJ699" s="1"/>
      <c r="BK699" s="1"/>
      <c r="BL699" s="1"/>
      <c r="BM699" s="1"/>
      <c r="BN699" s="1"/>
      <c r="BO699" s="1"/>
      <c r="BP699" s="1"/>
      <c r="BQ699" s="1"/>
      <c r="BR699" s="1"/>
      <c r="BS699" s="1"/>
    </row>
    <row r="700" spans="1:71" s="116" customFormat="1" x14ac:dyDescent="0.2">
      <c r="A700" s="20"/>
      <c r="B700" s="20"/>
      <c r="C700" s="25"/>
      <c r="D700" s="19"/>
      <c r="E700" s="19"/>
      <c r="F700" s="19"/>
      <c r="G700" s="20"/>
      <c r="H700" s="20"/>
      <c r="I700" s="20"/>
      <c r="J700" s="20"/>
      <c r="K700" s="20"/>
      <c r="L700" s="20"/>
      <c r="M700" s="20"/>
      <c r="N700" s="18"/>
      <c r="O700" s="17"/>
      <c r="P700" s="17"/>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1"/>
      <c r="BG700" s="1"/>
      <c r="BH700" s="1"/>
      <c r="BI700" s="1"/>
      <c r="BJ700" s="1"/>
      <c r="BK700" s="1"/>
      <c r="BL700" s="1"/>
      <c r="BM700" s="1"/>
      <c r="BN700" s="1"/>
      <c r="BO700" s="1"/>
      <c r="BP700" s="1"/>
      <c r="BQ700" s="1"/>
      <c r="BR700" s="1"/>
      <c r="BS700" s="1"/>
    </row>
    <row r="701" spans="1:71" s="116" customFormat="1" x14ac:dyDescent="0.2">
      <c r="A701" s="20"/>
      <c r="B701" s="20"/>
      <c r="C701" s="25"/>
      <c r="D701" s="19"/>
      <c r="E701" s="19"/>
      <c r="F701" s="19"/>
      <c r="G701" s="20"/>
      <c r="H701" s="20"/>
      <c r="I701" s="20"/>
      <c r="J701" s="20"/>
      <c r="K701" s="20"/>
      <c r="L701" s="20"/>
      <c r="M701" s="20"/>
      <c r="N701" s="18"/>
      <c r="O701" s="17"/>
      <c r="P701" s="17"/>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1"/>
      <c r="BG701" s="1"/>
      <c r="BH701" s="1"/>
      <c r="BI701" s="1"/>
      <c r="BJ701" s="1"/>
      <c r="BK701" s="1"/>
      <c r="BL701" s="1"/>
      <c r="BM701" s="1"/>
      <c r="BN701" s="1"/>
      <c r="BO701" s="1"/>
      <c r="BP701" s="1"/>
      <c r="BQ701" s="1"/>
      <c r="BR701" s="1"/>
      <c r="BS701" s="1"/>
    </row>
    <row r="702" spans="1:71" s="116" customFormat="1" x14ac:dyDescent="0.2">
      <c r="A702" s="20"/>
      <c r="B702" s="20"/>
      <c r="C702" s="25"/>
      <c r="D702" s="19"/>
      <c r="E702" s="19"/>
      <c r="F702" s="19"/>
      <c r="G702" s="20"/>
      <c r="H702" s="20"/>
      <c r="I702" s="20"/>
      <c r="J702" s="20"/>
      <c r="K702" s="20"/>
      <c r="L702" s="20"/>
      <c r="M702" s="20"/>
      <c r="N702" s="18"/>
      <c r="O702" s="17"/>
      <c r="P702" s="17"/>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1"/>
      <c r="BG702" s="1"/>
      <c r="BH702" s="1"/>
      <c r="BI702" s="1"/>
      <c r="BJ702" s="1"/>
      <c r="BK702" s="1"/>
      <c r="BL702" s="1"/>
      <c r="BM702" s="1"/>
      <c r="BN702" s="1"/>
      <c r="BO702" s="1"/>
      <c r="BP702" s="1"/>
      <c r="BQ702" s="1"/>
      <c r="BR702" s="1"/>
      <c r="BS702" s="1"/>
    </row>
    <row r="703" spans="1:71" s="116" customFormat="1" x14ac:dyDescent="0.2">
      <c r="A703" s="20"/>
      <c r="B703" s="20"/>
      <c r="C703" s="25"/>
      <c r="D703" s="19"/>
      <c r="E703" s="19"/>
      <c r="F703" s="19"/>
      <c r="G703" s="20"/>
      <c r="H703" s="20"/>
      <c r="I703" s="20"/>
      <c r="J703" s="20"/>
      <c r="K703" s="20"/>
      <c r="L703" s="20"/>
      <c r="M703" s="20"/>
      <c r="N703" s="18"/>
      <c r="O703" s="17"/>
      <c r="P703" s="17"/>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1"/>
      <c r="BG703" s="1"/>
      <c r="BH703" s="1"/>
      <c r="BI703" s="1"/>
      <c r="BJ703" s="1"/>
      <c r="BK703" s="1"/>
      <c r="BL703" s="1"/>
      <c r="BM703" s="1"/>
      <c r="BN703" s="1"/>
      <c r="BO703" s="1"/>
      <c r="BP703" s="1"/>
      <c r="BQ703" s="1"/>
      <c r="BR703" s="1"/>
      <c r="BS703" s="1"/>
    </row>
    <row r="704" spans="1:71" s="116" customFormat="1" x14ac:dyDescent="0.2">
      <c r="A704" s="20"/>
      <c r="B704" s="20"/>
      <c r="C704" s="25"/>
      <c r="D704" s="19"/>
      <c r="E704" s="19"/>
      <c r="F704" s="19"/>
      <c r="G704" s="20"/>
      <c r="H704" s="20"/>
      <c r="I704" s="20"/>
      <c r="J704" s="20"/>
      <c r="K704" s="20"/>
      <c r="L704" s="20"/>
      <c r="M704" s="20"/>
      <c r="N704" s="18"/>
      <c r="O704" s="17"/>
      <c r="P704" s="17"/>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1"/>
      <c r="BG704" s="1"/>
      <c r="BH704" s="1"/>
      <c r="BI704" s="1"/>
      <c r="BJ704" s="1"/>
      <c r="BK704" s="1"/>
      <c r="BL704" s="1"/>
      <c r="BM704" s="1"/>
      <c r="BN704" s="1"/>
      <c r="BO704" s="1"/>
      <c r="BP704" s="1"/>
      <c r="BQ704" s="1"/>
      <c r="BR704" s="1"/>
      <c r="BS704" s="1"/>
    </row>
    <row r="705" spans="1:71" s="116" customFormat="1" x14ac:dyDescent="0.2">
      <c r="A705" s="20"/>
      <c r="B705" s="20"/>
      <c r="C705" s="25"/>
      <c r="D705" s="19"/>
      <c r="E705" s="19"/>
      <c r="F705" s="19"/>
      <c r="G705" s="20"/>
      <c r="H705" s="20"/>
      <c r="I705" s="20"/>
      <c r="J705" s="20"/>
      <c r="K705" s="20"/>
      <c r="L705" s="20"/>
      <c r="M705" s="20"/>
      <c r="N705" s="18"/>
      <c r="O705" s="17"/>
      <c r="P705" s="17"/>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1"/>
      <c r="BG705" s="1"/>
      <c r="BH705" s="1"/>
      <c r="BI705" s="1"/>
      <c r="BJ705" s="1"/>
      <c r="BK705" s="1"/>
      <c r="BL705" s="1"/>
      <c r="BM705" s="1"/>
      <c r="BN705" s="1"/>
      <c r="BO705" s="1"/>
      <c r="BP705" s="1"/>
      <c r="BQ705" s="1"/>
      <c r="BR705" s="1"/>
      <c r="BS705" s="1"/>
    </row>
    <row r="706" spans="1:71" s="116" customFormat="1" x14ac:dyDescent="0.2">
      <c r="A706" s="20"/>
      <c r="B706" s="20"/>
      <c r="C706" s="25"/>
      <c r="D706" s="19"/>
      <c r="E706" s="19"/>
      <c r="F706" s="19"/>
      <c r="G706" s="20"/>
      <c r="H706" s="20"/>
      <c r="I706" s="20"/>
      <c r="J706" s="20"/>
      <c r="K706" s="20"/>
      <c r="L706" s="20"/>
      <c r="M706" s="20"/>
      <c r="N706" s="18"/>
      <c r="O706" s="17"/>
      <c r="P706" s="17"/>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1"/>
      <c r="BG706" s="1"/>
      <c r="BH706" s="1"/>
      <c r="BI706" s="1"/>
      <c r="BJ706" s="1"/>
      <c r="BK706" s="1"/>
      <c r="BL706" s="1"/>
      <c r="BM706" s="1"/>
      <c r="BN706" s="1"/>
      <c r="BO706" s="1"/>
      <c r="BP706" s="1"/>
      <c r="BQ706" s="1"/>
      <c r="BR706" s="1"/>
      <c r="BS706" s="1"/>
    </row>
    <row r="707" spans="1:71" s="116" customFormat="1" x14ac:dyDescent="0.2">
      <c r="A707" s="20"/>
      <c r="B707" s="20"/>
      <c r="C707" s="25"/>
      <c r="D707" s="19"/>
      <c r="E707" s="19"/>
      <c r="F707" s="19"/>
      <c r="G707" s="20"/>
      <c r="H707" s="20"/>
      <c r="I707" s="20"/>
      <c r="J707" s="20"/>
      <c r="K707" s="20"/>
      <c r="L707" s="20"/>
      <c r="M707" s="20"/>
      <c r="N707" s="18"/>
      <c r="O707" s="17"/>
      <c r="P707" s="17"/>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1"/>
      <c r="BG707" s="1"/>
      <c r="BH707" s="1"/>
      <c r="BI707" s="1"/>
      <c r="BJ707" s="1"/>
      <c r="BK707" s="1"/>
      <c r="BL707" s="1"/>
      <c r="BM707" s="1"/>
      <c r="BN707" s="1"/>
      <c r="BO707" s="1"/>
      <c r="BP707" s="1"/>
      <c r="BQ707" s="1"/>
      <c r="BR707" s="1"/>
      <c r="BS707" s="1"/>
    </row>
    <row r="708" spans="1:71" s="116" customFormat="1" x14ac:dyDescent="0.2">
      <c r="A708" s="20"/>
      <c r="B708" s="20"/>
      <c r="C708" s="25"/>
      <c r="D708" s="19"/>
      <c r="E708" s="19"/>
      <c r="F708" s="19"/>
      <c r="G708" s="20"/>
      <c r="H708" s="20"/>
      <c r="I708" s="20"/>
      <c r="J708" s="20"/>
      <c r="K708" s="20"/>
      <c r="L708" s="20"/>
      <c r="M708" s="20"/>
      <c r="N708" s="18"/>
      <c r="O708" s="17"/>
      <c r="P708" s="17"/>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1"/>
      <c r="BG708" s="1"/>
      <c r="BH708" s="1"/>
      <c r="BI708" s="1"/>
      <c r="BJ708" s="1"/>
      <c r="BK708" s="1"/>
      <c r="BL708" s="1"/>
      <c r="BM708" s="1"/>
      <c r="BN708" s="1"/>
      <c r="BO708" s="1"/>
      <c r="BP708" s="1"/>
      <c r="BQ708" s="1"/>
      <c r="BR708" s="1"/>
      <c r="BS708" s="1"/>
    </row>
    <row r="709" spans="1:71" s="116" customFormat="1" x14ac:dyDescent="0.2">
      <c r="A709" s="20"/>
      <c r="B709" s="20"/>
      <c r="C709" s="25"/>
      <c r="D709" s="19"/>
      <c r="E709" s="19"/>
      <c r="F709" s="19"/>
      <c r="G709" s="20"/>
      <c r="H709" s="20"/>
      <c r="I709" s="20"/>
      <c r="J709" s="20"/>
      <c r="K709" s="20"/>
      <c r="L709" s="20"/>
      <c r="M709" s="20"/>
      <c r="N709" s="18"/>
      <c r="O709" s="17"/>
      <c r="P709" s="17"/>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1"/>
      <c r="BG709" s="1"/>
      <c r="BH709" s="1"/>
      <c r="BI709" s="1"/>
      <c r="BJ709" s="1"/>
      <c r="BK709" s="1"/>
      <c r="BL709" s="1"/>
      <c r="BM709" s="1"/>
      <c r="BN709" s="1"/>
      <c r="BO709" s="1"/>
      <c r="BP709" s="1"/>
      <c r="BQ709" s="1"/>
      <c r="BR709" s="1"/>
      <c r="BS709" s="1"/>
    </row>
    <row r="710" spans="1:71" s="116" customFormat="1" x14ac:dyDescent="0.2">
      <c r="A710" s="20"/>
      <c r="B710" s="20"/>
      <c r="C710" s="25"/>
      <c r="D710" s="19"/>
      <c r="E710" s="19"/>
      <c r="F710" s="19"/>
      <c r="G710" s="20"/>
      <c r="H710" s="20"/>
      <c r="I710" s="20"/>
      <c r="J710" s="20"/>
      <c r="K710" s="20"/>
      <c r="L710" s="20"/>
      <c r="M710" s="20"/>
      <c r="N710" s="18"/>
      <c r="O710" s="17"/>
      <c r="P710" s="17"/>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1"/>
      <c r="BG710" s="1"/>
      <c r="BH710" s="1"/>
      <c r="BI710" s="1"/>
      <c r="BJ710" s="1"/>
      <c r="BK710" s="1"/>
      <c r="BL710" s="1"/>
      <c r="BM710" s="1"/>
      <c r="BN710" s="1"/>
      <c r="BO710" s="1"/>
      <c r="BP710" s="1"/>
      <c r="BQ710" s="1"/>
      <c r="BR710" s="1"/>
      <c r="BS710" s="1"/>
    </row>
    <row r="711" spans="1:71" s="116" customFormat="1" x14ac:dyDescent="0.2">
      <c r="A711" s="20"/>
      <c r="B711" s="20"/>
      <c r="C711" s="25"/>
      <c r="D711" s="19"/>
      <c r="E711" s="19"/>
      <c r="F711" s="19"/>
      <c r="G711" s="20"/>
      <c r="H711" s="20"/>
      <c r="I711" s="20"/>
      <c r="J711" s="20"/>
      <c r="K711" s="20"/>
      <c r="L711" s="20"/>
      <c r="M711" s="20"/>
      <c r="N711" s="18"/>
      <c r="O711" s="17"/>
      <c r="P711" s="17"/>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1"/>
      <c r="BG711" s="1"/>
      <c r="BH711" s="1"/>
      <c r="BI711" s="1"/>
      <c r="BJ711" s="1"/>
      <c r="BK711" s="1"/>
      <c r="BL711" s="1"/>
      <c r="BM711" s="1"/>
      <c r="BN711" s="1"/>
      <c r="BO711" s="1"/>
      <c r="BP711" s="1"/>
      <c r="BQ711" s="1"/>
      <c r="BR711" s="1"/>
      <c r="BS711" s="1"/>
    </row>
    <row r="712" spans="1:71" s="116" customFormat="1" x14ac:dyDescent="0.2">
      <c r="A712" s="20"/>
      <c r="B712" s="20"/>
      <c r="C712" s="25"/>
      <c r="D712" s="19"/>
      <c r="E712" s="19"/>
      <c r="F712" s="19"/>
      <c r="G712" s="20"/>
      <c r="H712" s="20"/>
      <c r="I712" s="20"/>
      <c r="J712" s="20"/>
      <c r="K712" s="20"/>
      <c r="L712" s="20"/>
      <c r="M712" s="20"/>
      <c r="N712" s="18"/>
      <c r="O712" s="17"/>
      <c r="P712" s="17"/>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1"/>
      <c r="BG712" s="1"/>
      <c r="BH712" s="1"/>
      <c r="BI712" s="1"/>
      <c r="BJ712" s="1"/>
      <c r="BK712" s="1"/>
      <c r="BL712" s="1"/>
      <c r="BM712" s="1"/>
      <c r="BN712" s="1"/>
      <c r="BO712" s="1"/>
      <c r="BP712" s="1"/>
      <c r="BQ712" s="1"/>
      <c r="BR712" s="1"/>
      <c r="BS712" s="1"/>
    </row>
    <row r="713" spans="1:71" s="116" customFormat="1" x14ac:dyDescent="0.2">
      <c r="A713" s="20"/>
      <c r="B713" s="20"/>
      <c r="C713" s="25"/>
      <c r="D713" s="19"/>
      <c r="E713" s="19"/>
      <c r="F713" s="19"/>
      <c r="G713" s="20"/>
      <c r="H713" s="20"/>
      <c r="I713" s="20"/>
      <c r="J713" s="20"/>
      <c r="K713" s="20"/>
      <c r="L713" s="20"/>
      <c r="M713" s="20"/>
      <c r="N713" s="18"/>
      <c r="O713" s="17"/>
      <c r="P713" s="17"/>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1"/>
      <c r="BG713" s="1"/>
      <c r="BH713" s="1"/>
      <c r="BI713" s="1"/>
      <c r="BJ713" s="1"/>
      <c r="BK713" s="1"/>
      <c r="BL713" s="1"/>
      <c r="BM713" s="1"/>
      <c r="BN713" s="1"/>
      <c r="BO713" s="1"/>
      <c r="BP713" s="1"/>
      <c r="BQ713" s="1"/>
      <c r="BR713" s="1"/>
      <c r="BS713" s="1"/>
    </row>
    <row r="714" spans="1:71" s="116" customFormat="1" x14ac:dyDescent="0.2">
      <c r="A714" s="20"/>
      <c r="B714" s="20"/>
      <c r="C714" s="25"/>
      <c r="D714" s="19"/>
      <c r="E714" s="19"/>
      <c r="F714" s="19"/>
      <c r="G714" s="20"/>
      <c r="H714" s="20"/>
      <c r="I714" s="20"/>
      <c r="J714" s="20"/>
      <c r="K714" s="20"/>
      <c r="L714" s="20"/>
      <c r="M714" s="20"/>
      <c r="N714" s="18"/>
      <c r="O714" s="17"/>
      <c r="P714" s="17"/>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1"/>
      <c r="BG714" s="1"/>
      <c r="BH714" s="1"/>
      <c r="BI714" s="1"/>
      <c r="BJ714" s="1"/>
      <c r="BK714" s="1"/>
      <c r="BL714" s="1"/>
      <c r="BM714" s="1"/>
      <c r="BN714" s="1"/>
      <c r="BO714" s="1"/>
      <c r="BP714" s="1"/>
      <c r="BQ714" s="1"/>
      <c r="BR714" s="1"/>
      <c r="BS714" s="1"/>
    </row>
    <row r="715" spans="1:71" s="116" customFormat="1" x14ac:dyDescent="0.2">
      <c r="A715" s="20"/>
      <c r="B715" s="20"/>
      <c r="C715" s="25"/>
      <c r="D715" s="19"/>
      <c r="E715" s="19"/>
      <c r="F715" s="19"/>
      <c r="G715" s="20"/>
      <c r="H715" s="20"/>
      <c r="I715" s="20"/>
      <c r="J715" s="20"/>
      <c r="K715" s="20"/>
      <c r="L715" s="20"/>
      <c r="M715" s="20"/>
      <c r="N715" s="18"/>
      <c r="O715" s="17"/>
      <c r="P715" s="17"/>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1"/>
      <c r="BG715" s="1"/>
      <c r="BH715" s="1"/>
      <c r="BI715" s="1"/>
      <c r="BJ715" s="1"/>
      <c r="BK715" s="1"/>
      <c r="BL715" s="1"/>
      <c r="BM715" s="1"/>
      <c r="BN715" s="1"/>
      <c r="BO715" s="1"/>
      <c r="BP715" s="1"/>
      <c r="BQ715" s="1"/>
      <c r="BR715" s="1"/>
      <c r="BS715" s="1"/>
    </row>
    <row r="716" spans="1:71" s="116" customFormat="1" x14ac:dyDescent="0.2">
      <c r="A716" s="20"/>
      <c r="B716" s="20"/>
      <c r="C716" s="25"/>
      <c r="D716" s="19"/>
      <c r="E716" s="19"/>
      <c r="F716" s="19"/>
      <c r="G716" s="20"/>
      <c r="H716" s="20"/>
      <c r="I716" s="20"/>
      <c r="J716" s="20"/>
      <c r="K716" s="20"/>
      <c r="L716" s="20"/>
      <c r="M716" s="20"/>
      <c r="N716" s="18"/>
      <c r="O716" s="17"/>
      <c r="P716" s="17"/>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1"/>
      <c r="BG716" s="1"/>
      <c r="BH716" s="1"/>
      <c r="BI716" s="1"/>
      <c r="BJ716" s="1"/>
      <c r="BK716" s="1"/>
      <c r="BL716" s="1"/>
      <c r="BM716" s="1"/>
      <c r="BN716" s="1"/>
      <c r="BO716" s="1"/>
      <c r="BP716" s="1"/>
      <c r="BQ716" s="1"/>
      <c r="BR716" s="1"/>
      <c r="BS716" s="1"/>
    </row>
    <row r="717" spans="1:71" s="116" customFormat="1" x14ac:dyDescent="0.2">
      <c r="A717" s="20"/>
      <c r="B717" s="20"/>
      <c r="C717" s="25"/>
      <c r="D717" s="19"/>
      <c r="E717" s="19"/>
      <c r="F717" s="19"/>
      <c r="G717" s="20"/>
      <c r="H717" s="20"/>
      <c r="I717" s="20"/>
      <c r="J717" s="20"/>
      <c r="K717" s="20"/>
      <c r="L717" s="20"/>
      <c r="M717" s="20"/>
      <c r="N717" s="18"/>
      <c r="O717" s="17"/>
      <c r="P717" s="17"/>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1"/>
      <c r="BG717" s="1"/>
      <c r="BH717" s="1"/>
      <c r="BI717" s="1"/>
      <c r="BJ717" s="1"/>
      <c r="BK717" s="1"/>
      <c r="BL717" s="1"/>
      <c r="BM717" s="1"/>
      <c r="BN717" s="1"/>
      <c r="BO717" s="1"/>
      <c r="BP717" s="1"/>
      <c r="BQ717" s="1"/>
      <c r="BR717" s="1"/>
      <c r="BS717" s="1"/>
    </row>
    <row r="718" spans="1:71" s="116" customFormat="1" x14ac:dyDescent="0.2">
      <c r="A718" s="20"/>
      <c r="B718" s="20"/>
      <c r="C718" s="25"/>
      <c r="D718" s="19"/>
      <c r="E718" s="19"/>
      <c r="F718" s="19"/>
      <c r="G718" s="20"/>
      <c r="H718" s="20"/>
      <c r="I718" s="20"/>
      <c r="J718" s="20"/>
      <c r="K718" s="20"/>
      <c r="L718" s="20"/>
      <c r="M718" s="20"/>
      <c r="N718" s="18"/>
      <c r="O718" s="17"/>
      <c r="P718" s="17"/>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1"/>
      <c r="BG718" s="1"/>
      <c r="BH718" s="1"/>
      <c r="BI718" s="1"/>
      <c r="BJ718" s="1"/>
      <c r="BK718" s="1"/>
      <c r="BL718" s="1"/>
      <c r="BM718" s="1"/>
      <c r="BN718" s="1"/>
      <c r="BO718" s="1"/>
      <c r="BP718" s="1"/>
      <c r="BQ718" s="1"/>
      <c r="BR718" s="1"/>
      <c r="BS718" s="1"/>
    </row>
    <row r="719" spans="1:71" s="116" customFormat="1" x14ac:dyDescent="0.2">
      <c r="A719" s="20"/>
      <c r="B719" s="20"/>
      <c r="C719" s="25"/>
      <c r="D719" s="19"/>
      <c r="E719" s="19"/>
      <c r="F719" s="19"/>
      <c r="G719" s="20"/>
      <c r="H719" s="20"/>
      <c r="I719" s="20"/>
      <c r="J719" s="20"/>
      <c r="K719" s="20"/>
      <c r="L719" s="20"/>
      <c r="M719" s="20"/>
      <c r="N719" s="18"/>
      <c r="O719" s="17"/>
      <c r="P719" s="17"/>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1"/>
      <c r="BG719" s="1"/>
      <c r="BH719" s="1"/>
      <c r="BI719" s="1"/>
      <c r="BJ719" s="1"/>
      <c r="BK719" s="1"/>
      <c r="BL719" s="1"/>
      <c r="BM719" s="1"/>
      <c r="BN719" s="1"/>
      <c r="BO719" s="1"/>
      <c r="BP719" s="1"/>
      <c r="BQ719" s="1"/>
      <c r="BR719" s="1"/>
      <c r="BS719" s="1"/>
    </row>
    <row r="720" spans="1:71" s="116" customFormat="1" x14ac:dyDescent="0.2">
      <c r="A720" s="20"/>
      <c r="B720" s="20"/>
      <c r="C720" s="25"/>
      <c r="D720" s="19"/>
      <c r="E720" s="19"/>
      <c r="F720" s="19"/>
      <c r="G720" s="20"/>
      <c r="H720" s="20"/>
      <c r="I720" s="20"/>
      <c r="J720" s="20"/>
      <c r="K720" s="20"/>
      <c r="L720" s="20"/>
      <c r="M720" s="20"/>
      <c r="N720" s="18"/>
      <c r="O720" s="17"/>
      <c r="P720" s="17"/>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1"/>
      <c r="BG720" s="1"/>
      <c r="BH720" s="1"/>
      <c r="BI720" s="1"/>
      <c r="BJ720" s="1"/>
      <c r="BK720" s="1"/>
      <c r="BL720" s="1"/>
      <c r="BM720" s="1"/>
      <c r="BN720" s="1"/>
      <c r="BO720" s="1"/>
      <c r="BP720" s="1"/>
      <c r="BQ720" s="1"/>
      <c r="BR720" s="1"/>
      <c r="BS720" s="1"/>
    </row>
    <row r="721" spans="1:71" s="116" customFormat="1" x14ac:dyDescent="0.2">
      <c r="A721" s="20"/>
      <c r="B721" s="20"/>
      <c r="C721" s="25"/>
      <c r="D721" s="19"/>
      <c r="E721" s="19"/>
      <c r="F721" s="19"/>
      <c r="G721" s="20"/>
      <c r="H721" s="20"/>
      <c r="I721" s="20"/>
      <c r="J721" s="20"/>
      <c r="K721" s="20"/>
      <c r="L721" s="20"/>
      <c r="M721" s="20"/>
      <c r="N721" s="18"/>
      <c r="O721" s="17"/>
      <c r="P721" s="17"/>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1"/>
      <c r="BG721" s="1"/>
      <c r="BH721" s="1"/>
      <c r="BI721" s="1"/>
      <c r="BJ721" s="1"/>
      <c r="BK721" s="1"/>
      <c r="BL721" s="1"/>
      <c r="BM721" s="1"/>
      <c r="BN721" s="1"/>
      <c r="BO721" s="1"/>
      <c r="BP721" s="1"/>
      <c r="BQ721" s="1"/>
      <c r="BR721" s="1"/>
      <c r="BS721" s="1"/>
    </row>
    <row r="722" spans="1:71" s="116" customFormat="1" x14ac:dyDescent="0.2">
      <c r="A722" s="20"/>
      <c r="B722" s="20"/>
      <c r="C722" s="25"/>
      <c r="D722" s="19"/>
      <c r="E722" s="19"/>
      <c r="F722" s="19"/>
      <c r="G722" s="20"/>
      <c r="H722" s="20"/>
      <c r="I722" s="20"/>
      <c r="J722" s="20"/>
      <c r="K722" s="20"/>
      <c r="L722" s="20"/>
      <c r="M722" s="20"/>
      <c r="N722" s="18"/>
      <c r="O722" s="17"/>
      <c r="P722" s="17"/>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1"/>
      <c r="BG722" s="1"/>
      <c r="BH722" s="1"/>
      <c r="BI722" s="1"/>
      <c r="BJ722" s="1"/>
      <c r="BK722" s="1"/>
      <c r="BL722" s="1"/>
      <c r="BM722" s="1"/>
      <c r="BN722" s="1"/>
      <c r="BO722" s="1"/>
      <c r="BP722" s="1"/>
      <c r="BQ722" s="1"/>
      <c r="BR722" s="1"/>
      <c r="BS722" s="1"/>
    </row>
    <row r="723" spans="1:71" s="116" customFormat="1" x14ac:dyDescent="0.2">
      <c r="A723" s="20"/>
      <c r="B723" s="20"/>
      <c r="C723" s="25"/>
      <c r="D723" s="19"/>
      <c r="E723" s="19"/>
      <c r="F723" s="19"/>
      <c r="G723" s="20"/>
      <c r="H723" s="20"/>
      <c r="I723" s="20"/>
      <c r="J723" s="20"/>
      <c r="K723" s="20"/>
      <c r="L723" s="20"/>
      <c r="M723" s="20"/>
      <c r="N723" s="18"/>
      <c r="O723" s="17"/>
      <c r="P723" s="17"/>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1"/>
      <c r="BG723" s="1"/>
      <c r="BH723" s="1"/>
      <c r="BI723" s="1"/>
      <c r="BJ723" s="1"/>
      <c r="BK723" s="1"/>
      <c r="BL723" s="1"/>
      <c r="BM723" s="1"/>
      <c r="BN723" s="1"/>
      <c r="BO723" s="1"/>
      <c r="BP723" s="1"/>
      <c r="BQ723" s="1"/>
      <c r="BR723" s="1"/>
      <c r="BS723" s="1"/>
    </row>
    <row r="724" spans="1:71" s="116" customFormat="1" x14ac:dyDescent="0.2">
      <c r="A724" s="20"/>
      <c r="B724" s="20"/>
      <c r="C724" s="25"/>
      <c r="D724" s="19"/>
      <c r="E724" s="19"/>
      <c r="F724" s="19"/>
      <c r="G724" s="20"/>
      <c r="H724" s="20"/>
      <c r="I724" s="20"/>
      <c r="J724" s="20"/>
      <c r="K724" s="20"/>
      <c r="L724" s="20"/>
      <c r="M724" s="20"/>
      <c r="N724" s="18"/>
      <c r="O724" s="17"/>
      <c r="P724" s="17"/>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1"/>
      <c r="BG724" s="1"/>
      <c r="BH724" s="1"/>
      <c r="BI724" s="1"/>
      <c r="BJ724" s="1"/>
      <c r="BK724" s="1"/>
      <c r="BL724" s="1"/>
      <c r="BM724" s="1"/>
      <c r="BN724" s="1"/>
      <c r="BO724" s="1"/>
      <c r="BP724" s="1"/>
      <c r="BQ724" s="1"/>
      <c r="BR724" s="1"/>
      <c r="BS724" s="1"/>
    </row>
    <row r="725" spans="1:71" s="116" customFormat="1" x14ac:dyDescent="0.2">
      <c r="A725" s="20"/>
      <c r="B725" s="20"/>
      <c r="C725" s="25"/>
      <c r="D725" s="19"/>
      <c r="E725" s="19"/>
      <c r="F725" s="19"/>
      <c r="G725" s="20"/>
      <c r="H725" s="20"/>
      <c r="I725" s="20"/>
      <c r="J725" s="20"/>
      <c r="K725" s="20"/>
      <c r="L725" s="20"/>
      <c r="M725" s="20"/>
      <c r="N725" s="18"/>
      <c r="O725" s="17"/>
      <c r="P725" s="17"/>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1"/>
      <c r="BG725" s="1"/>
      <c r="BH725" s="1"/>
      <c r="BI725" s="1"/>
      <c r="BJ725" s="1"/>
      <c r="BK725" s="1"/>
      <c r="BL725" s="1"/>
      <c r="BM725" s="1"/>
      <c r="BN725" s="1"/>
      <c r="BO725" s="1"/>
      <c r="BP725" s="1"/>
      <c r="BQ725" s="1"/>
      <c r="BR725" s="1"/>
      <c r="BS725" s="1"/>
    </row>
    <row r="726" spans="1:71" s="116" customFormat="1" x14ac:dyDescent="0.2">
      <c r="A726" s="20"/>
      <c r="B726" s="20"/>
      <c r="C726" s="25"/>
      <c r="D726" s="19"/>
      <c r="E726" s="19"/>
      <c r="F726" s="19"/>
      <c r="G726" s="20"/>
      <c r="H726" s="20"/>
      <c r="I726" s="20"/>
      <c r="J726" s="20"/>
      <c r="K726" s="20"/>
      <c r="L726" s="20"/>
      <c r="M726" s="20"/>
      <c r="N726" s="18"/>
      <c r="O726" s="17"/>
      <c r="P726" s="17"/>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1"/>
      <c r="BG726" s="1"/>
      <c r="BH726" s="1"/>
      <c r="BI726" s="1"/>
      <c r="BJ726" s="1"/>
      <c r="BK726" s="1"/>
      <c r="BL726" s="1"/>
      <c r="BM726" s="1"/>
      <c r="BN726" s="1"/>
      <c r="BO726" s="1"/>
      <c r="BP726" s="1"/>
      <c r="BQ726" s="1"/>
      <c r="BR726" s="1"/>
      <c r="BS726" s="1"/>
    </row>
    <row r="727" spans="1:71" s="116" customFormat="1" x14ac:dyDescent="0.2">
      <c r="A727" s="20"/>
      <c r="B727" s="20"/>
      <c r="C727" s="25"/>
      <c r="D727" s="19"/>
      <c r="E727" s="19"/>
      <c r="F727" s="19"/>
      <c r="G727" s="20"/>
      <c r="H727" s="20"/>
      <c r="I727" s="20"/>
      <c r="J727" s="20"/>
      <c r="K727" s="20"/>
      <c r="L727" s="20"/>
      <c r="M727" s="20"/>
      <c r="N727" s="18"/>
      <c r="O727" s="17"/>
      <c r="P727" s="17"/>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1"/>
      <c r="BG727" s="1"/>
      <c r="BH727" s="1"/>
      <c r="BI727" s="1"/>
      <c r="BJ727" s="1"/>
      <c r="BK727" s="1"/>
      <c r="BL727" s="1"/>
      <c r="BM727" s="1"/>
      <c r="BN727" s="1"/>
      <c r="BO727" s="1"/>
      <c r="BP727" s="1"/>
      <c r="BQ727" s="1"/>
      <c r="BR727" s="1"/>
      <c r="BS727" s="1"/>
    </row>
    <row r="728" spans="1:71" s="116" customFormat="1" x14ac:dyDescent="0.2">
      <c r="A728" s="20"/>
      <c r="B728" s="20"/>
      <c r="C728" s="25"/>
      <c r="D728" s="19"/>
      <c r="E728" s="19"/>
      <c r="F728" s="19"/>
      <c r="G728" s="20"/>
      <c r="H728" s="20"/>
      <c r="I728" s="20"/>
      <c r="J728" s="20"/>
      <c r="K728" s="20"/>
      <c r="L728" s="20"/>
      <c r="M728" s="20"/>
      <c r="N728" s="18"/>
      <c r="O728" s="17"/>
      <c r="P728" s="17"/>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1"/>
      <c r="BG728" s="1"/>
      <c r="BH728" s="1"/>
      <c r="BI728" s="1"/>
      <c r="BJ728" s="1"/>
      <c r="BK728" s="1"/>
      <c r="BL728" s="1"/>
      <c r="BM728" s="1"/>
      <c r="BN728" s="1"/>
      <c r="BO728" s="1"/>
      <c r="BP728" s="1"/>
      <c r="BQ728" s="1"/>
      <c r="BR728" s="1"/>
      <c r="BS728" s="1"/>
    </row>
    <row r="729" spans="1:71" s="116" customFormat="1" x14ac:dyDescent="0.2">
      <c r="A729" s="20"/>
      <c r="B729" s="20"/>
      <c r="C729" s="25"/>
      <c r="D729" s="19"/>
      <c r="E729" s="19"/>
      <c r="F729" s="19"/>
      <c r="G729" s="20"/>
      <c r="H729" s="20"/>
      <c r="I729" s="20"/>
      <c r="J729" s="20"/>
      <c r="K729" s="20"/>
      <c r="L729" s="20"/>
      <c r="M729" s="20"/>
      <c r="N729" s="18"/>
      <c r="O729" s="17"/>
      <c r="P729" s="17"/>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1"/>
      <c r="BG729" s="1"/>
      <c r="BH729" s="1"/>
      <c r="BI729" s="1"/>
      <c r="BJ729" s="1"/>
      <c r="BK729" s="1"/>
      <c r="BL729" s="1"/>
      <c r="BM729" s="1"/>
      <c r="BN729" s="1"/>
      <c r="BO729" s="1"/>
      <c r="BP729" s="1"/>
      <c r="BQ729" s="1"/>
      <c r="BR729" s="1"/>
      <c r="BS729" s="1"/>
    </row>
    <row r="730" spans="1:71" s="116" customFormat="1" x14ac:dyDescent="0.2">
      <c r="A730" s="20"/>
      <c r="B730" s="20"/>
      <c r="C730" s="25"/>
      <c r="D730" s="19"/>
      <c r="E730" s="19"/>
      <c r="F730" s="19"/>
      <c r="G730" s="20"/>
      <c r="H730" s="20"/>
      <c r="I730" s="20"/>
      <c r="J730" s="20"/>
      <c r="K730" s="20"/>
      <c r="L730" s="20"/>
      <c r="M730" s="20"/>
      <c r="N730" s="18"/>
      <c r="O730" s="17"/>
      <c r="P730" s="17"/>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1"/>
      <c r="BG730" s="1"/>
      <c r="BH730" s="1"/>
      <c r="BI730" s="1"/>
      <c r="BJ730" s="1"/>
      <c r="BK730" s="1"/>
      <c r="BL730" s="1"/>
      <c r="BM730" s="1"/>
      <c r="BN730" s="1"/>
      <c r="BO730" s="1"/>
      <c r="BP730" s="1"/>
      <c r="BQ730" s="1"/>
      <c r="BR730" s="1"/>
      <c r="BS730" s="1"/>
    </row>
    <row r="731" spans="1:71" s="116" customFormat="1" x14ac:dyDescent="0.2">
      <c r="A731" s="20"/>
      <c r="B731" s="20"/>
      <c r="C731" s="25"/>
      <c r="D731" s="19"/>
      <c r="E731" s="19"/>
      <c r="F731" s="19"/>
      <c r="G731" s="20"/>
      <c r="H731" s="20"/>
      <c r="I731" s="20"/>
      <c r="J731" s="20"/>
      <c r="K731" s="20"/>
      <c r="L731" s="20"/>
      <c r="M731" s="20"/>
      <c r="N731" s="18"/>
      <c r="O731" s="17"/>
      <c r="P731" s="17"/>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1"/>
      <c r="BG731" s="1"/>
      <c r="BH731" s="1"/>
      <c r="BI731" s="1"/>
      <c r="BJ731" s="1"/>
      <c r="BK731" s="1"/>
      <c r="BL731" s="1"/>
      <c r="BM731" s="1"/>
      <c r="BN731" s="1"/>
      <c r="BO731" s="1"/>
      <c r="BP731" s="1"/>
      <c r="BQ731" s="1"/>
      <c r="BR731" s="1"/>
      <c r="BS731" s="1"/>
    </row>
    <row r="732" spans="1:71" s="116" customFormat="1" x14ac:dyDescent="0.2">
      <c r="A732" s="20"/>
      <c r="B732" s="20"/>
      <c r="C732" s="25"/>
      <c r="D732" s="19"/>
      <c r="E732" s="19"/>
      <c r="F732" s="19"/>
      <c r="G732" s="20"/>
      <c r="H732" s="20"/>
      <c r="I732" s="20"/>
      <c r="J732" s="20"/>
      <c r="K732" s="20"/>
      <c r="L732" s="20"/>
      <c r="M732" s="20"/>
      <c r="N732" s="18"/>
      <c r="O732" s="17"/>
      <c r="P732" s="17"/>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1"/>
      <c r="BG732" s="1"/>
      <c r="BH732" s="1"/>
      <c r="BI732" s="1"/>
      <c r="BJ732" s="1"/>
      <c r="BK732" s="1"/>
      <c r="BL732" s="1"/>
      <c r="BM732" s="1"/>
      <c r="BN732" s="1"/>
      <c r="BO732" s="1"/>
      <c r="BP732" s="1"/>
      <c r="BQ732" s="1"/>
      <c r="BR732" s="1"/>
      <c r="BS732" s="1"/>
    </row>
    <row r="733" spans="1:71" s="116" customFormat="1" x14ac:dyDescent="0.2">
      <c r="A733" s="20"/>
      <c r="B733" s="20"/>
      <c r="C733" s="25"/>
      <c r="D733" s="19"/>
      <c r="E733" s="19"/>
      <c r="F733" s="19"/>
      <c r="G733" s="20"/>
      <c r="H733" s="20"/>
      <c r="I733" s="20"/>
      <c r="J733" s="20"/>
      <c r="K733" s="20"/>
      <c r="L733" s="20"/>
      <c r="M733" s="20"/>
      <c r="N733" s="18"/>
      <c r="O733" s="17"/>
      <c r="P733" s="17"/>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1"/>
      <c r="BG733" s="1"/>
      <c r="BH733" s="1"/>
      <c r="BI733" s="1"/>
      <c r="BJ733" s="1"/>
      <c r="BK733" s="1"/>
      <c r="BL733" s="1"/>
      <c r="BM733" s="1"/>
      <c r="BN733" s="1"/>
      <c r="BO733" s="1"/>
      <c r="BP733" s="1"/>
      <c r="BQ733" s="1"/>
      <c r="BR733" s="1"/>
      <c r="BS733" s="1"/>
    </row>
    <row r="734" spans="1:71" s="116" customFormat="1" x14ac:dyDescent="0.2">
      <c r="A734" s="20"/>
      <c r="B734" s="20"/>
      <c r="C734" s="25"/>
      <c r="D734" s="19"/>
      <c r="E734" s="19"/>
      <c r="F734" s="19"/>
      <c r="G734" s="20"/>
      <c r="H734" s="20"/>
      <c r="I734" s="20"/>
      <c r="J734" s="20"/>
      <c r="K734" s="20"/>
      <c r="L734" s="20"/>
      <c r="M734" s="20"/>
      <c r="N734" s="18"/>
      <c r="O734" s="17"/>
      <c r="P734" s="17"/>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1"/>
      <c r="BG734" s="1"/>
      <c r="BH734" s="1"/>
      <c r="BI734" s="1"/>
      <c r="BJ734" s="1"/>
      <c r="BK734" s="1"/>
      <c r="BL734" s="1"/>
      <c r="BM734" s="1"/>
      <c r="BN734" s="1"/>
      <c r="BO734" s="1"/>
      <c r="BP734" s="1"/>
      <c r="BQ734" s="1"/>
      <c r="BR734" s="1"/>
      <c r="BS734" s="1"/>
    </row>
    <row r="735" spans="1:71" s="116" customFormat="1" x14ac:dyDescent="0.2">
      <c r="A735" s="20"/>
      <c r="B735" s="20"/>
      <c r="C735" s="25"/>
      <c r="D735" s="19"/>
      <c r="E735" s="19"/>
      <c r="F735" s="19"/>
      <c r="G735" s="20"/>
      <c r="H735" s="20"/>
      <c r="I735" s="20"/>
      <c r="J735" s="20"/>
      <c r="K735" s="20"/>
      <c r="L735" s="20"/>
      <c r="M735" s="20"/>
      <c r="N735" s="18"/>
      <c r="O735" s="17"/>
      <c r="P735" s="17"/>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1"/>
      <c r="BG735" s="1"/>
      <c r="BH735" s="1"/>
      <c r="BI735" s="1"/>
      <c r="BJ735" s="1"/>
      <c r="BK735" s="1"/>
      <c r="BL735" s="1"/>
      <c r="BM735" s="1"/>
      <c r="BN735" s="1"/>
      <c r="BO735" s="1"/>
      <c r="BP735" s="1"/>
      <c r="BQ735" s="1"/>
      <c r="BR735" s="1"/>
      <c r="BS735" s="1"/>
    </row>
    <row r="736" spans="1:71" s="116" customFormat="1" x14ac:dyDescent="0.2">
      <c r="A736" s="20"/>
      <c r="B736" s="20"/>
      <c r="C736" s="25"/>
      <c r="D736" s="19"/>
      <c r="E736" s="19"/>
      <c r="F736" s="19"/>
      <c r="G736" s="20"/>
      <c r="H736" s="20"/>
      <c r="I736" s="20"/>
      <c r="J736" s="20"/>
      <c r="K736" s="20"/>
      <c r="L736" s="20"/>
      <c r="M736" s="20"/>
      <c r="N736" s="18"/>
      <c r="O736" s="17"/>
      <c r="P736" s="17"/>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1"/>
      <c r="BG736" s="1"/>
      <c r="BH736" s="1"/>
      <c r="BI736" s="1"/>
      <c r="BJ736" s="1"/>
      <c r="BK736" s="1"/>
      <c r="BL736" s="1"/>
      <c r="BM736" s="1"/>
      <c r="BN736" s="1"/>
      <c r="BO736" s="1"/>
      <c r="BP736" s="1"/>
      <c r="BQ736" s="1"/>
      <c r="BR736" s="1"/>
      <c r="BS736" s="1"/>
    </row>
    <row r="737" spans="1:71" s="116" customFormat="1" x14ac:dyDescent="0.2">
      <c r="A737" s="20"/>
      <c r="B737" s="20"/>
      <c r="C737" s="25"/>
      <c r="D737" s="19"/>
      <c r="E737" s="19"/>
      <c r="F737" s="19"/>
      <c r="G737" s="20"/>
      <c r="H737" s="20"/>
      <c r="I737" s="20"/>
      <c r="J737" s="20"/>
      <c r="K737" s="20"/>
      <c r="L737" s="20"/>
      <c r="M737" s="20"/>
      <c r="N737" s="18"/>
      <c r="O737" s="17"/>
      <c r="P737" s="17"/>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1"/>
      <c r="BG737" s="1"/>
      <c r="BH737" s="1"/>
      <c r="BI737" s="1"/>
      <c r="BJ737" s="1"/>
      <c r="BK737" s="1"/>
      <c r="BL737" s="1"/>
      <c r="BM737" s="1"/>
      <c r="BN737" s="1"/>
      <c r="BO737" s="1"/>
      <c r="BP737" s="1"/>
      <c r="BQ737" s="1"/>
      <c r="BR737" s="1"/>
      <c r="BS737" s="1"/>
    </row>
    <row r="738" spans="1:71" s="116" customFormat="1" x14ac:dyDescent="0.2">
      <c r="A738" s="20"/>
      <c r="B738" s="20"/>
      <c r="C738" s="25"/>
      <c r="D738" s="19"/>
      <c r="E738" s="19"/>
      <c r="F738" s="19"/>
      <c r="G738" s="20"/>
      <c r="H738" s="20"/>
      <c r="I738" s="20"/>
      <c r="J738" s="20"/>
      <c r="K738" s="20"/>
      <c r="L738" s="20"/>
      <c r="M738" s="20"/>
      <c r="N738" s="18"/>
      <c r="O738" s="17"/>
      <c r="P738" s="17"/>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1"/>
      <c r="BG738" s="1"/>
      <c r="BH738" s="1"/>
      <c r="BI738" s="1"/>
      <c r="BJ738" s="1"/>
      <c r="BK738" s="1"/>
      <c r="BL738" s="1"/>
      <c r="BM738" s="1"/>
      <c r="BN738" s="1"/>
      <c r="BO738" s="1"/>
      <c r="BP738" s="1"/>
      <c r="BQ738" s="1"/>
      <c r="BR738" s="1"/>
      <c r="BS738" s="1"/>
    </row>
    <row r="739" spans="1:71" s="116" customFormat="1" x14ac:dyDescent="0.2">
      <c r="A739" s="20"/>
      <c r="B739" s="20"/>
      <c r="C739" s="25"/>
      <c r="D739" s="19"/>
      <c r="E739" s="19"/>
      <c r="F739" s="19"/>
      <c r="G739" s="20"/>
      <c r="H739" s="20"/>
      <c r="I739" s="20"/>
      <c r="J739" s="20"/>
      <c r="K739" s="20"/>
      <c r="L739" s="20"/>
      <c r="M739" s="20"/>
      <c r="N739" s="18"/>
      <c r="O739" s="17"/>
      <c r="P739" s="17"/>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1"/>
      <c r="BG739" s="1"/>
      <c r="BH739" s="1"/>
      <c r="BI739" s="1"/>
      <c r="BJ739" s="1"/>
      <c r="BK739" s="1"/>
      <c r="BL739" s="1"/>
      <c r="BM739" s="1"/>
      <c r="BN739" s="1"/>
      <c r="BO739" s="1"/>
      <c r="BP739" s="1"/>
      <c r="BQ739" s="1"/>
      <c r="BR739" s="1"/>
      <c r="BS739" s="1"/>
    </row>
    <row r="740" spans="1:71" s="116" customFormat="1" x14ac:dyDescent="0.2">
      <c r="A740" s="20"/>
      <c r="B740" s="20"/>
      <c r="C740" s="25"/>
      <c r="D740" s="19"/>
      <c r="E740" s="19"/>
      <c r="F740" s="19"/>
      <c r="G740" s="20"/>
      <c r="H740" s="20"/>
      <c r="I740" s="20"/>
      <c r="J740" s="20"/>
      <c r="K740" s="20"/>
      <c r="L740" s="20"/>
      <c r="M740" s="20"/>
      <c r="N740" s="18"/>
      <c r="O740" s="17"/>
      <c r="P740" s="17"/>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1"/>
      <c r="BG740" s="1"/>
      <c r="BH740" s="1"/>
      <c r="BI740" s="1"/>
      <c r="BJ740" s="1"/>
      <c r="BK740" s="1"/>
      <c r="BL740" s="1"/>
      <c r="BM740" s="1"/>
      <c r="BN740" s="1"/>
      <c r="BO740" s="1"/>
      <c r="BP740" s="1"/>
      <c r="BQ740" s="1"/>
      <c r="BR740" s="1"/>
      <c r="BS740" s="1"/>
    </row>
    <row r="741" spans="1:71" s="116" customFormat="1" x14ac:dyDescent="0.2">
      <c r="A741" s="20"/>
      <c r="B741" s="20"/>
      <c r="C741" s="25"/>
      <c r="D741" s="19"/>
      <c r="E741" s="19"/>
      <c r="F741" s="19"/>
      <c r="G741" s="20"/>
      <c r="H741" s="20"/>
      <c r="I741" s="20"/>
      <c r="J741" s="20"/>
      <c r="K741" s="20"/>
      <c r="L741" s="20"/>
      <c r="M741" s="20"/>
      <c r="N741" s="18"/>
      <c r="O741" s="17"/>
      <c r="P741" s="17"/>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1"/>
      <c r="BG741" s="1"/>
      <c r="BH741" s="1"/>
      <c r="BI741" s="1"/>
      <c r="BJ741" s="1"/>
      <c r="BK741" s="1"/>
      <c r="BL741" s="1"/>
      <c r="BM741" s="1"/>
      <c r="BN741" s="1"/>
      <c r="BO741" s="1"/>
      <c r="BP741" s="1"/>
      <c r="BQ741" s="1"/>
      <c r="BR741" s="1"/>
      <c r="BS741" s="1"/>
    </row>
    <row r="742" spans="1:71" s="116" customFormat="1" x14ac:dyDescent="0.2">
      <c r="A742" s="20"/>
      <c r="B742" s="20"/>
      <c r="C742" s="25"/>
      <c r="D742" s="19"/>
      <c r="E742" s="19"/>
      <c r="F742" s="19"/>
      <c r="G742" s="20"/>
      <c r="H742" s="20"/>
      <c r="I742" s="20"/>
      <c r="J742" s="20"/>
      <c r="K742" s="20"/>
      <c r="L742" s="20"/>
      <c r="M742" s="20"/>
      <c r="N742" s="18"/>
      <c r="O742" s="17"/>
      <c r="P742" s="17"/>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1"/>
      <c r="BG742" s="1"/>
      <c r="BH742" s="1"/>
      <c r="BI742" s="1"/>
      <c r="BJ742" s="1"/>
      <c r="BK742" s="1"/>
      <c r="BL742" s="1"/>
      <c r="BM742" s="1"/>
      <c r="BN742" s="1"/>
      <c r="BO742" s="1"/>
      <c r="BP742" s="1"/>
      <c r="BQ742" s="1"/>
      <c r="BR742" s="1"/>
      <c r="BS742" s="1"/>
    </row>
    <row r="743" spans="1:71" s="116" customFormat="1" x14ac:dyDescent="0.2">
      <c r="A743" s="20"/>
      <c r="B743" s="20"/>
      <c r="C743" s="25"/>
      <c r="D743" s="19"/>
      <c r="E743" s="19"/>
      <c r="F743" s="19"/>
      <c r="G743" s="20"/>
      <c r="H743" s="20"/>
      <c r="I743" s="20"/>
      <c r="J743" s="20"/>
      <c r="K743" s="20"/>
      <c r="L743" s="20"/>
      <c r="M743" s="20"/>
      <c r="N743" s="18"/>
      <c r="O743" s="17"/>
      <c r="P743" s="17"/>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1"/>
      <c r="BG743" s="1"/>
      <c r="BH743" s="1"/>
      <c r="BI743" s="1"/>
      <c r="BJ743" s="1"/>
      <c r="BK743" s="1"/>
      <c r="BL743" s="1"/>
      <c r="BM743" s="1"/>
      <c r="BN743" s="1"/>
      <c r="BO743" s="1"/>
      <c r="BP743" s="1"/>
      <c r="BQ743" s="1"/>
      <c r="BR743" s="1"/>
      <c r="BS743" s="1"/>
    </row>
    <row r="744" spans="1:71" s="116" customFormat="1" x14ac:dyDescent="0.2">
      <c r="A744" s="20"/>
      <c r="B744" s="20"/>
      <c r="C744" s="25"/>
      <c r="D744" s="19"/>
      <c r="E744" s="19"/>
      <c r="F744" s="19"/>
      <c r="G744" s="20"/>
      <c r="H744" s="20"/>
      <c r="I744" s="20"/>
      <c r="J744" s="20"/>
      <c r="K744" s="20"/>
      <c r="L744" s="20"/>
      <c r="M744" s="20"/>
      <c r="N744" s="18"/>
      <c r="O744" s="17"/>
      <c r="P744" s="17"/>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1"/>
      <c r="BG744" s="1"/>
      <c r="BH744" s="1"/>
      <c r="BI744" s="1"/>
      <c r="BJ744" s="1"/>
      <c r="BK744" s="1"/>
      <c r="BL744" s="1"/>
      <c r="BM744" s="1"/>
      <c r="BN744" s="1"/>
      <c r="BO744" s="1"/>
      <c r="BP744" s="1"/>
      <c r="BQ744" s="1"/>
      <c r="BR744" s="1"/>
      <c r="BS744" s="1"/>
    </row>
    <row r="745" spans="1:71" s="116" customFormat="1" x14ac:dyDescent="0.2">
      <c r="A745" s="20"/>
      <c r="B745" s="20"/>
      <c r="C745" s="25"/>
      <c r="D745" s="19"/>
      <c r="E745" s="19"/>
      <c r="F745" s="19"/>
      <c r="G745" s="20"/>
      <c r="H745" s="20"/>
      <c r="I745" s="20"/>
      <c r="J745" s="20"/>
      <c r="K745" s="20"/>
      <c r="L745" s="20"/>
      <c r="M745" s="20"/>
      <c r="N745" s="18"/>
      <c r="O745" s="17"/>
      <c r="P745" s="17"/>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1"/>
      <c r="BG745" s="1"/>
      <c r="BH745" s="1"/>
      <c r="BI745" s="1"/>
      <c r="BJ745" s="1"/>
      <c r="BK745" s="1"/>
      <c r="BL745" s="1"/>
      <c r="BM745" s="1"/>
      <c r="BN745" s="1"/>
      <c r="BO745" s="1"/>
      <c r="BP745" s="1"/>
      <c r="BQ745" s="1"/>
      <c r="BR745" s="1"/>
      <c r="BS745" s="1"/>
    </row>
    <row r="746" spans="1:71" s="116" customFormat="1" x14ac:dyDescent="0.2">
      <c r="A746" s="20"/>
      <c r="B746" s="20"/>
      <c r="C746" s="25"/>
      <c r="D746" s="19"/>
      <c r="E746" s="19"/>
      <c r="F746" s="19"/>
      <c r="G746" s="20"/>
      <c r="H746" s="20"/>
      <c r="I746" s="20"/>
      <c r="J746" s="20"/>
      <c r="K746" s="20"/>
      <c r="L746" s="20"/>
      <c r="M746" s="20"/>
      <c r="N746" s="18"/>
      <c r="O746" s="17"/>
      <c r="P746" s="17"/>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1"/>
      <c r="BG746" s="1"/>
      <c r="BH746" s="1"/>
      <c r="BI746" s="1"/>
      <c r="BJ746" s="1"/>
      <c r="BK746" s="1"/>
      <c r="BL746" s="1"/>
      <c r="BM746" s="1"/>
      <c r="BN746" s="1"/>
      <c r="BO746" s="1"/>
      <c r="BP746" s="1"/>
      <c r="BQ746" s="1"/>
      <c r="BR746" s="1"/>
      <c r="BS746" s="1"/>
    </row>
    <row r="747" spans="1:71" s="116" customFormat="1" x14ac:dyDescent="0.2">
      <c r="A747" s="20"/>
      <c r="B747" s="20"/>
      <c r="C747" s="25"/>
      <c r="D747" s="19"/>
      <c r="E747" s="19"/>
      <c r="F747" s="19"/>
      <c r="G747" s="20"/>
      <c r="H747" s="20"/>
      <c r="I747" s="20"/>
      <c r="J747" s="20"/>
      <c r="K747" s="20"/>
      <c r="L747" s="20"/>
      <c r="M747" s="20"/>
      <c r="N747" s="18"/>
      <c r="O747" s="17"/>
      <c r="P747" s="17"/>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1"/>
      <c r="BG747" s="1"/>
      <c r="BH747" s="1"/>
      <c r="BI747" s="1"/>
      <c r="BJ747" s="1"/>
      <c r="BK747" s="1"/>
      <c r="BL747" s="1"/>
      <c r="BM747" s="1"/>
      <c r="BN747" s="1"/>
      <c r="BO747" s="1"/>
      <c r="BP747" s="1"/>
      <c r="BQ747" s="1"/>
      <c r="BR747" s="1"/>
      <c r="BS747" s="1"/>
    </row>
    <row r="748" spans="1:71" s="116" customFormat="1" x14ac:dyDescent="0.2">
      <c r="A748" s="20"/>
      <c r="B748" s="20"/>
      <c r="C748" s="25"/>
      <c r="D748" s="19"/>
      <c r="E748" s="19"/>
      <c r="F748" s="19"/>
      <c r="G748" s="20"/>
      <c r="H748" s="20"/>
      <c r="I748" s="20"/>
      <c r="J748" s="20"/>
      <c r="K748" s="20"/>
      <c r="L748" s="20"/>
      <c r="M748" s="20"/>
      <c r="N748" s="18"/>
      <c r="O748" s="17"/>
      <c r="P748" s="17"/>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1"/>
      <c r="BG748" s="1"/>
      <c r="BH748" s="1"/>
      <c r="BI748" s="1"/>
      <c r="BJ748" s="1"/>
      <c r="BK748" s="1"/>
      <c r="BL748" s="1"/>
      <c r="BM748" s="1"/>
      <c r="BN748" s="1"/>
      <c r="BO748" s="1"/>
      <c r="BP748" s="1"/>
      <c r="BQ748" s="1"/>
      <c r="BR748" s="1"/>
      <c r="BS748" s="1"/>
    </row>
    <row r="749" spans="1:71" s="116" customFormat="1" x14ac:dyDescent="0.2">
      <c r="A749" s="20"/>
      <c r="B749" s="20"/>
      <c r="C749" s="25"/>
      <c r="D749" s="19"/>
      <c r="E749" s="19"/>
      <c r="F749" s="19"/>
      <c r="G749" s="20"/>
      <c r="H749" s="20"/>
      <c r="I749" s="20"/>
      <c r="J749" s="20"/>
      <c r="K749" s="20"/>
      <c r="L749" s="20"/>
      <c r="M749" s="20"/>
      <c r="N749" s="18"/>
      <c r="O749" s="17"/>
      <c r="P749" s="17"/>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1"/>
      <c r="BG749" s="1"/>
      <c r="BH749" s="1"/>
      <c r="BI749" s="1"/>
      <c r="BJ749" s="1"/>
      <c r="BK749" s="1"/>
      <c r="BL749" s="1"/>
      <c r="BM749" s="1"/>
      <c r="BN749" s="1"/>
      <c r="BO749" s="1"/>
      <c r="BP749" s="1"/>
      <c r="BQ749" s="1"/>
      <c r="BR749" s="1"/>
      <c r="BS749" s="1"/>
    </row>
    <row r="750" spans="1:71" s="116" customFormat="1" x14ac:dyDescent="0.2">
      <c r="A750" s="20"/>
      <c r="B750" s="20"/>
      <c r="C750" s="25"/>
      <c r="D750" s="19"/>
      <c r="E750" s="19"/>
      <c r="F750" s="19"/>
      <c r="G750" s="20"/>
      <c r="H750" s="20"/>
      <c r="I750" s="20"/>
      <c r="J750" s="20"/>
      <c r="K750" s="20"/>
      <c r="L750" s="20"/>
      <c r="M750" s="20"/>
      <c r="N750" s="18"/>
      <c r="O750" s="17"/>
      <c r="P750" s="17"/>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1"/>
      <c r="BG750" s="1"/>
      <c r="BH750" s="1"/>
      <c r="BI750" s="1"/>
      <c r="BJ750" s="1"/>
      <c r="BK750" s="1"/>
      <c r="BL750" s="1"/>
      <c r="BM750" s="1"/>
      <c r="BN750" s="1"/>
      <c r="BO750" s="1"/>
      <c r="BP750" s="1"/>
      <c r="BQ750" s="1"/>
      <c r="BR750" s="1"/>
      <c r="BS750" s="1"/>
    </row>
    <row r="751" spans="1:71" s="116" customFormat="1" x14ac:dyDescent="0.2">
      <c r="A751" s="20"/>
      <c r="B751" s="20"/>
      <c r="C751" s="25"/>
      <c r="D751" s="19"/>
      <c r="E751" s="19"/>
      <c r="F751" s="19"/>
      <c r="G751" s="20"/>
      <c r="H751" s="20"/>
      <c r="I751" s="20"/>
      <c r="J751" s="20"/>
      <c r="K751" s="20"/>
      <c r="L751" s="20"/>
      <c r="M751" s="20"/>
      <c r="N751" s="18"/>
      <c r="O751" s="17"/>
      <c r="P751" s="17"/>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1"/>
      <c r="BG751" s="1"/>
      <c r="BH751" s="1"/>
      <c r="BI751" s="1"/>
      <c r="BJ751" s="1"/>
      <c r="BK751" s="1"/>
      <c r="BL751" s="1"/>
      <c r="BM751" s="1"/>
      <c r="BN751" s="1"/>
      <c r="BO751" s="1"/>
      <c r="BP751" s="1"/>
      <c r="BQ751" s="1"/>
      <c r="BR751" s="1"/>
      <c r="BS751" s="1"/>
    </row>
    <row r="752" spans="1:71" s="116" customFormat="1" x14ac:dyDescent="0.2">
      <c r="A752" s="20"/>
      <c r="B752" s="20"/>
      <c r="C752" s="25"/>
      <c r="D752" s="19"/>
      <c r="E752" s="19"/>
      <c r="F752" s="19"/>
      <c r="G752" s="20"/>
      <c r="H752" s="20"/>
      <c r="I752" s="20"/>
      <c r="J752" s="20"/>
      <c r="K752" s="20"/>
      <c r="L752" s="20"/>
      <c r="M752" s="20"/>
      <c r="N752" s="18"/>
      <c r="O752" s="17"/>
      <c r="P752" s="17"/>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1"/>
      <c r="BG752" s="1"/>
      <c r="BH752" s="1"/>
      <c r="BI752" s="1"/>
      <c r="BJ752" s="1"/>
      <c r="BK752" s="1"/>
      <c r="BL752" s="1"/>
      <c r="BM752" s="1"/>
      <c r="BN752" s="1"/>
      <c r="BO752" s="1"/>
      <c r="BP752" s="1"/>
      <c r="BQ752" s="1"/>
      <c r="BR752" s="1"/>
      <c r="BS752" s="1"/>
    </row>
    <row r="753" spans="1:71" s="116" customFormat="1" x14ac:dyDescent="0.2">
      <c r="A753" s="20"/>
      <c r="B753" s="20"/>
      <c r="C753" s="25"/>
      <c r="D753" s="19"/>
      <c r="E753" s="19"/>
      <c r="F753" s="19"/>
      <c r="G753" s="20"/>
      <c r="H753" s="20"/>
      <c r="I753" s="20"/>
      <c r="J753" s="20"/>
      <c r="K753" s="20"/>
      <c r="L753" s="20"/>
      <c r="M753" s="20"/>
      <c r="N753" s="18"/>
      <c r="O753" s="17"/>
      <c r="P753" s="17"/>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1"/>
      <c r="BG753" s="1"/>
      <c r="BH753" s="1"/>
      <c r="BI753" s="1"/>
      <c r="BJ753" s="1"/>
      <c r="BK753" s="1"/>
      <c r="BL753" s="1"/>
      <c r="BM753" s="1"/>
      <c r="BN753" s="1"/>
      <c r="BO753" s="1"/>
      <c r="BP753" s="1"/>
      <c r="BQ753" s="1"/>
      <c r="BR753" s="1"/>
      <c r="BS753" s="1"/>
    </row>
    <row r="754" spans="1:71" s="116" customFormat="1" x14ac:dyDescent="0.2">
      <c r="A754" s="20"/>
      <c r="B754" s="20"/>
      <c r="C754" s="25"/>
      <c r="D754" s="19"/>
      <c r="E754" s="19"/>
      <c r="F754" s="19"/>
      <c r="G754" s="20"/>
      <c r="H754" s="20"/>
      <c r="I754" s="20"/>
      <c r="J754" s="20"/>
      <c r="K754" s="20"/>
      <c r="L754" s="20"/>
      <c r="M754" s="20"/>
      <c r="N754" s="18"/>
      <c r="O754" s="17"/>
      <c r="P754" s="17"/>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1"/>
      <c r="BG754" s="1"/>
      <c r="BH754" s="1"/>
      <c r="BI754" s="1"/>
      <c r="BJ754" s="1"/>
      <c r="BK754" s="1"/>
      <c r="BL754" s="1"/>
      <c r="BM754" s="1"/>
      <c r="BN754" s="1"/>
      <c r="BO754" s="1"/>
      <c r="BP754" s="1"/>
      <c r="BQ754" s="1"/>
      <c r="BR754" s="1"/>
      <c r="BS754" s="1"/>
    </row>
    <row r="755" spans="1:71" s="116" customFormat="1" x14ac:dyDescent="0.2">
      <c r="A755" s="20"/>
      <c r="B755" s="20"/>
      <c r="C755" s="25"/>
      <c r="D755" s="19"/>
      <c r="E755" s="19"/>
      <c r="F755" s="19"/>
      <c r="G755" s="20"/>
      <c r="H755" s="20"/>
      <c r="I755" s="20"/>
      <c r="J755" s="20"/>
      <c r="K755" s="20"/>
      <c r="L755" s="20"/>
      <c r="M755" s="20"/>
      <c r="N755" s="18"/>
      <c r="O755" s="17"/>
      <c r="P755" s="17"/>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1"/>
      <c r="BG755" s="1"/>
      <c r="BH755" s="1"/>
      <c r="BI755" s="1"/>
      <c r="BJ755" s="1"/>
      <c r="BK755" s="1"/>
      <c r="BL755" s="1"/>
      <c r="BM755" s="1"/>
      <c r="BN755" s="1"/>
      <c r="BO755" s="1"/>
      <c r="BP755" s="1"/>
      <c r="BQ755" s="1"/>
      <c r="BR755" s="1"/>
      <c r="BS755" s="1"/>
    </row>
    <row r="756" spans="1:71" s="116" customFormat="1" x14ac:dyDescent="0.2">
      <c r="A756" s="20"/>
      <c r="B756" s="20"/>
      <c r="C756" s="25"/>
      <c r="D756" s="19"/>
      <c r="E756" s="19"/>
      <c r="F756" s="19"/>
      <c r="G756" s="20"/>
      <c r="H756" s="20"/>
      <c r="I756" s="20"/>
      <c r="J756" s="20"/>
      <c r="K756" s="20"/>
      <c r="L756" s="20"/>
      <c r="M756" s="20"/>
      <c r="N756" s="18"/>
      <c r="O756" s="17"/>
      <c r="P756" s="17"/>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1"/>
      <c r="BG756" s="1"/>
      <c r="BH756" s="1"/>
      <c r="BI756" s="1"/>
      <c r="BJ756" s="1"/>
      <c r="BK756" s="1"/>
      <c r="BL756" s="1"/>
      <c r="BM756" s="1"/>
      <c r="BN756" s="1"/>
      <c r="BO756" s="1"/>
      <c r="BP756" s="1"/>
      <c r="BQ756" s="1"/>
      <c r="BR756" s="1"/>
      <c r="BS756" s="1"/>
    </row>
    <row r="757" spans="1:71" s="116" customFormat="1" x14ac:dyDescent="0.2">
      <c r="A757" s="20"/>
      <c r="B757" s="20"/>
      <c r="C757" s="25"/>
      <c r="D757" s="19"/>
      <c r="E757" s="19"/>
      <c r="F757" s="19"/>
      <c r="G757" s="20"/>
      <c r="H757" s="20"/>
      <c r="I757" s="20"/>
      <c r="J757" s="20"/>
      <c r="K757" s="20"/>
      <c r="L757" s="20"/>
      <c r="M757" s="20"/>
      <c r="N757" s="18"/>
      <c r="O757" s="17"/>
      <c r="P757" s="17"/>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1"/>
      <c r="BG757" s="1"/>
      <c r="BH757" s="1"/>
      <c r="BI757" s="1"/>
      <c r="BJ757" s="1"/>
      <c r="BK757" s="1"/>
      <c r="BL757" s="1"/>
      <c r="BM757" s="1"/>
      <c r="BN757" s="1"/>
      <c r="BO757" s="1"/>
      <c r="BP757" s="1"/>
      <c r="BQ757" s="1"/>
      <c r="BR757" s="1"/>
      <c r="BS757" s="1"/>
    </row>
    <row r="758" spans="1:71" s="116" customFormat="1" x14ac:dyDescent="0.2">
      <c r="A758" s="20"/>
      <c r="B758" s="20"/>
      <c r="C758" s="25"/>
      <c r="D758" s="19"/>
      <c r="E758" s="19"/>
      <c r="F758" s="19"/>
      <c r="G758" s="20"/>
      <c r="H758" s="20"/>
      <c r="I758" s="20"/>
      <c r="J758" s="20"/>
      <c r="K758" s="20"/>
      <c r="L758" s="20"/>
      <c r="M758" s="20"/>
      <c r="N758" s="18"/>
      <c r="O758" s="17"/>
      <c r="P758" s="17"/>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1"/>
      <c r="BG758" s="1"/>
      <c r="BH758" s="1"/>
      <c r="BI758" s="1"/>
      <c r="BJ758" s="1"/>
      <c r="BK758" s="1"/>
      <c r="BL758" s="1"/>
      <c r="BM758" s="1"/>
      <c r="BN758" s="1"/>
      <c r="BO758" s="1"/>
      <c r="BP758" s="1"/>
      <c r="BQ758" s="1"/>
      <c r="BR758" s="1"/>
      <c r="BS758" s="1"/>
    </row>
    <row r="759" spans="1:71" s="116" customFormat="1" x14ac:dyDescent="0.2">
      <c r="A759" s="20"/>
      <c r="B759" s="20"/>
      <c r="C759" s="25"/>
      <c r="D759" s="19"/>
      <c r="E759" s="19"/>
      <c r="F759" s="19"/>
      <c r="G759" s="20"/>
      <c r="H759" s="20"/>
      <c r="I759" s="20"/>
      <c r="J759" s="20"/>
      <c r="K759" s="20"/>
      <c r="L759" s="20"/>
      <c r="M759" s="20"/>
      <c r="N759" s="18"/>
      <c r="O759" s="17"/>
      <c r="P759" s="17"/>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1"/>
      <c r="BG759" s="1"/>
      <c r="BH759" s="1"/>
      <c r="BI759" s="1"/>
      <c r="BJ759" s="1"/>
      <c r="BK759" s="1"/>
      <c r="BL759" s="1"/>
      <c r="BM759" s="1"/>
      <c r="BN759" s="1"/>
      <c r="BO759" s="1"/>
      <c r="BP759" s="1"/>
      <c r="BQ759" s="1"/>
      <c r="BR759" s="1"/>
      <c r="BS759" s="1"/>
    </row>
    <row r="760" spans="1:71" s="116" customFormat="1" x14ac:dyDescent="0.2">
      <c r="A760" s="20"/>
      <c r="B760" s="20"/>
      <c r="C760" s="25"/>
      <c r="D760" s="19"/>
      <c r="E760" s="19"/>
      <c r="F760" s="19"/>
      <c r="G760" s="20"/>
      <c r="H760" s="20"/>
      <c r="I760" s="20"/>
      <c r="J760" s="20"/>
      <c r="K760" s="20"/>
      <c r="L760" s="20"/>
      <c r="M760" s="20"/>
      <c r="N760" s="18"/>
      <c r="O760" s="17"/>
      <c r="P760" s="17"/>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1"/>
      <c r="BG760" s="1"/>
      <c r="BH760" s="1"/>
      <c r="BI760" s="1"/>
      <c r="BJ760" s="1"/>
      <c r="BK760" s="1"/>
      <c r="BL760" s="1"/>
      <c r="BM760" s="1"/>
      <c r="BN760" s="1"/>
      <c r="BO760" s="1"/>
      <c r="BP760" s="1"/>
      <c r="BQ760" s="1"/>
      <c r="BR760" s="1"/>
      <c r="BS760" s="1"/>
    </row>
    <row r="761" spans="1:71" s="116" customFormat="1" x14ac:dyDescent="0.2">
      <c r="A761" s="20"/>
      <c r="B761" s="20"/>
      <c r="C761" s="25"/>
      <c r="D761" s="19"/>
      <c r="E761" s="19"/>
      <c r="F761" s="19"/>
      <c r="G761" s="20"/>
      <c r="H761" s="20"/>
      <c r="I761" s="20"/>
      <c r="J761" s="20"/>
      <c r="K761" s="20"/>
      <c r="L761" s="20"/>
      <c r="M761" s="20"/>
      <c r="N761" s="18"/>
      <c r="O761" s="17"/>
      <c r="P761" s="17"/>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1"/>
      <c r="BG761" s="1"/>
      <c r="BH761" s="1"/>
      <c r="BI761" s="1"/>
      <c r="BJ761" s="1"/>
      <c r="BK761" s="1"/>
      <c r="BL761" s="1"/>
      <c r="BM761" s="1"/>
      <c r="BN761" s="1"/>
      <c r="BO761" s="1"/>
      <c r="BP761" s="1"/>
      <c r="BQ761" s="1"/>
      <c r="BR761" s="1"/>
      <c r="BS761" s="1"/>
    </row>
    <row r="762" spans="1:71" s="116" customFormat="1" x14ac:dyDescent="0.2">
      <c r="A762" s="20"/>
      <c r="B762" s="20"/>
      <c r="C762" s="25"/>
      <c r="D762" s="19"/>
      <c r="E762" s="19"/>
      <c r="F762" s="19"/>
      <c r="G762" s="20"/>
      <c r="H762" s="20"/>
      <c r="I762" s="20"/>
      <c r="J762" s="20"/>
      <c r="K762" s="20"/>
      <c r="L762" s="20"/>
      <c r="M762" s="20"/>
      <c r="N762" s="18"/>
      <c r="O762" s="17"/>
      <c r="P762" s="17"/>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1"/>
      <c r="BG762" s="1"/>
      <c r="BH762" s="1"/>
      <c r="BI762" s="1"/>
      <c r="BJ762" s="1"/>
      <c r="BK762" s="1"/>
      <c r="BL762" s="1"/>
      <c r="BM762" s="1"/>
      <c r="BN762" s="1"/>
      <c r="BO762" s="1"/>
      <c r="BP762" s="1"/>
      <c r="BQ762" s="1"/>
      <c r="BR762" s="1"/>
      <c r="BS762" s="1"/>
    </row>
    <row r="763" spans="1:71" s="116" customFormat="1" x14ac:dyDescent="0.2">
      <c r="A763" s="20"/>
      <c r="B763" s="20"/>
      <c r="C763" s="25"/>
      <c r="D763" s="19"/>
      <c r="E763" s="19"/>
      <c r="F763" s="19"/>
      <c r="G763" s="20"/>
      <c r="H763" s="20"/>
      <c r="I763" s="20"/>
      <c r="J763" s="20"/>
      <c r="K763" s="20"/>
      <c r="L763" s="20"/>
      <c r="M763" s="20"/>
      <c r="N763" s="18"/>
      <c r="O763" s="17"/>
      <c r="P763" s="17"/>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1"/>
      <c r="BG763" s="1"/>
      <c r="BH763" s="1"/>
      <c r="BI763" s="1"/>
      <c r="BJ763" s="1"/>
      <c r="BK763" s="1"/>
      <c r="BL763" s="1"/>
      <c r="BM763" s="1"/>
      <c r="BN763" s="1"/>
      <c r="BO763" s="1"/>
      <c r="BP763" s="1"/>
      <c r="BQ763" s="1"/>
      <c r="BR763" s="1"/>
      <c r="BS763" s="1"/>
    </row>
    <row r="764" spans="1:71" s="116" customFormat="1" x14ac:dyDescent="0.2">
      <c r="A764" s="20"/>
      <c r="B764" s="20"/>
      <c r="C764" s="25"/>
      <c r="D764" s="19"/>
      <c r="E764" s="19"/>
      <c r="F764" s="19"/>
      <c r="G764" s="20"/>
      <c r="H764" s="20"/>
      <c r="I764" s="20"/>
      <c r="J764" s="20"/>
      <c r="K764" s="20"/>
      <c r="L764" s="20"/>
      <c r="M764" s="20"/>
      <c r="N764" s="18"/>
      <c r="O764" s="17"/>
      <c r="P764" s="17"/>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1"/>
      <c r="BG764" s="1"/>
      <c r="BH764" s="1"/>
      <c r="BI764" s="1"/>
      <c r="BJ764" s="1"/>
      <c r="BK764" s="1"/>
      <c r="BL764" s="1"/>
      <c r="BM764" s="1"/>
      <c r="BN764" s="1"/>
      <c r="BO764" s="1"/>
      <c r="BP764" s="1"/>
      <c r="BQ764" s="1"/>
      <c r="BR764" s="1"/>
      <c r="BS764" s="1"/>
    </row>
    <row r="765" spans="1:71" s="116" customFormat="1" x14ac:dyDescent="0.2">
      <c r="A765" s="20"/>
      <c r="B765" s="20"/>
      <c r="C765" s="25"/>
      <c r="D765" s="19"/>
      <c r="E765" s="19"/>
      <c r="F765" s="19"/>
      <c r="G765" s="20"/>
      <c r="H765" s="20"/>
      <c r="I765" s="20"/>
      <c r="J765" s="20"/>
      <c r="K765" s="20"/>
      <c r="L765" s="20"/>
      <c r="M765" s="20"/>
      <c r="N765" s="18"/>
      <c r="O765" s="17"/>
      <c r="P765" s="17"/>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1"/>
      <c r="BG765" s="1"/>
      <c r="BH765" s="1"/>
      <c r="BI765" s="1"/>
      <c r="BJ765" s="1"/>
      <c r="BK765" s="1"/>
      <c r="BL765" s="1"/>
      <c r="BM765" s="1"/>
      <c r="BN765" s="1"/>
      <c r="BO765" s="1"/>
      <c r="BP765" s="1"/>
      <c r="BQ765" s="1"/>
      <c r="BR765" s="1"/>
      <c r="BS765" s="1"/>
    </row>
    <row r="766" spans="1:71" s="116" customFormat="1" x14ac:dyDescent="0.2">
      <c r="A766" s="20"/>
      <c r="B766" s="20"/>
      <c r="C766" s="25"/>
      <c r="D766" s="19"/>
      <c r="E766" s="19"/>
      <c r="F766" s="19"/>
      <c r="G766" s="20"/>
      <c r="H766" s="20"/>
      <c r="I766" s="20"/>
      <c r="J766" s="20"/>
      <c r="K766" s="20"/>
      <c r="L766" s="20"/>
      <c r="M766" s="20"/>
      <c r="N766" s="18"/>
      <c r="O766" s="17"/>
      <c r="P766" s="17"/>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1"/>
      <c r="BG766" s="1"/>
      <c r="BH766" s="1"/>
      <c r="BI766" s="1"/>
      <c r="BJ766" s="1"/>
      <c r="BK766" s="1"/>
      <c r="BL766" s="1"/>
      <c r="BM766" s="1"/>
      <c r="BN766" s="1"/>
      <c r="BO766" s="1"/>
      <c r="BP766" s="1"/>
      <c r="BQ766" s="1"/>
      <c r="BR766" s="1"/>
      <c r="BS766" s="1"/>
    </row>
    <row r="767" spans="1:71" s="116" customFormat="1" x14ac:dyDescent="0.2">
      <c r="A767" s="20"/>
      <c r="B767" s="20"/>
      <c r="C767" s="25"/>
      <c r="D767" s="19"/>
      <c r="E767" s="19"/>
      <c r="F767" s="19"/>
      <c r="G767" s="20"/>
      <c r="H767" s="20"/>
      <c r="I767" s="20"/>
      <c r="J767" s="20"/>
      <c r="K767" s="20"/>
      <c r="L767" s="20"/>
      <c r="M767" s="20"/>
      <c r="N767" s="18"/>
      <c r="O767" s="17"/>
      <c r="P767" s="17"/>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1"/>
      <c r="BG767" s="1"/>
      <c r="BH767" s="1"/>
      <c r="BI767" s="1"/>
      <c r="BJ767" s="1"/>
      <c r="BK767" s="1"/>
      <c r="BL767" s="1"/>
      <c r="BM767" s="1"/>
      <c r="BN767" s="1"/>
      <c r="BO767" s="1"/>
      <c r="BP767" s="1"/>
      <c r="BQ767" s="1"/>
      <c r="BR767" s="1"/>
      <c r="BS767" s="1"/>
    </row>
    <row r="768" spans="1:71" s="116" customFormat="1" x14ac:dyDescent="0.2">
      <c r="A768" s="20"/>
      <c r="B768" s="20"/>
      <c r="C768" s="25"/>
      <c r="D768" s="19"/>
      <c r="E768" s="19"/>
      <c r="F768" s="19"/>
      <c r="G768" s="20"/>
      <c r="H768" s="20"/>
      <c r="I768" s="20"/>
      <c r="J768" s="20"/>
      <c r="K768" s="20"/>
      <c r="L768" s="20"/>
      <c r="M768" s="20"/>
      <c r="N768" s="18"/>
      <c r="O768" s="17"/>
      <c r="P768" s="17"/>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1"/>
      <c r="BG768" s="1"/>
      <c r="BH768" s="1"/>
      <c r="BI768" s="1"/>
      <c r="BJ768" s="1"/>
      <c r="BK768" s="1"/>
      <c r="BL768" s="1"/>
      <c r="BM768" s="1"/>
      <c r="BN768" s="1"/>
      <c r="BO768" s="1"/>
      <c r="BP768" s="1"/>
      <c r="BQ768" s="1"/>
      <c r="BR768" s="1"/>
      <c r="BS768" s="1"/>
    </row>
    <row r="769" spans="1:71" s="116" customFormat="1" x14ac:dyDescent="0.2">
      <c r="A769" s="20"/>
      <c r="B769" s="20"/>
      <c r="C769" s="25"/>
      <c r="D769" s="19"/>
      <c r="E769" s="19"/>
      <c r="F769" s="19"/>
      <c r="G769" s="20"/>
      <c r="H769" s="20"/>
      <c r="I769" s="20"/>
      <c r="J769" s="20"/>
      <c r="K769" s="20"/>
      <c r="L769" s="20"/>
      <c r="M769" s="20"/>
      <c r="N769" s="18"/>
      <c r="O769" s="17"/>
      <c r="P769" s="17"/>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1"/>
      <c r="BG769" s="1"/>
      <c r="BH769" s="1"/>
      <c r="BI769" s="1"/>
      <c r="BJ769" s="1"/>
      <c r="BK769" s="1"/>
      <c r="BL769" s="1"/>
      <c r="BM769" s="1"/>
      <c r="BN769" s="1"/>
      <c r="BO769" s="1"/>
      <c r="BP769" s="1"/>
      <c r="BQ769" s="1"/>
      <c r="BR769" s="1"/>
      <c r="BS769" s="1"/>
    </row>
    <row r="770" spans="1:71" s="116" customFormat="1" x14ac:dyDescent="0.2">
      <c r="A770" s="20"/>
      <c r="B770" s="20"/>
      <c r="C770" s="25"/>
      <c r="D770" s="19"/>
      <c r="E770" s="19"/>
      <c r="F770" s="19"/>
      <c r="G770" s="20"/>
      <c r="H770" s="20"/>
      <c r="I770" s="20"/>
      <c r="J770" s="20"/>
      <c r="K770" s="20"/>
      <c r="L770" s="20"/>
      <c r="M770" s="20"/>
      <c r="N770" s="18"/>
      <c r="O770" s="17"/>
      <c r="P770" s="17"/>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1"/>
      <c r="BG770" s="1"/>
      <c r="BH770" s="1"/>
      <c r="BI770" s="1"/>
      <c r="BJ770" s="1"/>
      <c r="BK770" s="1"/>
      <c r="BL770" s="1"/>
      <c r="BM770" s="1"/>
      <c r="BN770" s="1"/>
      <c r="BO770" s="1"/>
      <c r="BP770" s="1"/>
      <c r="BQ770" s="1"/>
      <c r="BR770" s="1"/>
      <c r="BS770" s="1"/>
    </row>
    <row r="771" spans="1:71" s="116" customFormat="1" x14ac:dyDescent="0.2">
      <c r="A771" s="20"/>
      <c r="B771" s="20"/>
      <c r="C771" s="25"/>
      <c r="D771" s="19"/>
      <c r="E771" s="19"/>
      <c r="F771" s="19"/>
      <c r="G771" s="20"/>
      <c r="H771" s="20"/>
      <c r="I771" s="20"/>
      <c r="J771" s="20"/>
      <c r="K771" s="20"/>
      <c r="L771" s="20"/>
      <c r="M771" s="20"/>
      <c r="N771" s="18"/>
      <c r="O771" s="17"/>
      <c r="P771" s="17"/>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1"/>
      <c r="BG771" s="1"/>
      <c r="BH771" s="1"/>
      <c r="BI771" s="1"/>
      <c r="BJ771" s="1"/>
      <c r="BK771" s="1"/>
      <c r="BL771" s="1"/>
      <c r="BM771" s="1"/>
      <c r="BN771" s="1"/>
      <c r="BO771" s="1"/>
      <c r="BP771" s="1"/>
      <c r="BQ771" s="1"/>
      <c r="BR771" s="1"/>
      <c r="BS771" s="1"/>
    </row>
    <row r="772" spans="1:71" s="116" customFormat="1" x14ac:dyDescent="0.2">
      <c r="A772" s="20"/>
      <c r="B772" s="20"/>
      <c r="C772" s="25"/>
      <c r="D772" s="19"/>
      <c r="E772" s="19"/>
      <c r="F772" s="19"/>
      <c r="G772" s="20"/>
      <c r="H772" s="20"/>
      <c r="I772" s="20"/>
      <c r="J772" s="20"/>
      <c r="K772" s="20"/>
      <c r="L772" s="20"/>
      <c r="M772" s="20"/>
      <c r="N772" s="18"/>
      <c r="O772" s="17"/>
      <c r="P772" s="17"/>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1"/>
      <c r="BG772" s="1"/>
      <c r="BH772" s="1"/>
      <c r="BI772" s="1"/>
      <c r="BJ772" s="1"/>
      <c r="BK772" s="1"/>
      <c r="BL772" s="1"/>
      <c r="BM772" s="1"/>
      <c r="BN772" s="1"/>
      <c r="BO772" s="1"/>
      <c r="BP772" s="1"/>
      <c r="BQ772" s="1"/>
      <c r="BR772" s="1"/>
      <c r="BS772" s="1"/>
    </row>
    <row r="773" spans="1:71" s="116" customFormat="1" x14ac:dyDescent="0.2">
      <c r="A773" s="20"/>
      <c r="B773" s="20"/>
      <c r="C773" s="25"/>
      <c r="D773" s="19"/>
      <c r="E773" s="19"/>
      <c r="F773" s="19"/>
      <c r="G773" s="20"/>
      <c r="H773" s="20"/>
      <c r="I773" s="20"/>
      <c r="J773" s="20"/>
      <c r="K773" s="20"/>
      <c r="L773" s="20"/>
      <c r="M773" s="20"/>
      <c r="N773" s="18"/>
      <c r="O773" s="17"/>
      <c r="P773" s="17"/>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1"/>
      <c r="BG773" s="1"/>
      <c r="BH773" s="1"/>
      <c r="BI773" s="1"/>
      <c r="BJ773" s="1"/>
      <c r="BK773" s="1"/>
      <c r="BL773" s="1"/>
      <c r="BM773" s="1"/>
      <c r="BN773" s="1"/>
      <c r="BO773" s="1"/>
      <c r="BP773" s="1"/>
      <c r="BQ773" s="1"/>
      <c r="BR773" s="1"/>
      <c r="BS773" s="1"/>
    </row>
    <row r="774" spans="1:71" s="116" customFormat="1" x14ac:dyDescent="0.2">
      <c r="A774" s="20"/>
      <c r="B774" s="20"/>
      <c r="C774" s="25"/>
      <c r="D774" s="19"/>
      <c r="E774" s="19"/>
      <c r="F774" s="19"/>
      <c r="G774" s="20"/>
      <c r="H774" s="20"/>
      <c r="I774" s="20"/>
      <c r="J774" s="20"/>
      <c r="K774" s="20"/>
      <c r="L774" s="20"/>
      <c r="M774" s="20"/>
      <c r="N774" s="18"/>
      <c r="O774" s="17"/>
      <c r="P774" s="17"/>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1"/>
      <c r="BG774" s="1"/>
      <c r="BH774" s="1"/>
      <c r="BI774" s="1"/>
      <c r="BJ774" s="1"/>
      <c r="BK774" s="1"/>
      <c r="BL774" s="1"/>
      <c r="BM774" s="1"/>
      <c r="BN774" s="1"/>
      <c r="BO774" s="1"/>
      <c r="BP774" s="1"/>
      <c r="BQ774" s="1"/>
      <c r="BR774" s="1"/>
      <c r="BS774" s="1"/>
    </row>
    <row r="775" spans="1:71" s="116" customFormat="1" x14ac:dyDescent="0.2">
      <c r="A775" s="20"/>
      <c r="B775" s="20"/>
      <c r="C775" s="25"/>
      <c r="D775" s="19"/>
      <c r="E775" s="19"/>
      <c r="F775" s="19"/>
      <c r="G775" s="20"/>
      <c r="H775" s="20"/>
      <c r="I775" s="20"/>
      <c r="J775" s="20"/>
      <c r="K775" s="20"/>
      <c r="L775" s="20"/>
      <c r="M775" s="20"/>
      <c r="N775" s="18"/>
      <c r="O775" s="17"/>
      <c r="P775" s="17"/>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1"/>
      <c r="BG775" s="1"/>
      <c r="BH775" s="1"/>
      <c r="BI775" s="1"/>
      <c r="BJ775" s="1"/>
      <c r="BK775" s="1"/>
      <c r="BL775" s="1"/>
      <c r="BM775" s="1"/>
      <c r="BN775" s="1"/>
      <c r="BO775" s="1"/>
      <c r="BP775" s="1"/>
      <c r="BQ775" s="1"/>
      <c r="BR775" s="1"/>
      <c r="BS775" s="1"/>
    </row>
    <row r="776" spans="1:71" s="116" customFormat="1" x14ac:dyDescent="0.2">
      <c r="A776" s="20"/>
      <c r="B776" s="20"/>
      <c r="C776" s="25"/>
      <c r="D776" s="19"/>
      <c r="E776" s="19"/>
      <c r="F776" s="19"/>
      <c r="G776" s="20"/>
      <c r="H776" s="20"/>
      <c r="I776" s="20"/>
      <c r="J776" s="20"/>
      <c r="K776" s="20"/>
      <c r="L776" s="20"/>
      <c r="M776" s="20"/>
      <c r="N776" s="18"/>
      <c r="O776" s="17"/>
      <c r="P776" s="17"/>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1"/>
      <c r="BG776" s="1"/>
      <c r="BH776" s="1"/>
      <c r="BI776" s="1"/>
      <c r="BJ776" s="1"/>
      <c r="BK776" s="1"/>
      <c r="BL776" s="1"/>
      <c r="BM776" s="1"/>
      <c r="BN776" s="1"/>
      <c r="BO776" s="1"/>
      <c r="BP776" s="1"/>
      <c r="BQ776" s="1"/>
      <c r="BR776" s="1"/>
      <c r="BS776" s="1"/>
    </row>
    <row r="777" spans="1:71" s="116" customFormat="1" x14ac:dyDescent="0.2">
      <c r="A777" s="20"/>
      <c r="B777" s="20"/>
      <c r="C777" s="25"/>
      <c r="D777" s="19"/>
      <c r="E777" s="19"/>
      <c r="F777" s="19"/>
      <c r="G777" s="20"/>
      <c r="H777" s="20"/>
      <c r="I777" s="20"/>
      <c r="J777" s="20"/>
      <c r="K777" s="20"/>
      <c r="L777" s="20"/>
      <c r="M777" s="20"/>
      <c r="N777" s="18"/>
      <c r="O777" s="17"/>
      <c r="P777" s="17"/>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1"/>
      <c r="BG777" s="1"/>
      <c r="BH777" s="1"/>
      <c r="BI777" s="1"/>
      <c r="BJ777" s="1"/>
      <c r="BK777" s="1"/>
      <c r="BL777" s="1"/>
      <c r="BM777" s="1"/>
      <c r="BN777" s="1"/>
      <c r="BO777" s="1"/>
      <c r="BP777" s="1"/>
      <c r="BQ777" s="1"/>
      <c r="BR777" s="1"/>
      <c r="BS777" s="1"/>
    </row>
    <row r="778" spans="1:71" s="116" customFormat="1" x14ac:dyDescent="0.2">
      <c r="A778" s="20"/>
      <c r="B778" s="20"/>
      <c r="C778" s="25"/>
      <c r="D778" s="19"/>
      <c r="E778" s="19"/>
      <c r="F778" s="19"/>
      <c r="G778" s="20"/>
      <c r="H778" s="20"/>
      <c r="I778" s="20"/>
      <c r="J778" s="20"/>
      <c r="K778" s="20"/>
      <c r="L778" s="20"/>
      <c r="M778" s="20"/>
      <c r="N778" s="18"/>
      <c r="O778" s="17"/>
      <c r="P778" s="17"/>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1"/>
      <c r="BG778" s="1"/>
      <c r="BH778" s="1"/>
      <c r="BI778" s="1"/>
      <c r="BJ778" s="1"/>
      <c r="BK778" s="1"/>
      <c r="BL778" s="1"/>
      <c r="BM778" s="1"/>
      <c r="BN778" s="1"/>
      <c r="BO778" s="1"/>
      <c r="BP778" s="1"/>
      <c r="BQ778" s="1"/>
      <c r="BR778" s="1"/>
      <c r="BS778" s="1"/>
    </row>
    <row r="779" spans="1:71" s="116" customFormat="1" x14ac:dyDescent="0.2">
      <c r="A779" s="20"/>
      <c r="B779" s="20"/>
      <c r="C779" s="25"/>
      <c r="D779" s="19"/>
      <c r="E779" s="19"/>
      <c r="F779" s="19"/>
      <c r="G779" s="20"/>
      <c r="H779" s="20"/>
      <c r="I779" s="20"/>
      <c r="J779" s="20"/>
      <c r="K779" s="20"/>
      <c r="L779" s="20"/>
      <c r="M779" s="20"/>
      <c r="N779" s="18"/>
      <c r="O779" s="17"/>
      <c r="P779" s="17"/>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1"/>
      <c r="BG779" s="1"/>
      <c r="BH779" s="1"/>
      <c r="BI779" s="1"/>
      <c r="BJ779" s="1"/>
      <c r="BK779" s="1"/>
      <c r="BL779" s="1"/>
      <c r="BM779" s="1"/>
      <c r="BN779" s="1"/>
      <c r="BO779" s="1"/>
      <c r="BP779" s="1"/>
      <c r="BQ779" s="1"/>
      <c r="BR779" s="1"/>
      <c r="BS779" s="1"/>
    </row>
    <row r="780" spans="1:71" s="116" customFormat="1" x14ac:dyDescent="0.2">
      <c r="A780" s="20"/>
      <c r="B780" s="20"/>
      <c r="C780" s="25"/>
      <c r="D780" s="19"/>
      <c r="E780" s="19"/>
      <c r="F780" s="19"/>
      <c r="G780" s="20"/>
      <c r="H780" s="20"/>
      <c r="I780" s="20"/>
      <c r="J780" s="20"/>
      <c r="K780" s="20"/>
      <c r="L780" s="20"/>
      <c r="M780" s="20"/>
      <c r="N780" s="18"/>
      <c r="O780" s="17"/>
      <c r="P780" s="17"/>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1"/>
      <c r="BG780" s="1"/>
      <c r="BH780" s="1"/>
      <c r="BI780" s="1"/>
      <c r="BJ780" s="1"/>
      <c r="BK780" s="1"/>
      <c r="BL780" s="1"/>
      <c r="BM780" s="1"/>
      <c r="BN780" s="1"/>
      <c r="BO780" s="1"/>
      <c r="BP780" s="1"/>
      <c r="BQ780" s="1"/>
      <c r="BR780" s="1"/>
      <c r="BS780" s="1"/>
    </row>
    <row r="781" spans="1:71" s="116" customFormat="1" x14ac:dyDescent="0.2">
      <c r="A781" s="20"/>
      <c r="B781" s="20"/>
      <c r="C781" s="25"/>
      <c r="D781" s="19"/>
      <c r="E781" s="19"/>
      <c r="F781" s="19"/>
      <c r="G781" s="20"/>
      <c r="H781" s="20"/>
      <c r="I781" s="20"/>
      <c r="J781" s="20"/>
      <c r="K781" s="20"/>
      <c r="L781" s="20"/>
      <c r="M781" s="20"/>
      <c r="N781" s="18"/>
      <c r="O781" s="17"/>
      <c r="P781" s="17"/>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1"/>
      <c r="BG781" s="1"/>
      <c r="BH781" s="1"/>
      <c r="BI781" s="1"/>
      <c r="BJ781" s="1"/>
      <c r="BK781" s="1"/>
      <c r="BL781" s="1"/>
      <c r="BM781" s="1"/>
      <c r="BN781" s="1"/>
      <c r="BO781" s="1"/>
      <c r="BP781" s="1"/>
      <c r="BQ781" s="1"/>
      <c r="BR781" s="1"/>
      <c r="BS781" s="1"/>
    </row>
    <row r="782" spans="1:71" s="116" customFormat="1" x14ac:dyDescent="0.2">
      <c r="A782" s="20"/>
      <c r="B782" s="20"/>
      <c r="C782" s="25"/>
      <c r="D782" s="19"/>
      <c r="E782" s="19"/>
      <c r="F782" s="19"/>
      <c r="G782" s="20"/>
      <c r="H782" s="20"/>
      <c r="I782" s="20"/>
      <c r="J782" s="20"/>
      <c r="K782" s="20"/>
      <c r="L782" s="20"/>
      <c r="M782" s="20"/>
      <c r="N782" s="18"/>
      <c r="O782" s="17"/>
      <c r="P782" s="17"/>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1"/>
      <c r="BG782" s="1"/>
      <c r="BH782" s="1"/>
      <c r="BI782" s="1"/>
      <c r="BJ782" s="1"/>
      <c r="BK782" s="1"/>
      <c r="BL782" s="1"/>
      <c r="BM782" s="1"/>
      <c r="BN782" s="1"/>
      <c r="BO782" s="1"/>
      <c r="BP782" s="1"/>
      <c r="BQ782" s="1"/>
      <c r="BR782" s="1"/>
      <c r="BS782" s="1"/>
    </row>
    <row r="783" spans="1:71" s="116" customFormat="1" x14ac:dyDescent="0.2">
      <c r="A783" s="20"/>
      <c r="B783" s="20"/>
      <c r="C783" s="25"/>
      <c r="D783" s="19"/>
      <c r="E783" s="19"/>
      <c r="F783" s="19"/>
      <c r="G783" s="20"/>
      <c r="H783" s="20"/>
      <c r="I783" s="20"/>
      <c r="J783" s="20"/>
      <c r="K783" s="20"/>
      <c r="L783" s="20"/>
      <c r="M783" s="20"/>
      <c r="N783" s="18"/>
      <c r="O783" s="17"/>
      <c r="P783" s="17"/>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1"/>
      <c r="BG783" s="1"/>
      <c r="BH783" s="1"/>
      <c r="BI783" s="1"/>
      <c r="BJ783" s="1"/>
      <c r="BK783" s="1"/>
      <c r="BL783" s="1"/>
      <c r="BM783" s="1"/>
      <c r="BN783" s="1"/>
      <c r="BO783" s="1"/>
      <c r="BP783" s="1"/>
      <c r="BQ783" s="1"/>
      <c r="BR783" s="1"/>
      <c r="BS783" s="1"/>
    </row>
    <row r="784" spans="1:71" s="116" customFormat="1" x14ac:dyDescent="0.2">
      <c r="A784" s="20"/>
      <c r="B784" s="20"/>
      <c r="C784" s="25"/>
      <c r="D784" s="19"/>
      <c r="E784" s="19"/>
      <c r="F784" s="19"/>
      <c r="G784" s="20"/>
      <c r="H784" s="20"/>
      <c r="I784" s="20"/>
      <c r="J784" s="20"/>
      <c r="K784" s="20"/>
      <c r="L784" s="20"/>
      <c r="M784" s="20"/>
      <c r="N784" s="18"/>
      <c r="O784" s="17"/>
      <c r="P784" s="17"/>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1"/>
      <c r="BG784" s="1"/>
      <c r="BH784" s="1"/>
      <c r="BI784" s="1"/>
      <c r="BJ784" s="1"/>
      <c r="BK784" s="1"/>
      <c r="BL784" s="1"/>
      <c r="BM784" s="1"/>
      <c r="BN784" s="1"/>
      <c r="BO784" s="1"/>
      <c r="BP784" s="1"/>
      <c r="BQ784" s="1"/>
      <c r="BR784" s="1"/>
      <c r="BS784" s="1"/>
    </row>
    <row r="785" spans="1:71" s="116" customFormat="1" x14ac:dyDescent="0.2">
      <c r="A785" s="20"/>
      <c r="B785" s="20"/>
      <c r="C785" s="25"/>
      <c r="D785" s="19"/>
      <c r="E785" s="19"/>
      <c r="F785" s="19"/>
      <c r="G785" s="20"/>
      <c r="H785" s="20"/>
      <c r="I785" s="20"/>
      <c r="J785" s="20"/>
      <c r="K785" s="20"/>
      <c r="L785" s="20"/>
      <c r="M785" s="20"/>
      <c r="N785" s="18"/>
      <c r="O785" s="17"/>
      <c r="P785" s="17"/>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1"/>
      <c r="BG785" s="1"/>
      <c r="BH785" s="1"/>
      <c r="BI785" s="1"/>
      <c r="BJ785" s="1"/>
      <c r="BK785" s="1"/>
      <c r="BL785" s="1"/>
      <c r="BM785" s="1"/>
      <c r="BN785" s="1"/>
      <c r="BO785" s="1"/>
      <c r="BP785" s="1"/>
      <c r="BQ785" s="1"/>
      <c r="BR785" s="1"/>
      <c r="BS785" s="1"/>
    </row>
    <row r="786" spans="1:71" s="116" customFormat="1" x14ac:dyDescent="0.2">
      <c r="A786" s="20"/>
      <c r="B786" s="20"/>
      <c r="C786" s="25"/>
      <c r="D786" s="19"/>
      <c r="E786" s="19"/>
      <c r="F786" s="19"/>
      <c r="G786" s="20"/>
      <c r="H786" s="20"/>
      <c r="I786" s="20"/>
      <c r="J786" s="20"/>
      <c r="K786" s="20"/>
      <c r="L786" s="20"/>
      <c r="M786" s="20"/>
      <c r="N786" s="18"/>
      <c r="O786" s="17"/>
      <c r="P786" s="17"/>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1"/>
      <c r="BG786" s="1"/>
      <c r="BH786" s="1"/>
      <c r="BI786" s="1"/>
      <c r="BJ786" s="1"/>
      <c r="BK786" s="1"/>
      <c r="BL786" s="1"/>
      <c r="BM786" s="1"/>
      <c r="BN786" s="1"/>
      <c r="BO786" s="1"/>
      <c r="BP786" s="1"/>
      <c r="BQ786" s="1"/>
      <c r="BR786" s="1"/>
      <c r="BS786" s="1"/>
    </row>
    <row r="787" spans="1:71" s="116" customFormat="1" x14ac:dyDescent="0.2">
      <c r="A787" s="20"/>
      <c r="B787" s="20"/>
      <c r="C787" s="25"/>
      <c r="D787" s="19"/>
      <c r="E787" s="19"/>
      <c r="F787" s="19"/>
      <c r="G787" s="20"/>
      <c r="H787" s="20"/>
      <c r="I787" s="20"/>
      <c r="J787" s="20"/>
      <c r="K787" s="20"/>
      <c r="L787" s="20"/>
      <c r="M787" s="20"/>
      <c r="N787" s="18"/>
      <c r="O787" s="17"/>
      <c r="P787" s="17"/>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1"/>
      <c r="BG787" s="1"/>
      <c r="BH787" s="1"/>
      <c r="BI787" s="1"/>
      <c r="BJ787" s="1"/>
      <c r="BK787" s="1"/>
      <c r="BL787" s="1"/>
      <c r="BM787" s="1"/>
      <c r="BN787" s="1"/>
      <c r="BO787" s="1"/>
      <c r="BP787" s="1"/>
      <c r="BQ787" s="1"/>
      <c r="BR787" s="1"/>
      <c r="BS787" s="1"/>
    </row>
    <row r="788" spans="1:71" s="116" customFormat="1" x14ac:dyDescent="0.2">
      <c r="A788" s="20"/>
      <c r="B788" s="20"/>
      <c r="C788" s="25"/>
      <c r="D788" s="19"/>
      <c r="E788" s="19"/>
      <c r="F788" s="19"/>
      <c r="G788" s="20"/>
      <c r="H788" s="20"/>
      <c r="I788" s="20"/>
      <c r="J788" s="20"/>
      <c r="K788" s="20"/>
      <c r="L788" s="20"/>
      <c r="M788" s="20"/>
      <c r="N788" s="18"/>
      <c r="O788" s="17"/>
      <c r="P788" s="17"/>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1"/>
      <c r="BG788" s="1"/>
      <c r="BH788" s="1"/>
      <c r="BI788" s="1"/>
      <c r="BJ788" s="1"/>
      <c r="BK788" s="1"/>
      <c r="BL788" s="1"/>
      <c r="BM788" s="1"/>
      <c r="BN788" s="1"/>
      <c r="BO788" s="1"/>
      <c r="BP788" s="1"/>
      <c r="BQ788" s="1"/>
      <c r="BR788" s="1"/>
      <c r="BS788" s="1"/>
    </row>
    <row r="789" spans="1:71" s="116" customFormat="1" x14ac:dyDescent="0.2">
      <c r="A789" s="20"/>
      <c r="B789" s="20"/>
      <c r="C789" s="25"/>
      <c r="D789" s="19"/>
      <c r="E789" s="19"/>
      <c r="F789" s="19"/>
      <c r="G789" s="20"/>
      <c r="H789" s="20"/>
      <c r="I789" s="20"/>
      <c r="J789" s="20"/>
      <c r="K789" s="20"/>
      <c r="L789" s="20"/>
      <c r="M789" s="20"/>
      <c r="N789" s="18"/>
      <c r="O789" s="17"/>
      <c r="P789" s="17"/>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1"/>
      <c r="BG789" s="1"/>
      <c r="BH789" s="1"/>
      <c r="BI789" s="1"/>
      <c r="BJ789" s="1"/>
      <c r="BK789" s="1"/>
      <c r="BL789" s="1"/>
      <c r="BM789" s="1"/>
      <c r="BN789" s="1"/>
      <c r="BO789" s="1"/>
      <c r="BP789" s="1"/>
      <c r="BQ789" s="1"/>
      <c r="BR789" s="1"/>
      <c r="BS789" s="1"/>
    </row>
    <row r="790" spans="1:71" s="116" customFormat="1" x14ac:dyDescent="0.2">
      <c r="A790" s="20"/>
      <c r="B790" s="20"/>
      <c r="C790" s="25"/>
      <c r="D790" s="19"/>
      <c r="E790" s="19"/>
      <c r="F790" s="19"/>
      <c r="G790" s="20"/>
      <c r="H790" s="20"/>
      <c r="I790" s="20"/>
      <c r="J790" s="20"/>
      <c r="K790" s="20"/>
      <c r="L790" s="20"/>
      <c r="M790" s="20"/>
      <c r="N790" s="18"/>
      <c r="O790" s="17"/>
      <c r="P790" s="17"/>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1"/>
      <c r="BG790" s="1"/>
      <c r="BH790" s="1"/>
      <c r="BI790" s="1"/>
      <c r="BJ790" s="1"/>
      <c r="BK790" s="1"/>
      <c r="BL790" s="1"/>
      <c r="BM790" s="1"/>
      <c r="BN790" s="1"/>
      <c r="BO790" s="1"/>
      <c r="BP790" s="1"/>
      <c r="BQ790" s="1"/>
      <c r="BR790" s="1"/>
      <c r="BS790" s="1"/>
    </row>
    <row r="791" spans="1:71" s="116" customFormat="1" x14ac:dyDescent="0.2">
      <c r="A791" s="20"/>
      <c r="B791" s="20"/>
      <c r="C791" s="25"/>
      <c r="D791" s="19"/>
      <c r="E791" s="19"/>
      <c r="F791" s="19"/>
      <c r="G791" s="20"/>
      <c r="H791" s="20"/>
      <c r="I791" s="20"/>
      <c r="J791" s="20"/>
      <c r="K791" s="20"/>
      <c r="L791" s="20"/>
      <c r="M791" s="20"/>
      <c r="N791" s="18"/>
      <c r="O791" s="17"/>
      <c r="P791" s="17"/>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1"/>
      <c r="BG791" s="1"/>
      <c r="BH791" s="1"/>
      <c r="BI791" s="1"/>
      <c r="BJ791" s="1"/>
      <c r="BK791" s="1"/>
      <c r="BL791" s="1"/>
      <c r="BM791" s="1"/>
      <c r="BN791" s="1"/>
      <c r="BO791" s="1"/>
      <c r="BP791" s="1"/>
      <c r="BQ791" s="1"/>
      <c r="BR791" s="1"/>
      <c r="BS791" s="1"/>
    </row>
    <row r="792" spans="1:71" s="116" customFormat="1" x14ac:dyDescent="0.2">
      <c r="A792" s="20"/>
      <c r="B792" s="20"/>
      <c r="C792" s="25"/>
      <c r="D792" s="19"/>
      <c r="E792" s="19"/>
      <c r="F792" s="19"/>
      <c r="G792" s="20"/>
      <c r="H792" s="20"/>
      <c r="I792" s="20"/>
      <c r="J792" s="20"/>
      <c r="K792" s="20"/>
      <c r="L792" s="20"/>
      <c r="M792" s="20"/>
      <c r="N792" s="18"/>
      <c r="O792" s="17"/>
      <c r="P792" s="17"/>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1"/>
      <c r="BG792" s="1"/>
      <c r="BH792" s="1"/>
      <c r="BI792" s="1"/>
      <c r="BJ792" s="1"/>
      <c r="BK792" s="1"/>
      <c r="BL792" s="1"/>
      <c r="BM792" s="1"/>
      <c r="BN792" s="1"/>
      <c r="BO792" s="1"/>
      <c r="BP792" s="1"/>
      <c r="BQ792" s="1"/>
      <c r="BR792" s="1"/>
      <c r="BS792" s="1"/>
    </row>
    <row r="793" spans="1:71" s="116" customFormat="1" x14ac:dyDescent="0.2">
      <c r="A793" s="20"/>
      <c r="B793" s="20"/>
      <c r="C793" s="25"/>
      <c r="D793" s="19"/>
      <c r="E793" s="19"/>
      <c r="F793" s="19"/>
      <c r="G793" s="20"/>
      <c r="H793" s="20"/>
      <c r="I793" s="20"/>
      <c r="J793" s="20"/>
      <c r="K793" s="20"/>
      <c r="L793" s="20"/>
      <c r="M793" s="20"/>
      <c r="N793" s="18"/>
      <c r="O793" s="17"/>
      <c r="P793" s="17"/>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1"/>
      <c r="BG793" s="1"/>
      <c r="BH793" s="1"/>
      <c r="BI793" s="1"/>
      <c r="BJ793" s="1"/>
      <c r="BK793" s="1"/>
      <c r="BL793" s="1"/>
      <c r="BM793" s="1"/>
      <c r="BN793" s="1"/>
      <c r="BO793" s="1"/>
      <c r="BP793" s="1"/>
      <c r="BQ793" s="1"/>
      <c r="BR793" s="1"/>
      <c r="BS793" s="1"/>
    </row>
    <row r="794" spans="1:71" s="116" customFormat="1" x14ac:dyDescent="0.2">
      <c r="A794" s="20"/>
      <c r="B794" s="20"/>
      <c r="C794" s="25"/>
      <c r="D794" s="19"/>
      <c r="E794" s="19"/>
      <c r="F794" s="19"/>
      <c r="G794" s="20"/>
      <c r="H794" s="20"/>
      <c r="I794" s="20"/>
      <c r="J794" s="20"/>
      <c r="K794" s="20"/>
      <c r="L794" s="20"/>
      <c r="M794" s="20"/>
      <c r="N794" s="18"/>
      <c r="O794" s="17"/>
      <c r="P794" s="17"/>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1"/>
      <c r="BG794" s="1"/>
      <c r="BH794" s="1"/>
      <c r="BI794" s="1"/>
      <c r="BJ794" s="1"/>
      <c r="BK794" s="1"/>
      <c r="BL794" s="1"/>
      <c r="BM794" s="1"/>
      <c r="BN794" s="1"/>
      <c r="BO794" s="1"/>
      <c r="BP794" s="1"/>
      <c r="BQ794" s="1"/>
      <c r="BR794" s="1"/>
      <c r="BS794" s="1"/>
    </row>
    <row r="795" spans="1:71" s="116" customFormat="1" x14ac:dyDescent="0.2">
      <c r="A795" s="20"/>
      <c r="B795" s="20"/>
      <c r="C795" s="25"/>
      <c r="D795" s="19"/>
      <c r="E795" s="19"/>
      <c r="F795" s="19"/>
      <c r="G795" s="20"/>
      <c r="H795" s="20"/>
      <c r="I795" s="20"/>
      <c r="J795" s="20"/>
      <c r="K795" s="20"/>
      <c r="L795" s="20"/>
      <c r="M795" s="20"/>
      <c r="N795" s="18"/>
      <c r="O795" s="17"/>
      <c r="P795" s="17"/>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1"/>
      <c r="BG795" s="1"/>
      <c r="BH795" s="1"/>
      <c r="BI795" s="1"/>
      <c r="BJ795" s="1"/>
      <c r="BK795" s="1"/>
      <c r="BL795" s="1"/>
      <c r="BM795" s="1"/>
      <c r="BN795" s="1"/>
      <c r="BO795" s="1"/>
      <c r="BP795" s="1"/>
      <c r="BQ795" s="1"/>
      <c r="BR795" s="1"/>
      <c r="BS795" s="1"/>
    </row>
    <row r="796" spans="1:71" s="116" customFormat="1" x14ac:dyDescent="0.2">
      <c r="A796" s="20"/>
      <c r="B796" s="20"/>
      <c r="C796" s="25"/>
      <c r="D796" s="19"/>
      <c r="E796" s="19"/>
      <c r="F796" s="19"/>
      <c r="G796" s="20"/>
      <c r="H796" s="20"/>
      <c r="I796" s="20"/>
      <c r="J796" s="20"/>
      <c r="K796" s="20"/>
      <c r="L796" s="20"/>
      <c r="M796" s="20"/>
      <c r="N796" s="18"/>
      <c r="O796" s="17"/>
      <c r="P796" s="17"/>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1"/>
      <c r="BG796" s="1"/>
      <c r="BH796" s="1"/>
      <c r="BI796" s="1"/>
      <c r="BJ796" s="1"/>
      <c r="BK796" s="1"/>
      <c r="BL796" s="1"/>
      <c r="BM796" s="1"/>
      <c r="BN796" s="1"/>
      <c r="BO796" s="1"/>
      <c r="BP796" s="1"/>
      <c r="BQ796" s="1"/>
      <c r="BR796" s="1"/>
      <c r="BS796" s="1"/>
    </row>
    <row r="797" spans="1:71" s="116" customFormat="1" x14ac:dyDescent="0.2">
      <c r="A797" s="20"/>
      <c r="B797" s="20"/>
      <c r="C797" s="25"/>
      <c r="D797" s="19"/>
      <c r="E797" s="19"/>
      <c r="F797" s="19"/>
      <c r="G797" s="20"/>
      <c r="H797" s="20"/>
      <c r="I797" s="20"/>
      <c r="J797" s="20"/>
      <c r="K797" s="20"/>
      <c r="L797" s="20"/>
      <c r="M797" s="20"/>
      <c r="N797" s="18"/>
      <c r="O797" s="17"/>
      <c r="P797" s="17"/>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1"/>
      <c r="BG797" s="1"/>
      <c r="BH797" s="1"/>
      <c r="BI797" s="1"/>
      <c r="BJ797" s="1"/>
      <c r="BK797" s="1"/>
      <c r="BL797" s="1"/>
      <c r="BM797" s="1"/>
      <c r="BN797" s="1"/>
      <c r="BO797" s="1"/>
      <c r="BP797" s="1"/>
      <c r="BQ797" s="1"/>
      <c r="BR797" s="1"/>
      <c r="BS797" s="1"/>
    </row>
    <row r="798" spans="1:71" s="116" customFormat="1" x14ac:dyDescent="0.2">
      <c r="A798" s="20"/>
      <c r="B798" s="20"/>
      <c r="C798" s="25"/>
      <c r="D798" s="19"/>
      <c r="E798" s="19"/>
      <c r="F798" s="19"/>
      <c r="G798" s="20"/>
      <c r="H798" s="20"/>
      <c r="I798" s="20"/>
      <c r="J798" s="20"/>
      <c r="K798" s="20"/>
      <c r="L798" s="20"/>
      <c r="M798" s="20"/>
      <c r="N798" s="18"/>
      <c r="O798" s="17"/>
      <c r="P798" s="17"/>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1"/>
      <c r="BG798" s="1"/>
      <c r="BH798" s="1"/>
      <c r="BI798" s="1"/>
      <c r="BJ798" s="1"/>
      <c r="BK798" s="1"/>
      <c r="BL798" s="1"/>
      <c r="BM798" s="1"/>
      <c r="BN798" s="1"/>
      <c r="BO798" s="1"/>
      <c r="BP798" s="1"/>
      <c r="BQ798" s="1"/>
      <c r="BR798" s="1"/>
      <c r="BS798" s="1"/>
    </row>
    <row r="799" spans="1:71" s="116" customFormat="1" x14ac:dyDescent="0.2">
      <c r="A799" s="20"/>
      <c r="B799" s="20"/>
      <c r="C799" s="25"/>
      <c r="D799" s="19"/>
      <c r="E799" s="19"/>
      <c r="F799" s="19"/>
      <c r="G799" s="20"/>
      <c r="H799" s="20"/>
      <c r="I799" s="20"/>
      <c r="J799" s="20"/>
      <c r="K799" s="20"/>
      <c r="L799" s="20"/>
      <c r="M799" s="20"/>
      <c r="N799" s="18"/>
      <c r="O799" s="17"/>
      <c r="P799" s="17"/>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1"/>
      <c r="BG799" s="1"/>
      <c r="BH799" s="1"/>
      <c r="BI799" s="1"/>
      <c r="BJ799" s="1"/>
      <c r="BK799" s="1"/>
      <c r="BL799" s="1"/>
      <c r="BM799" s="1"/>
      <c r="BN799" s="1"/>
      <c r="BO799" s="1"/>
      <c r="BP799" s="1"/>
      <c r="BQ799" s="1"/>
      <c r="BR799" s="1"/>
      <c r="BS799" s="1"/>
    </row>
    <row r="800" spans="1:71" s="116" customFormat="1" x14ac:dyDescent="0.2">
      <c r="A800" s="20"/>
      <c r="B800" s="20"/>
      <c r="C800" s="25"/>
      <c r="D800" s="19"/>
      <c r="E800" s="19"/>
      <c r="F800" s="19"/>
      <c r="G800" s="20"/>
      <c r="H800" s="20"/>
      <c r="I800" s="20"/>
      <c r="J800" s="20"/>
      <c r="K800" s="20"/>
      <c r="L800" s="20"/>
      <c r="M800" s="20"/>
      <c r="N800" s="18"/>
      <c r="O800" s="17"/>
      <c r="P800" s="17"/>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1"/>
      <c r="BG800" s="1"/>
      <c r="BH800" s="1"/>
      <c r="BI800" s="1"/>
      <c r="BJ800" s="1"/>
      <c r="BK800" s="1"/>
      <c r="BL800" s="1"/>
      <c r="BM800" s="1"/>
      <c r="BN800" s="1"/>
      <c r="BO800" s="1"/>
      <c r="BP800" s="1"/>
      <c r="BQ800" s="1"/>
      <c r="BR800" s="1"/>
      <c r="BS800" s="1"/>
    </row>
    <row r="801" spans="1:71" s="116" customFormat="1" x14ac:dyDescent="0.2">
      <c r="A801" s="20"/>
      <c r="B801" s="20"/>
      <c r="C801" s="25"/>
      <c r="D801" s="19"/>
      <c r="E801" s="19"/>
      <c r="F801" s="19"/>
      <c r="G801" s="20"/>
      <c r="H801" s="20"/>
      <c r="I801" s="20"/>
      <c r="J801" s="20"/>
      <c r="K801" s="20"/>
      <c r="L801" s="20"/>
      <c r="M801" s="20"/>
      <c r="N801" s="18"/>
      <c r="O801" s="17"/>
      <c r="P801" s="17"/>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1"/>
      <c r="BG801" s="1"/>
      <c r="BH801" s="1"/>
      <c r="BI801" s="1"/>
      <c r="BJ801" s="1"/>
      <c r="BK801" s="1"/>
      <c r="BL801" s="1"/>
      <c r="BM801" s="1"/>
      <c r="BN801" s="1"/>
      <c r="BO801" s="1"/>
      <c r="BP801" s="1"/>
      <c r="BQ801" s="1"/>
      <c r="BR801" s="1"/>
      <c r="BS801" s="1"/>
    </row>
    <row r="802" spans="1:71" s="116" customFormat="1" x14ac:dyDescent="0.2">
      <c r="A802" s="20"/>
      <c r="B802" s="20"/>
      <c r="C802" s="25"/>
      <c r="D802" s="19"/>
      <c r="E802" s="19"/>
      <c r="F802" s="19"/>
      <c r="G802" s="20"/>
      <c r="H802" s="20"/>
      <c r="I802" s="20"/>
      <c r="J802" s="20"/>
      <c r="K802" s="20"/>
      <c r="L802" s="20"/>
      <c r="M802" s="20"/>
      <c r="N802" s="18"/>
      <c r="O802" s="17"/>
      <c r="P802" s="17"/>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1"/>
      <c r="BG802" s="1"/>
      <c r="BH802" s="1"/>
      <c r="BI802" s="1"/>
      <c r="BJ802" s="1"/>
      <c r="BK802" s="1"/>
      <c r="BL802" s="1"/>
      <c r="BM802" s="1"/>
      <c r="BN802" s="1"/>
      <c r="BO802" s="1"/>
      <c r="BP802" s="1"/>
      <c r="BQ802" s="1"/>
      <c r="BR802" s="1"/>
      <c r="BS802" s="1"/>
    </row>
    <row r="803" spans="1:71" s="116" customFormat="1" x14ac:dyDescent="0.2">
      <c r="A803" s="20"/>
      <c r="B803" s="20"/>
      <c r="C803" s="25"/>
      <c r="D803" s="19"/>
      <c r="E803" s="19"/>
      <c r="F803" s="19"/>
      <c r="G803" s="20"/>
      <c r="H803" s="20"/>
      <c r="I803" s="20"/>
      <c r="J803" s="20"/>
      <c r="K803" s="20"/>
      <c r="L803" s="20"/>
      <c r="M803" s="20"/>
      <c r="N803" s="18"/>
      <c r="O803" s="17"/>
      <c r="P803" s="17"/>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1"/>
      <c r="BG803" s="1"/>
      <c r="BH803" s="1"/>
      <c r="BI803" s="1"/>
      <c r="BJ803" s="1"/>
      <c r="BK803" s="1"/>
      <c r="BL803" s="1"/>
      <c r="BM803" s="1"/>
      <c r="BN803" s="1"/>
      <c r="BO803" s="1"/>
      <c r="BP803" s="1"/>
      <c r="BQ803" s="1"/>
      <c r="BR803" s="1"/>
      <c r="BS803" s="1"/>
    </row>
    <row r="804" spans="1:71" s="116" customFormat="1" x14ac:dyDescent="0.2">
      <c r="A804" s="20"/>
      <c r="B804" s="20"/>
      <c r="C804" s="25"/>
      <c r="D804" s="19"/>
      <c r="E804" s="19"/>
      <c r="F804" s="19"/>
      <c r="G804" s="20"/>
      <c r="H804" s="20"/>
      <c r="I804" s="20"/>
      <c r="J804" s="20"/>
      <c r="K804" s="20"/>
      <c r="L804" s="20"/>
      <c r="M804" s="20"/>
      <c r="N804" s="18"/>
      <c r="O804" s="17"/>
      <c r="P804" s="17"/>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1"/>
      <c r="BG804" s="1"/>
      <c r="BH804" s="1"/>
      <c r="BI804" s="1"/>
      <c r="BJ804" s="1"/>
      <c r="BK804" s="1"/>
      <c r="BL804" s="1"/>
      <c r="BM804" s="1"/>
      <c r="BN804" s="1"/>
      <c r="BO804" s="1"/>
      <c r="BP804" s="1"/>
      <c r="BQ804" s="1"/>
      <c r="BR804" s="1"/>
      <c r="BS804" s="1"/>
    </row>
    <row r="805" spans="1:71" x14ac:dyDescent="0.2">
      <c r="A805" s="20"/>
      <c r="B805" s="20"/>
      <c r="C805" s="25"/>
      <c r="D805" s="19"/>
      <c r="E805" s="19"/>
      <c r="F805" s="19"/>
      <c r="G805" s="20"/>
      <c r="H805" s="20"/>
      <c r="I805" s="20"/>
      <c r="J805" s="20"/>
      <c r="K805" s="20"/>
      <c r="L805" s="20"/>
      <c r="M805" s="20"/>
      <c r="N805" s="18"/>
      <c r="O805" s="17"/>
      <c r="P805" s="17"/>
      <c r="Q805" s="20"/>
      <c r="R805" s="20"/>
      <c r="S805" s="20"/>
      <c r="T805" s="20"/>
      <c r="U805" s="20"/>
      <c r="V805" s="20"/>
      <c r="W805" s="20"/>
      <c r="X805" s="20"/>
      <c r="Y805" s="20"/>
      <c r="Z805" s="20"/>
    </row>
  </sheetData>
  <phoneticPr fontId="0" type="noConversion"/>
  <conditionalFormatting sqref="H132:H136 H40:H63 H68:H97 H102:H107 H114:H116 H151:H166 H171:H181 H186:H191 H196:H202 H209:H214 H219:H229 H267:H276 H234:H262">
    <cfRule type="cellIs" dxfId="4985" priority="2936" stopIfTrue="1" operator="lessThanOrEqual">
      <formula>60</formula>
    </cfRule>
    <cfRule type="cellIs" dxfId="4984" priority="2937" stopIfTrue="1" operator="between">
      <formula>60</formula>
      <formula>100</formula>
    </cfRule>
    <cfRule type="cellIs" dxfId="4983" priority="2938" stopIfTrue="1" operator="greaterThan">
      <formula>100</formula>
    </cfRule>
  </conditionalFormatting>
  <conditionalFormatting sqref="G132:G136 G40:G63 G68:G97 G102:G107 G114:G116 G151:G166 G171:G181 G186:G191 G196:G202 G209:G214 G219:G229 G267:G276 G234:G262">
    <cfRule type="cellIs" dxfId="4982" priority="2939" stopIfTrue="1" operator="lessThanOrEqual">
      <formula>2.5</formula>
    </cfRule>
    <cfRule type="cellIs" dxfId="4981" priority="2940" stopIfTrue="1" operator="between">
      <formula>2.5</formula>
      <formula>7</formula>
    </cfRule>
    <cfRule type="cellIs" dxfId="4980" priority="2941" stopIfTrue="1" operator="greaterThan">
      <formula>7</formula>
    </cfRule>
  </conditionalFormatting>
  <conditionalFormatting sqref="I40:I63 I151:I166 J152:J166 I132:J136 I68:J97 I102:J107 I114:J116 I171:J181 I186:J191 I196:J202 I209:J214 I219:J229 I267:J276 I234:J262">
    <cfRule type="cellIs" dxfId="4979" priority="2942" stopIfTrue="1" operator="lessThanOrEqual">
      <formula>12</formula>
    </cfRule>
    <cfRule type="cellIs" dxfId="4978" priority="2943" stopIfTrue="1" operator="between">
      <formula>12</formula>
      <formula>16</formula>
    </cfRule>
    <cfRule type="cellIs" dxfId="4977" priority="2944" stopIfTrue="1" operator="greaterThan">
      <formula>16</formula>
    </cfRule>
  </conditionalFormatting>
  <conditionalFormatting sqref="N132:N136 N102:N107 N114:N116 N40:N63 N68:N97 N151:N166 N171:N181 N186:N191 N196:N202 N209:N214 N219:N229 N267:N276 N234:N262">
    <cfRule type="cellIs" dxfId="4976" priority="2945" stopIfTrue="1" operator="lessThanOrEqual">
      <formula>0.5</formula>
    </cfRule>
    <cfRule type="cellIs" dxfId="4975" priority="2946" stopIfTrue="1" operator="between">
      <formula>0.5</formula>
      <formula>1.5</formula>
    </cfRule>
    <cfRule type="cellIs" dxfId="4974" priority="2947" stopIfTrue="1" operator="greaterThan">
      <formula>1.5</formula>
    </cfRule>
  </conditionalFormatting>
  <conditionalFormatting sqref="O132:O136 O102:O107 O40:O63 O68:O97 O114:O116 O151:O166 O171:O181 O186:O191 O196:O202 O209:O214 O219:O229 O267:O276 O234:O262">
    <cfRule type="cellIs" dxfId="4973" priority="2948" stopIfTrue="1" operator="lessThanOrEqual">
      <formula>3</formula>
    </cfRule>
    <cfRule type="cellIs" dxfId="4972" priority="2949" stopIfTrue="1" operator="between">
      <formula>3</formula>
      <formula>15</formula>
    </cfRule>
    <cfRule type="cellIs" dxfId="4971" priority="2950" stopIfTrue="1" operator="greaterThan">
      <formula>15</formula>
    </cfRule>
  </conditionalFormatting>
  <conditionalFormatting sqref="P132:P136 P40:P63 P68:P97 P102:P107 P114:P116 P151:P166 P171:P181 P186:P191 P196:P202 P209:P214 P219:P229 P267:P276 P234:P262">
    <cfRule type="cellIs" dxfId="4970" priority="2951" stopIfTrue="1" operator="lessThanOrEqual">
      <formula>1.25</formula>
    </cfRule>
    <cfRule type="cellIs" dxfId="4969" priority="2952" stopIfTrue="1" operator="between">
      <formula>1.25</formula>
      <formula>5</formula>
    </cfRule>
    <cfRule type="cellIs" dxfId="4968" priority="2953" stopIfTrue="1" operator="greaterThan">
      <formula>5</formula>
    </cfRule>
  </conditionalFormatting>
  <conditionalFormatting sqref="Z40:Z63 Z68:Z97 Z102:Z109 Z114:Z146 Z151:Z166 Z171:Z181 Z186:Z191 Z196:Z204 Z209:Z214 Z219:Z229 Z267:Z276 Z234:Z262">
    <cfRule type="cellIs" dxfId="4967" priority="2957" stopIfTrue="1" operator="lessThanOrEqual">
      <formula>12</formula>
    </cfRule>
    <cfRule type="cellIs" dxfId="4966" priority="2958" stopIfTrue="1" operator="between">
      <formula>12</formula>
      <formula>25</formula>
    </cfRule>
    <cfRule type="cellIs" dxfId="4965" priority="2959" stopIfTrue="1" operator="greaterThan">
      <formula>25</formula>
    </cfRule>
  </conditionalFormatting>
  <conditionalFormatting sqref="E132:E136">
    <cfRule type="cellIs" dxfId="4964" priority="2960" stopIfTrue="1" operator="greaterThan">
      <formula>2.5</formula>
    </cfRule>
    <cfRule type="cellIs" dxfId="4963" priority="2961" stopIfTrue="1" operator="between">
      <formula>1</formula>
      <formula>2.5</formula>
    </cfRule>
    <cfRule type="cellIs" dxfId="4962" priority="2962" stopIfTrue="1" operator="between">
      <formula>0.00001</formula>
      <formula>1</formula>
    </cfRule>
  </conditionalFormatting>
  <conditionalFormatting sqref="L132:L136">
    <cfRule type="cellIs" dxfId="4961" priority="2964" stopIfTrue="1" operator="greaterThan">
      <formula>6.2</formula>
    </cfRule>
    <cfRule type="cellIs" dxfId="4960" priority="2965" stopIfTrue="1" operator="between">
      <formula>5.601</formula>
      <formula>6.2</formula>
    </cfRule>
    <cfRule type="cellIs" dxfId="4959" priority="2966" stopIfTrue="1" operator="between">
      <formula>0.00001</formula>
      <formula>5.6</formula>
    </cfRule>
  </conditionalFormatting>
  <conditionalFormatting sqref="M132:M136">
    <cfRule type="cellIs" dxfId="4958" priority="2967" stopIfTrue="1" operator="greaterThan">
      <formula>0.05</formula>
    </cfRule>
    <cfRule type="cellIs" dxfId="4957" priority="2968" stopIfTrue="1" operator="between">
      <formula>0.0201</formula>
      <formula>0.05</formula>
    </cfRule>
    <cfRule type="cellIs" dxfId="4956" priority="2969" stopIfTrue="1" operator="between">
      <formula>0.00001</formula>
      <formula>0.02</formula>
    </cfRule>
  </conditionalFormatting>
  <conditionalFormatting sqref="R102:R109 R114:R137 R209:R214">
    <cfRule type="cellIs" dxfId="4955" priority="2970" stopIfTrue="1" operator="greaterThanOrEqual">
      <formula>3</formula>
    </cfRule>
    <cfRule type="cellIs" dxfId="4954" priority="2971" stopIfTrue="1" operator="between">
      <formula>1.01</formula>
      <formula>3</formula>
    </cfRule>
    <cfRule type="cellIs" dxfId="4953" priority="2972" stopIfTrue="1" operator="between">
      <formula>0.00001</formula>
      <formula>1</formula>
    </cfRule>
  </conditionalFormatting>
  <conditionalFormatting sqref="R40:R63 R68:R97 R102:R109 R114:R146 R151:R166 R171:R181 R186:R191 R196:R204 R209:R214 R219:R229 R267:R276 R234:R262">
    <cfRule type="cellIs" dxfId="4952" priority="2979" stopIfTrue="1" operator="greaterThanOrEqual">
      <formula>3</formula>
    </cfRule>
    <cfRule type="cellIs" dxfId="4951" priority="2980" stopIfTrue="1" operator="between">
      <formula>1.01</formula>
      <formula>3</formula>
    </cfRule>
    <cfRule type="cellIs" dxfId="4950" priority="2981" stopIfTrue="1" operator="lessThanOrEqual">
      <formula>1</formula>
    </cfRule>
  </conditionalFormatting>
  <conditionalFormatting sqref="Q64">
    <cfRule type="cellIs" dxfId="4949" priority="641" stopIfTrue="1" operator="between">
      <formula>50.1</formula>
      <formula>100</formula>
    </cfRule>
    <cfRule type="cellIs" dxfId="4948" priority="643" stopIfTrue="1" operator="greaterThan">
      <formula>100</formula>
    </cfRule>
  </conditionalFormatting>
  <conditionalFormatting sqref="P64">
    <cfRule type="cellIs" dxfId="4947" priority="640" stopIfTrue="1" operator="between">
      <formula>1250.1</formula>
      <formula>5000</formula>
    </cfRule>
    <cfRule type="cellIs" dxfId="4946" priority="642" stopIfTrue="1" operator="greaterThan">
      <formula>5000</formula>
    </cfRule>
  </conditionalFormatting>
  <conditionalFormatting sqref="Q64">
    <cfRule type="cellIs" dxfId="4945" priority="638" stopIfTrue="1" operator="between">
      <formula>50.1</formula>
      <formula>100</formula>
    </cfRule>
    <cfRule type="cellIs" dxfId="4944" priority="639" stopIfTrue="1" operator="greaterThan">
      <formula>100</formula>
    </cfRule>
  </conditionalFormatting>
  <conditionalFormatting sqref="P64">
    <cfRule type="cellIs" dxfId="4943" priority="636" stopIfTrue="1" operator="between">
      <formula>1250.1</formula>
      <formula>5000</formula>
    </cfRule>
    <cfRule type="cellIs" dxfId="4942" priority="637" stopIfTrue="1" operator="greaterThan">
      <formula>5000</formula>
    </cfRule>
  </conditionalFormatting>
  <conditionalFormatting sqref="P11:P34">
    <cfRule type="cellIs" dxfId="4941" priority="723" stopIfTrue="1" operator="between">
      <formula>1250.1</formula>
      <formula>5000</formula>
    </cfRule>
    <cfRule type="cellIs" dxfId="4940" priority="724" stopIfTrue="1" operator="greaterThan">
      <formula>5000</formula>
    </cfRule>
  </conditionalFormatting>
  <conditionalFormatting sqref="H11:H34">
    <cfRule type="cellIs" dxfId="4939" priority="731" stopIfTrue="1" operator="lessThanOrEqual">
      <formula>60</formula>
    </cfRule>
    <cfRule type="cellIs" dxfId="4938" priority="732" stopIfTrue="1" operator="between">
      <formula>60</formula>
      <formula>100</formula>
    </cfRule>
    <cfRule type="cellIs" dxfId="4937" priority="733" stopIfTrue="1" operator="greaterThan">
      <formula>100</formula>
    </cfRule>
  </conditionalFormatting>
  <conditionalFormatting sqref="G11:G34">
    <cfRule type="cellIs" dxfId="4936" priority="734" stopIfTrue="1" operator="lessThanOrEqual">
      <formula>2.5</formula>
    </cfRule>
    <cfRule type="cellIs" dxfId="4935" priority="735" stopIfTrue="1" operator="between">
      <formula>2.5</formula>
      <formula>7</formula>
    </cfRule>
    <cfRule type="cellIs" dxfId="4934" priority="736" stopIfTrue="1" operator="greaterThan">
      <formula>7</formula>
    </cfRule>
  </conditionalFormatting>
  <conditionalFormatting sqref="I11:I34">
    <cfRule type="cellIs" dxfId="4933" priority="737" stopIfTrue="1" operator="lessThanOrEqual">
      <formula>12</formula>
    </cfRule>
    <cfRule type="cellIs" dxfId="4932" priority="738" stopIfTrue="1" operator="between">
      <formula>12</formula>
      <formula>16</formula>
    </cfRule>
    <cfRule type="cellIs" dxfId="4931" priority="739" stopIfTrue="1" operator="greaterThan">
      <formula>16</formula>
    </cfRule>
  </conditionalFormatting>
  <conditionalFormatting sqref="Z11:Z33">
    <cfRule type="cellIs" dxfId="4930" priority="740" stopIfTrue="1" operator="lessThanOrEqual">
      <formula>12</formula>
    </cfRule>
    <cfRule type="cellIs" dxfId="4929" priority="741" stopIfTrue="1" operator="between">
      <formula>12</formula>
      <formula>25</formula>
    </cfRule>
    <cfRule type="cellIs" dxfId="4928" priority="742" stopIfTrue="1" operator="greaterThan">
      <formula>25</formula>
    </cfRule>
  </conditionalFormatting>
  <conditionalFormatting sqref="L11:L34">
    <cfRule type="cellIs" dxfId="4927" priority="743" stopIfTrue="1" operator="greaterThan">
      <formula>6.2</formula>
    </cfRule>
    <cfRule type="cellIs" dxfId="4926" priority="744" stopIfTrue="1" operator="between">
      <formula>5.601</formula>
      <formula>6.2</formula>
    </cfRule>
    <cfRule type="cellIs" dxfId="4925" priority="745" stopIfTrue="1" operator="lessThanOrEqual">
      <formula>5.6</formula>
    </cfRule>
  </conditionalFormatting>
  <conditionalFormatting sqref="M11:M34">
    <cfRule type="cellIs" dxfId="4924" priority="746" stopIfTrue="1" operator="greaterThan">
      <formula>0.05</formula>
    </cfRule>
    <cfRule type="cellIs" dxfId="4923" priority="747" stopIfTrue="1" operator="between">
      <formula>0.0201</formula>
      <formula>0.05</formula>
    </cfRule>
    <cfRule type="cellIs" dxfId="4922" priority="748" stopIfTrue="1" operator="lessThanOrEqual">
      <formula>0.02</formula>
    </cfRule>
  </conditionalFormatting>
  <conditionalFormatting sqref="R11:R34">
    <cfRule type="cellIs" dxfId="4921" priority="749" stopIfTrue="1" operator="greaterThanOrEqual">
      <formula>3</formula>
    </cfRule>
    <cfRule type="cellIs" dxfId="4920" priority="750" stopIfTrue="1" operator="between">
      <formula>1.01</formula>
      <formula>3</formula>
    </cfRule>
    <cfRule type="cellIs" dxfId="4919" priority="751" stopIfTrue="1" operator="lessThanOrEqual">
      <formula>1</formula>
    </cfRule>
  </conditionalFormatting>
  <conditionalFormatting sqref="Q11:Q34">
    <cfRule type="cellIs" dxfId="4918" priority="728" stopIfTrue="1" operator="between">
      <formula>50.1</formula>
      <formula>100</formula>
    </cfRule>
    <cfRule type="cellIs" dxfId="4917" priority="730" stopIfTrue="1" operator="greaterThan">
      <formula>100</formula>
    </cfRule>
  </conditionalFormatting>
  <conditionalFormatting sqref="P11:P34">
    <cfRule type="cellIs" dxfId="4916" priority="727" stopIfTrue="1" operator="between">
      <formula>1250.1</formula>
      <formula>5000</formula>
    </cfRule>
    <cfRule type="cellIs" dxfId="4915" priority="729" stopIfTrue="1" operator="greaterThan">
      <formula>5000</formula>
    </cfRule>
  </conditionalFormatting>
  <conditionalFormatting sqref="Q11:Q34">
    <cfRule type="cellIs" dxfId="4914" priority="725" stopIfTrue="1" operator="between">
      <formula>50.1</formula>
      <formula>100</formula>
    </cfRule>
    <cfRule type="cellIs" dxfId="4913" priority="726" stopIfTrue="1" operator="greaterThan">
      <formula>100</formula>
    </cfRule>
  </conditionalFormatting>
  <conditionalFormatting sqref="P277">
    <cfRule type="cellIs" dxfId="4912" priority="1" stopIfTrue="1" operator="between">
      <formula>1250.1</formula>
      <formula>5000</formula>
    </cfRule>
    <cfRule type="cellIs" dxfId="4911" priority="2" stopIfTrue="1" operator="greaterThan">
      <formula>5000</formula>
    </cfRule>
  </conditionalFormatting>
  <conditionalFormatting sqref="P39">
    <cfRule type="cellIs" dxfId="4910" priority="694" stopIfTrue="1" operator="between">
      <formula>1250.1</formula>
      <formula>5000</formula>
    </cfRule>
    <cfRule type="cellIs" dxfId="4909" priority="695" stopIfTrue="1" operator="greaterThan">
      <formula>5000</formula>
    </cfRule>
  </conditionalFormatting>
  <conditionalFormatting sqref="H39">
    <cfRule type="cellIs" dxfId="4908" priority="702" stopIfTrue="1" operator="lessThanOrEqual">
      <formula>60</formula>
    </cfRule>
    <cfRule type="cellIs" dxfId="4907" priority="703" stopIfTrue="1" operator="between">
      <formula>60</formula>
      <formula>100</formula>
    </cfRule>
    <cfRule type="cellIs" dxfId="4906" priority="704" stopIfTrue="1" operator="greaterThan">
      <formula>100</formula>
    </cfRule>
  </conditionalFormatting>
  <conditionalFormatting sqref="G39">
    <cfRule type="cellIs" dxfId="4905" priority="705" stopIfTrue="1" operator="lessThanOrEqual">
      <formula>2.5</formula>
    </cfRule>
    <cfRule type="cellIs" dxfId="4904" priority="706" stopIfTrue="1" operator="between">
      <formula>2.5</formula>
      <formula>7</formula>
    </cfRule>
    <cfRule type="cellIs" dxfId="4903" priority="707" stopIfTrue="1" operator="greaterThan">
      <formula>7</formula>
    </cfRule>
  </conditionalFormatting>
  <conditionalFormatting sqref="I39">
    <cfRule type="cellIs" dxfId="4902" priority="708" stopIfTrue="1" operator="lessThanOrEqual">
      <formula>12</formula>
    </cfRule>
    <cfRule type="cellIs" dxfId="4901" priority="709" stopIfTrue="1" operator="between">
      <formula>12</formula>
      <formula>16</formula>
    </cfRule>
    <cfRule type="cellIs" dxfId="4900" priority="710" stopIfTrue="1" operator="greaterThan">
      <formula>16</formula>
    </cfRule>
  </conditionalFormatting>
  <conditionalFormatting sqref="Z39">
    <cfRule type="cellIs" dxfId="4899" priority="711" stopIfTrue="1" operator="lessThanOrEqual">
      <formula>12</formula>
    </cfRule>
    <cfRule type="cellIs" dxfId="4898" priority="712" stopIfTrue="1" operator="between">
      <formula>12</formula>
      <formula>25</formula>
    </cfRule>
    <cfRule type="cellIs" dxfId="4897" priority="713" stopIfTrue="1" operator="greaterThan">
      <formula>25</formula>
    </cfRule>
  </conditionalFormatting>
  <conditionalFormatting sqref="L39">
    <cfRule type="cellIs" dxfId="4896" priority="714" stopIfTrue="1" operator="greaterThan">
      <formula>6.2</formula>
    </cfRule>
    <cfRule type="cellIs" dxfId="4895" priority="715" stopIfTrue="1" operator="between">
      <formula>5.601</formula>
      <formula>6.2</formula>
    </cfRule>
    <cfRule type="cellIs" dxfId="4894" priority="716" stopIfTrue="1" operator="lessThanOrEqual">
      <formula>5.6</formula>
    </cfRule>
  </conditionalFormatting>
  <conditionalFormatting sqref="M39">
    <cfRule type="cellIs" dxfId="4893" priority="717" stopIfTrue="1" operator="greaterThan">
      <formula>0.05</formula>
    </cfRule>
    <cfRule type="cellIs" dxfId="4892" priority="718" stopIfTrue="1" operator="between">
      <formula>0.0201</formula>
      <formula>0.05</formula>
    </cfRule>
    <cfRule type="cellIs" dxfId="4891" priority="719" stopIfTrue="1" operator="lessThanOrEqual">
      <formula>0.02</formula>
    </cfRule>
  </conditionalFormatting>
  <conditionalFormatting sqref="R39">
    <cfRule type="cellIs" dxfId="4890" priority="720" stopIfTrue="1" operator="greaterThanOrEqual">
      <formula>3</formula>
    </cfRule>
    <cfRule type="cellIs" dxfId="4889" priority="721" stopIfTrue="1" operator="between">
      <formula>1.01</formula>
      <formula>3</formula>
    </cfRule>
    <cfRule type="cellIs" dxfId="4888" priority="722" stopIfTrue="1" operator="lessThanOrEqual">
      <formula>1</formula>
    </cfRule>
  </conditionalFormatting>
  <conditionalFormatting sqref="Q39">
    <cfRule type="cellIs" dxfId="4887" priority="699" stopIfTrue="1" operator="between">
      <formula>50.1</formula>
      <formula>100</formula>
    </cfRule>
    <cfRule type="cellIs" dxfId="4886" priority="701" stopIfTrue="1" operator="greaterThan">
      <formula>100</formula>
    </cfRule>
  </conditionalFormatting>
  <conditionalFormatting sqref="P39">
    <cfRule type="cellIs" dxfId="4885" priority="698" stopIfTrue="1" operator="between">
      <formula>1250.1</formula>
      <formula>5000</formula>
    </cfRule>
    <cfRule type="cellIs" dxfId="4884" priority="700" stopIfTrue="1" operator="greaterThan">
      <formula>5000</formula>
    </cfRule>
  </conditionalFormatting>
  <conditionalFormatting sqref="Q39">
    <cfRule type="cellIs" dxfId="4883" priority="696" stopIfTrue="1" operator="between">
      <formula>50.1</formula>
      <formula>100</formula>
    </cfRule>
    <cfRule type="cellIs" dxfId="4882" priority="697" stopIfTrue="1" operator="greaterThan">
      <formula>100</formula>
    </cfRule>
  </conditionalFormatting>
  <conditionalFormatting sqref="H277">
    <cfRule type="cellIs" dxfId="4881" priority="9" stopIfTrue="1" operator="lessThanOrEqual">
      <formula>60</formula>
    </cfRule>
    <cfRule type="cellIs" dxfId="4880" priority="10" stopIfTrue="1" operator="between">
      <formula>60</formula>
      <formula>100</formula>
    </cfRule>
    <cfRule type="cellIs" dxfId="4879" priority="11" stopIfTrue="1" operator="greaterThan">
      <formula>100</formula>
    </cfRule>
  </conditionalFormatting>
  <conditionalFormatting sqref="G277">
    <cfRule type="cellIs" dxfId="4878" priority="12" stopIfTrue="1" operator="lessThanOrEqual">
      <formula>2.5</formula>
    </cfRule>
    <cfRule type="cellIs" dxfId="4877" priority="13" stopIfTrue="1" operator="between">
      <formula>2.5</formula>
      <formula>7</formula>
    </cfRule>
    <cfRule type="cellIs" dxfId="4876" priority="14" stopIfTrue="1" operator="greaterThan">
      <formula>7</formula>
    </cfRule>
  </conditionalFormatting>
  <conditionalFormatting sqref="I277">
    <cfRule type="cellIs" dxfId="4875" priority="15" stopIfTrue="1" operator="lessThanOrEqual">
      <formula>12</formula>
    </cfRule>
    <cfRule type="cellIs" dxfId="4874" priority="16" stopIfTrue="1" operator="between">
      <formula>12</formula>
      <formula>16</formula>
    </cfRule>
    <cfRule type="cellIs" dxfId="4873" priority="17" stopIfTrue="1" operator="greaterThan">
      <formula>16</formula>
    </cfRule>
  </conditionalFormatting>
  <conditionalFormatting sqref="Q277">
    <cfRule type="cellIs" dxfId="4872" priority="6" stopIfTrue="1" operator="between">
      <formula>50.1</formula>
      <formula>100</formula>
    </cfRule>
    <cfRule type="cellIs" dxfId="4871" priority="8" stopIfTrue="1" operator="greaterThan">
      <formula>100</formula>
    </cfRule>
  </conditionalFormatting>
  <conditionalFormatting sqref="P277">
    <cfRule type="cellIs" dxfId="4870" priority="5" stopIfTrue="1" operator="between">
      <formula>1250.1</formula>
      <formula>5000</formula>
    </cfRule>
    <cfRule type="cellIs" dxfId="4869" priority="7" stopIfTrue="1" operator="greaterThan">
      <formula>5000</formula>
    </cfRule>
  </conditionalFormatting>
  <conditionalFormatting sqref="Q277">
    <cfRule type="cellIs" dxfId="4868" priority="3" stopIfTrue="1" operator="between">
      <formula>50.1</formula>
      <formula>100</formula>
    </cfRule>
    <cfRule type="cellIs" dxfId="4867" priority="4" stopIfTrue="1" operator="greaterThan">
      <formula>100</formula>
    </cfRule>
  </conditionalFormatting>
  <conditionalFormatting sqref="H64">
    <cfRule type="cellIs" dxfId="4866" priority="644" stopIfTrue="1" operator="lessThanOrEqual">
      <formula>60</formula>
    </cfRule>
    <cfRule type="cellIs" dxfId="4865" priority="645" stopIfTrue="1" operator="between">
      <formula>60</formula>
      <formula>100</formula>
    </cfRule>
    <cfRule type="cellIs" dxfId="4864" priority="646" stopIfTrue="1" operator="greaterThan">
      <formula>100</formula>
    </cfRule>
  </conditionalFormatting>
  <conditionalFormatting sqref="G64">
    <cfRule type="cellIs" dxfId="4863" priority="647" stopIfTrue="1" operator="lessThanOrEqual">
      <formula>2.5</formula>
    </cfRule>
    <cfRule type="cellIs" dxfId="4862" priority="648" stopIfTrue="1" operator="between">
      <formula>2.5</formula>
      <formula>7</formula>
    </cfRule>
    <cfRule type="cellIs" dxfId="4861" priority="649" stopIfTrue="1" operator="greaterThan">
      <formula>7</formula>
    </cfRule>
  </conditionalFormatting>
  <conditionalFormatting sqref="I64">
    <cfRule type="cellIs" dxfId="4860" priority="650" stopIfTrue="1" operator="lessThanOrEqual">
      <formula>12</formula>
    </cfRule>
    <cfRule type="cellIs" dxfId="4859" priority="651" stopIfTrue="1" operator="between">
      <formula>12</formula>
      <formula>16</formula>
    </cfRule>
    <cfRule type="cellIs" dxfId="4858" priority="652" stopIfTrue="1" operator="greaterThan">
      <formula>16</formula>
    </cfRule>
  </conditionalFormatting>
  <conditionalFormatting sqref="Z64">
    <cfRule type="cellIs" dxfId="4857" priority="653" stopIfTrue="1" operator="lessThanOrEqual">
      <formula>12</formula>
    </cfRule>
    <cfRule type="cellIs" dxfId="4856" priority="654" stopIfTrue="1" operator="between">
      <formula>12</formula>
      <formula>25</formula>
    </cfRule>
    <cfRule type="cellIs" dxfId="4855" priority="655" stopIfTrue="1" operator="greaterThan">
      <formula>25</formula>
    </cfRule>
  </conditionalFormatting>
  <conditionalFormatting sqref="L64">
    <cfRule type="cellIs" dxfId="4854" priority="656" stopIfTrue="1" operator="greaterThan">
      <formula>6.2</formula>
    </cfRule>
    <cfRule type="cellIs" dxfId="4853" priority="657" stopIfTrue="1" operator="between">
      <formula>5.601</formula>
      <formula>6.2</formula>
    </cfRule>
    <cfRule type="cellIs" dxfId="4852" priority="658" stopIfTrue="1" operator="lessThanOrEqual">
      <formula>5.6</formula>
    </cfRule>
  </conditionalFormatting>
  <conditionalFormatting sqref="M64">
    <cfRule type="cellIs" dxfId="4851" priority="659" stopIfTrue="1" operator="greaterThan">
      <formula>0.05</formula>
    </cfRule>
    <cfRule type="cellIs" dxfId="4850" priority="660" stopIfTrue="1" operator="between">
      <formula>0.0201</formula>
      <formula>0.05</formula>
    </cfRule>
    <cfRule type="cellIs" dxfId="4849" priority="661" stopIfTrue="1" operator="lessThanOrEqual">
      <formula>0.02</formula>
    </cfRule>
  </conditionalFormatting>
  <conditionalFormatting sqref="R64">
    <cfRule type="cellIs" dxfId="4848" priority="662" stopIfTrue="1" operator="greaterThanOrEqual">
      <formula>3</formula>
    </cfRule>
    <cfRule type="cellIs" dxfId="4847" priority="663" stopIfTrue="1" operator="between">
      <formula>1.01</formula>
      <formula>3</formula>
    </cfRule>
    <cfRule type="cellIs" dxfId="4846" priority="664" stopIfTrue="1" operator="lessThanOrEqual">
      <formula>1</formula>
    </cfRule>
  </conditionalFormatting>
  <conditionalFormatting sqref="P67">
    <cfRule type="cellIs" dxfId="4845" priority="607" stopIfTrue="1" operator="between">
      <formula>1250.1</formula>
      <formula>5000</formula>
    </cfRule>
    <cfRule type="cellIs" dxfId="4844" priority="608" stopIfTrue="1" operator="greaterThan">
      <formula>5000</formula>
    </cfRule>
  </conditionalFormatting>
  <conditionalFormatting sqref="H67">
    <cfRule type="cellIs" dxfId="4843" priority="615" stopIfTrue="1" operator="lessThanOrEqual">
      <formula>60</formula>
    </cfRule>
    <cfRule type="cellIs" dxfId="4842" priority="616" stopIfTrue="1" operator="between">
      <formula>60</formula>
      <formula>100</formula>
    </cfRule>
    <cfRule type="cellIs" dxfId="4841" priority="617" stopIfTrue="1" operator="greaterThan">
      <formula>100</formula>
    </cfRule>
  </conditionalFormatting>
  <conditionalFormatting sqref="G67">
    <cfRule type="cellIs" dxfId="4840" priority="618" stopIfTrue="1" operator="lessThanOrEqual">
      <formula>2.5</formula>
    </cfRule>
    <cfRule type="cellIs" dxfId="4839" priority="619" stopIfTrue="1" operator="between">
      <formula>2.5</formula>
      <formula>7</formula>
    </cfRule>
    <cfRule type="cellIs" dxfId="4838" priority="620" stopIfTrue="1" operator="greaterThan">
      <formula>7</formula>
    </cfRule>
  </conditionalFormatting>
  <conditionalFormatting sqref="I67">
    <cfRule type="cellIs" dxfId="4837" priority="621" stopIfTrue="1" operator="lessThanOrEqual">
      <formula>12</formula>
    </cfRule>
    <cfRule type="cellIs" dxfId="4836" priority="622" stopIfTrue="1" operator="between">
      <formula>12</formula>
      <formula>16</formula>
    </cfRule>
    <cfRule type="cellIs" dxfId="4835" priority="623" stopIfTrue="1" operator="greaterThan">
      <formula>16</formula>
    </cfRule>
  </conditionalFormatting>
  <conditionalFormatting sqref="Z67">
    <cfRule type="cellIs" dxfId="4834" priority="624" stopIfTrue="1" operator="lessThanOrEqual">
      <formula>12</formula>
    </cfRule>
    <cfRule type="cellIs" dxfId="4833" priority="625" stopIfTrue="1" operator="between">
      <formula>12</formula>
      <formula>25</formula>
    </cfRule>
    <cfRule type="cellIs" dxfId="4832" priority="626" stopIfTrue="1" operator="greaterThan">
      <formula>25</formula>
    </cfRule>
  </conditionalFormatting>
  <conditionalFormatting sqref="L67">
    <cfRule type="cellIs" dxfId="4831" priority="627" stopIfTrue="1" operator="greaterThan">
      <formula>6.2</formula>
    </cfRule>
    <cfRule type="cellIs" dxfId="4830" priority="628" stopIfTrue="1" operator="between">
      <formula>5.601</formula>
      <formula>6.2</formula>
    </cfRule>
    <cfRule type="cellIs" dxfId="4829" priority="629" stopIfTrue="1" operator="lessThanOrEqual">
      <formula>5.6</formula>
    </cfRule>
  </conditionalFormatting>
  <conditionalFormatting sqref="M67">
    <cfRule type="cellIs" dxfId="4828" priority="630" stopIfTrue="1" operator="greaterThan">
      <formula>0.05</formula>
    </cfRule>
    <cfRule type="cellIs" dxfId="4827" priority="631" stopIfTrue="1" operator="between">
      <formula>0.0201</formula>
      <formula>0.05</formula>
    </cfRule>
    <cfRule type="cellIs" dxfId="4826" priority="632" stopIfTrue="1" operator="lessThanOrEqual">
      <formula>0.02</formula>
    </cfRule>
  </conditionalFormatting>
  <conditionalFormatting sqref="R67">
    <cfRule type="cellIs" dxfId="4825" priority="633" stopIfTrue="1" operator="greaterThanOrEqual">
      <formula>3</formula>
    </cfRule>
    <cfRule type="cellIs" dxfId="4824" priority="634" stopIfTrue="1" operator="between">
      <formula>1.01</formula>
      <formula>3</formula>
    </cfRule>
    <cfRule type="cellIs" dxfId="4823" priority="635" stopIfTrue="1" operator="lessThanOrEqual">
      <formula>1</formula>
    </cfRule>
  </conditionalFormatting>
  <conditionalFormatting sqref="Q67">
    <cfRule type="cellIs" dxfId="4822" priority="612" stopIfTrue="1" operator="between">
      <formula>50.1</formula>
      <formula>100</formula>
    </cfRule>
    <cfRule type="cellIs" dxfId="4821" priority="614" stopIfTrue="1" operator="greaterThan">
      <formula>100</formula>
    </cfRule>
  </conditionalFormatting>
  <conditionalFormatting sqref="P67">
    <cfRule type="cellIs" dxfId="4820" priority="611" stopIfTrue="1" operator="between">
      <formula>1250.1</formula>
      <formula>5000</formula>
    </cfRule>
    <cfRule type="cellIs" dxfId="4819" priority="613" stopIfTrue="1" operator="greaterThan">
      <formula>5000</formula>
    </cfRule>
  </conditionalFormatting>
  <conditionalFormatting sqref="Q67">
    <cfRule type="cellIs" dxfId="4818" priority="609" stopIfTrue="1" operator="between">
      <formula>50.1</formula>
      <formula>100</formula>
    </cfRule>
    <cfRule type="cellIs" dxfId="4817" priority="610" stopIfTrue="1" operator="greaterThan">
      <formula>100</formula>
    </cfRule>
  </conditionalFormatting>
  <conditionalFormatting sqref="P98">
    <cfRule type="cellIs" dxfId="4816" priority="578" stopIfTrue="1" operator="between">
      <formula>1250.1</formula>
      <formula>5000</formula>
    </cfRule>
    <cfRule type="cellIs" dxfId="4815" priority="579" stopIfTrue="1" operator="greaterThan">
      <formula>5000</formula>
    </cfRule>
  </conditionalFormatting>
  <conditionalFormatting sqref="H98">
    <cfRule type="cellIs" dxfId="4814" priority="586" stopIfTrue="1" operator="lessThanOrEqual">
      <formula>60</formula>
    </cfRule>
    <cfRule type="cellIs" dxfId="4813" priority="587" stopIfTrue="1" operator="between">
      <formula>60</formula>
      <formula>100</formula>
    </cfRule>
    <cfRule type="cellIs" dxfId="4812" priority="588" stopIfTrue="1" operator="greaterThan">
      <formula>100</formula>
    </cfRule>
  </conditionalFormatting>
  <conditionalFormatting sqref="G98">
    <cfRule type="cellIs" dxfId="4811" priority="589" stopIfTrue="1" operator="lessThanOrEqual">
      <formula>2.5</formula>
    </cfRule>
    <cfRule type="cellIs" dxfId="4810" priority="590" stopIfTrue="1" operator="between">
      <formula>2.5</formula>
      <formula>7</formula>
    </cfRule>
    <cfRule type="cellIs" dxfId="4809" priority="591" stopIfTrue="1" operator="greaterThan">
      <formula>7</formula>
    </cfRule>
  </conditionalFormatting>
  <conditionalFormatting sqref="I98">
    <cfRule type="cellIs" dxfId="4808" priority="592" stopIfTrue="1" operator="lessThanOrEqual">
      <formula>12</formula>
    </cfRule>
    <cfRule type="cellIs" dxfId="4807" priority="593" stopIfTrue="1" operator="between">
      <formula>12</formula>
      <formula>16</formula>
    </cfRule>
    <cfRule type="cellIs" dxfId="4806" priority="594" stopIfTrue="1" operator="greaterThan">
      <formula>16</formula>
    </cfRule>
  </conditionalFormatting>
  <conditionalFormatting sqref="Z98">
    <cfRule type="cellIs" dxfId="4805" priority="595" stopIfTrue="1" operator="lessThanOrEqual">
      <formula>12</formula>
    </cfRule>
    <cfRule type="cellIs" dxfId="4804" priority="596" stopIfTrue="1" operator="between">
      <formula>12</formula>
      <formula>25</formula>
    </cfRule>
    <cfRule type="cellIs" dxfId="4803" priority="597" stopIfTrue="1" operator="greaterThan">
      <formula>25</formula>
    </cfRule>
  </conditionalFormatting>
  <conditionalFormatting sqref="L98">
    <cfRule type="cellIs" dxfId="4802" priority="598" stopIfTrue="1" operator="greaterThan">
      <formula>6.2</formula>
    </cfRule>
    <cfRule type="cellIs" dxfId="4801" priority="599" stopIfTrue="1" operator="between">
      <formula>5.601</formula>
      <formula>6.2</formula>
    </cfRule>
    <cfRule type="cellIs" dxfId="4800" priority="600" stopIfTrue="1" operator="lessThanOrEqual">
      <formula>5.6</formula>
    </cfRule>
  </conditionalFormatting>
  <conditionalFormatting sqref="M98">
    <cfRule type="cellIs" dxfId="4799" priority="601" stopIfTrue="1" operator="greaterThan">
      <formula>0.05</formula>
    </cfRule>
    <cfRule type="cellIs" dxfId="4798" priority="602" stopIfTrue="1" operator="between">
      <formula>0.0201</formula>
      <formula>0.05</formula>
    </cfRule>
    <cfRule type="cellIs" dxfId="4797" priority="603" stopIfTrue="1" operator="lessThanOrEqual">
      <formula>0.02</formula>
    </cfRule>
  </conditionalFormatting>
  <conditionalFormatting sqref="R98">
    <cfRule type="cellIs" dxfId="4796" priority="604" stopIfTrue="1" operator="greaterThanOrEqual">
      <formula>3</formula>
    </cfRule>
    <cfRule type="cellIs" dxfId="4795" priority="605" stopIfTrue="1" operator="between">
      <formula>1.01</formula>
      <formula>3</formula>
    </cfRule>
    <cfRule type="cellIs" dxfId="4794" priority="606" stopIfTrue="1" operator="lessThanOrEqual">
      <formula>1</formula>
    </cfRule>
  </conditionalFormatting>
  <conditionalFormatting sqref="Q98">
    <cfRule type="cellIs" dxfId="4793" priority="583" stopIfTrue="1" operator="between">
      <formula>50.1</formula>
      <formula>100</formula>
    </cfRule>
    <cfRule type="cellIs" dxfId="4792" priority="585" stopIfTrue="1" operator="greaterThan">
      <formula>100</formula>
    </cfRule>
  </conditionalFormatting>
  <conditionalFormatting sqref="P98">
    <cfRule type="cellIs" dxfId="4791" priority="582" stopIfTrue="1" operator="between">
      <formula>1250.1</formula>
      <formula>5000</formula>
    </cfRule>
    <cfRule type="cellIs" dxfId="4790" priority="584" stopIfTrue="1" operator="greaterThan">
      <formula>5000</formula>
    </cfRule>
  </conditionalFormatting>
  <conditionalFormatting sqref="Q98">
    <cfRule type="cellIs" dxfId="4789" priority="580" stopIfTrue="1" operator="between">
      <formula>50.1</formula>
      <formula>100</formula>
    </cfRule>
    <cfRule type="cellIs" dxfId="4788" priority="581" stopIfTrue="1" operator="greaterThan">
      <formula>100</formula>
    </cfRule>
  </conditionalFormatting>
  <conditionalFormatting sqref="P101">
    <cfRule type="cellIs" dxfId="4787" priority="549" stopIfTrue="1" operator="between">
      <formula>1250.1</formula>
      <formula>5000</formula>
    </cfRule>
    <cfRule type="cellIs" dxfId="4786" priority="550" stopIfTrue="1" operator="greaterThan">
      <formula>5000</formula>
    </cfRule>
  </conditionalFormatting>
  <conditionalFormatting sqref="H101">
    <cfRule type="cellIs" dxfId="4785" priority="557" stopIfTrue="1" operator="lessThanOrEqual">
      <formula>60</formula>
    </cfRule>
    <cfRule type="cellIs" dxfId="4784" priority="558" stopIfTrue="1" operator="between">
      <formula>60</formula>
      <formula>100</formula>
    </cfRule>
    <cfRule type="cellIs" dxfId="4783" priority="559" stopIfTrue="1" operator="greaterThan">
      <formula>100</formula>
    </cfRule>
  </conditionalFormatting>
  <conditionalFormatting sqref="G101">
    <cfRule type="cellIs" dxfId="4782" priority="560" stopIfTrue="1" operator="lessThanOrEqual">
      <formula>2.5</formula>
    </cfRule>
    <cfRule type="cellIs" dxfId="4781" priority="561" stopIfTrue="1" operator="between">
      <formula>2.5</formula>
      <formula>7</formula>
    </cfRule>
    <cfRule type="cellIs" dxfId="4780" priority="562" stopIfTrue="1" operator="greaterThan">
      <formula>7</formula>
    </cfRule>
  </conditionalFormatting>
  <conditionalFormatting sqref="I101">
    <cfRule type="cellIs" dxfId="4779" priority="563" stopIfTrue="1" operator="lessThanOrEqual">
      <formula>12</formula>
    </cfRule>
    <cfRule type="cellIs" dxfId="4778" priority="564" stopIfTrue="1" operator="between">
      <formula>12</formula>
      <formula>16</formula>
    </cfRule>
    <cfRule type="cellIs" dxfId="4777" priority="565" stopIfTrue="1" operator="greaterThan">
      <formula>16</formula>
    </cfRule>
  </conditionalFormatting>
  <conditionalFormatting sqref="Z101">
    <cfRule type="cellIs" dxfId="4776" priority="566" stopIfTrue="1" operator="lessThanOrEqual">
      <formula>12</formula>
    </cfRule>
    <cfRule type="cellIs" dxfId="4775" priority="567" stopIfTrue="1" operator="between">
      <formula>12</formula>
      <formula>25</formula>
    </cfRule>
    <cfRule type="cellIs" dxfId="4774" priority="568" stopIfTrue="1" operator="greaterThan">
      <formula>25</formula>
    </cfRule>
  </conditionalFormatting>
  <conditionalFormatting sqref="L101">
    <cfRule type="cellIs" dxfId="4773" priority="569" stopIfTrue="1" operator="greaterThan">
      <formula>6.2</formula>
    </cfRule>
    <cfRule type="cellIs" dxfId="4772" priority="570" stopIfTrue="1" operator="between">
      <formula>5.601</formula>
      <formula>6.2</formula>
    </cfRule>
    <cfRule type="cellIs" dxfId="4771" priority="571" stopIfTrue="1" operator="lessThanOrEqual">
      <formula>5.6</formula>
    </cfRule>
  </conditionalFormatting>
  <conditionalFormatting sqref="M101">
    <cfRule type="cellIs" dxfId="4770" priority="572" stopIfTrue="1" operator="greaterThan">
      <formula>0.05</formula>
    </cfRule>
    <cfRule type="cellIs" dxfId="4769" priority="573" stopIfTrue="1" operator="between">
      <formula>0.0201</formula>
      <formula>0.05</formula>
    </cfRule>
    <cfRule type="cellIs" dxfId="4768" priority="574" stopIfTrue="1" operator="lessThanOrEqual">
      <formula>0.02</formula>
    </cfRule>
  </conditionalFormatting>
  <conditionalFormatting sqref="R101">
    <cfRule type="cellIs" dxfId="4767" priority="575" stopIfTrue="1" operator="greaterThanOrEqual">
      <formula>3</formula>
    </cfRule>
    <cfRule type="cellIs" dxfId="4766" priority="576" stopIfTrue="1" operator="between">
      <formula>1.01</formula>
      <formula>3</formula>
    </cfRule>
    <cfRule type="cellIs" dxfId="4765" priority="577" stopIfTrue="1" operator="lessThanOrEqual">
      <formula>1</formula>
    </cfRule>
  </conditionalFormatting>
  <conditionalFormatting sqref="Q101">
    <cfRule type="cellIs" dxfId="4764" priority="554" stopIfTrue="1" operator="between">
      <formula>50.1</formula>
      <formula>100</formula>
    </cfRule>
    <cfRule type="cellIs" dxfId="4763" priority="556" stopIfTrue="1" operator="greaterThan">
      <formula>100</formula>
    </cfRule>
  </conditionalFormatting>
  <conditionalFormatting sqref="P101">
    <cfRule type="cellIs" dxfId="4762" priority="553" stopIfTrue="1" operator="between">
      <formula>1250.1</formula>
      <formula>5000</formula>
    </cfRule>
    <cfRule type="cellIs" dxfId="4761" priority="555" stopIfTrue="1" operator="greaterThan">
      <formula>5000</formula>
    </cfRule>
  </conditionalFormatting>
  <conditionalFormatting sqref="Q101">
    <cfRule type="cellIs" dxfId="4760" priority="551" stopIfTrue="1" operator="between">
      <formula>50.1</formula>
      <formula>100</formula>
    </cfRule>
    <cfRule type="cellIs" dxfId="4759" priority="552" stopIfTrue="1" operator="greaterThan">
      <formula>100</formula>
    </cfRule>
  </conditionalFormatting>
  <conditionalFormatting sqref="P110">
    <cfRule type="cellIs" dxfId="4758" priority="520" stopIfTrue="1" operator="between">
      <formula>1250.1</formula>
      <formula>5000</formula>
    </cfRule>
    <cfRule type="cellIs" dxfId="4757" priority="521" stopIfTrue="1" operator="greaterThan">
      <formula>5000</formula>
    </cfRule>
  </conditionalFormatting>
  <conditionalFormatting sqref="H110">
    <cfRule type="cellIs" dxfId="4756" priority="528" stopIfTrue="1" operator="lessThanOrEqual">
      <formula>60</formula>
    </cfRule>
    <cfRule type="cellIs" dxfId="4755" priority="529" stopIfTrue="1" operator="between">
      <formula>60</formula>
      <formula>100</formula>
    </cfRule>
    <cfRule type="cellIs" dxfId="4754" priority="530" stopIfTrue="1" operator="greaterThan">
      <formula>100</formula>
    </cfRule>
  </conditionalFormatting>
  <conditionalFormatting sqref="G110">
    <cfRule type="cellIs" dxfId="4753" priority="531" stopIfTrue="1" operator="lessThanOrEqual">
      <formula>2.5</formula>
    </cfRule>
    <cfRule type="cellIs" dxfId="4752" priority="532" stopIfTrue="1" operator="between">
      <formula>2.5</formula>
      <formula>7</formula>
    </cfRule>
    <cfRule type="cellIs" dxfId="4751" priority="533" stopIfTrue="1" operator="greaterThan">
      <formula>7</formula>
    </cfRule>
  </conditionalFormatting>
  <conditionalFormatting sqref="I110">
    <cfRule type="cellIs" dxfId="4750" priority="534" stopIfTrue="1" operator="lessThanOrEqual">
      <formula>12</formula>
    </cfRule>
    <cfRule type="cellIs" dxfId="4749" priority="535" stopIfTrue="1" operator="between">
      <formula>12</formula>
      <formula>16</formula>
    </cfRule>
    <cfRule type="cellIs" dxfId="4748" priority="536" stopIfTrue="1" operator="greaterThan">
      <formula>16</formula>
    </cfRule>
  </conditionalFormatting>
  <conditionalFormatting sqref="Z110">
    <cfRule type="cellIs" dxfId="4747" priority="537" stopIfTrue="1" operator="lessThanOrEqual">
      <formula>12</formula>
    </cfRule>
    <cfRule type="cellIs" dxfId="4746" priority="538" stopIfTrue="1" operator="between">
      <formula>12</formula>
      <formula>25</formula>
    </cfRule>
    <cfRule type="cellIs" dxfId="4745" priority="539" stopIfTrue="1" operator="greaterThan">
      <formula>25</formula>
    </cfRule>
  </conditionalFormatting>
  <conditionalFormatting sqref="L110">
    <cfRule type="cellIs" dxfId="4744" priority="540" stopIfTrue="1" operator="greaterThan">
      <formula>6.2</formula>
    </cfRule>
    <cfRule type="cellIs" dxfId="4743" priority="541" stopIfTrue="1" operator="between">
      <formula>5.601</formula>
      <formula>6.2</formula>
    </cfRule>
    <cfRule type="cellIs" dxfId="4742" priority="542" stopIfTrue="1" operator="lessThanOrEqual">
      <formula>5.6</formula>
    </cfRule>
  </conditionalFormatting>
  <conditionalFormatting sqref="M110">
    <cfRule type="cellIs" dxfId="4741" priority="543" stopIfTrue="1" operator="greaterThan">
      <formula>0.05</formula>
    </cfRule>
    <cfRule type="cellIs" dxfId="4740" priority="544" stopIfTrue="1" operator="between">
      <formula>0.0201</formula>
      <formula>0.05</formula>
    </cfRule>
    <cfRule type="cellIs" dxfId="4739" priority="545" stopIfTrue="1" operator="lessThanOrEqual">
      <formula>0.02</formula>
    </cfRule>
  </conditionalFormatting>
  <conditionalFormatting sqref="R110">
    <cfRule type="cellIs" dxfId="4738" priority="546" stopIfTrue="1" operator="greaterThanOrEqual">
      <formula>3</formula>
    </cfRule>
    <cfRule type="cellIs" dxfId="4737" priority="547" stopIfTrue="1" operator="between">
      <formula>1.01</formula>
      <formula>3</formula>
    </cfRule>
    <cfRule type="cellIs" dxfId="4736" priority="548" stopIfTrue="1" operator="lessThanOrEqual">
      <formula>1</formula>
    </cfRule>
  </conditionalFormatting>
  <conditionalFormatting sqref="Q110">
    <cfRule type="cellIs" dxfId="4735" priority="525" stopIfTrue="1" operator="between">
      <formula>50.1</formula>
      <formula>100</formula>
    </cfRule>
    <cfRule type="cellIs" dxfId="4734" priority="527" stopIfTrue="1" operator="greaterThan">
      <formula>100</formula>
    </cfRule>
  </conditionalFormatting>
  <conditionalFormatting sqref="P110">
    <cfRule type="cellIs" dxfId="4733" priority="524" stopIfTrue="1" operator="between">
      <formula>1250.1</formula>
      <formula>5000</formula>
    </cfRule>
    <cfRule type="cellIs" dxfId="4732" priority="526" stopIfTrue="1" operator="greaterThan">
      <formula>5000</formula>
    </cfRule>
  </conditionalFormatting>
  <conditionalFormatting sqref="Q110">
    <cfRule type="cellIs" dxfId="4731" priority="522" stopIfTrue="1" operator="between">
      <formula>50.1</formula>
      <formula>100</formula>
    </cfRule>
    <cfRule type="cellIs" dxfId="4730" priority="523" stopIfTrue="1" operator="greaterThan">
      <formula>100</formula>
    </cfRule>
  </conditionalFormatting>
  <conditionalFormatting sqref="P113">
    <cfRule type="cellIs" dxfId="4729" priority="491" stopIfTrue="1" operator="between">
      <formula>1250.1</formula>
      <formula>5000</formula>
    </cfRule>
    <cfRule type="cellIs" dxfId="4728" priority="492" stopIfTrue="1" operator="greaterThan">
      <formula>5000</formula>
    </cfRule>
  </conditionalFormatting>
  <conditionalFormatting sqref="H113">
    <cfRule type="cellIs" dxfId="4727" priority="499" stopIfTrue="1" operator="lessThanOrEqual">
      <formula>60</formula>
    </cfRule>
    <cfRule type="cellIs" dxfId="4726" priority="500" stopIfTrue="1" operator="between">
      <formula>60</formula>
      <formula>100</formula>
    </cfRule>
    <cfRule type="cellIs" dxfId="4725" priority="501" stopIfTrue="1" operator="greaterThan">
      <formula>100</formula>
    </cfRule>
  </conditionalFormatting>
  <conditionalFormatting sqref="G113">
    <cfRule type="cellIs" dxfId="4724" priority="502" stopIfTrue="1" operator="lessThanOrEqual">
      <formula>2.5</formula>
    </cfRule>
    <cfRule type="cellIs" dxfId="4723" priority="503" stopIfTrue="1" operator="between">
      <formula>2.5</formula>
      <formula>7</formula>
    </cfRule>
    <cfRule type="cellIs" dxfId="4722" priority="504" stopIfTrue="1" operator="greaterThan">
      <formula>7</formula>
    </cfRule>
  </conditionalFormatting>
  <conditionalFormatting sqref="I113">
    <cfRule type="cellIs" dxfId="4721" priority="505" stopIfTrue="1" operator="lessThanOrEqual">
      <formula>12</formula>
    </cfRule>
    <cfRule type="cellIs" dxfId="4720" priority="506" stopIfTrue="1" operator="between">
      <formula>12</formula>
      <formula>16</formula>
    </cfRule>
    <cfRule type="cellIs" dxfId="4719" priority="507" stopIfTrue="1" operator="greaterThan">
      <formula>16</formula>
    </cfRule>
  </conditionalFormatting>
  <conditionalFormatting sqref="Z113">
    <cfRule type="cellIs" dxfId="4718" priority="508" stopIfTrue="1" operator="lessThanOrEqual">
      <formula>12</formula>
    </cfRule>
    <cfRule type="cellIs" dxfId="4717" priority="509" stopIfTrue="1" operator="between">
      <formula>12</formula>
      <formula>25</formula>
    </cfRule>
    <cfRule type="cellIs" dxfId="4716" priority="510" stopIfTrue="1" operator="greaterThan">
      <formula>25</formula>
    </cfRule>
  </conditionalFormatting>
  <conditionalFormatting sqref="L113">
    <cfRule type="cellIs" dxfId="4715" priority="511" stopIfTrue="1" operator="greaterThan">
      <formula>6.2</formula>
    </cfRule>
    <cfRule type="cellIs" dxfId="4714" priority="512" stopIfTrue="1" operator="between">
      <formula>5.601</formula>
      <formula>6.2</formula>
    </cfRule>
    <cfRule type="cellIs" dxfId="4713" priority="513" stopIfTrue="1" operator="lessThanOrEqual">
      <formula>5.6</formula>
    </cfRule>
  </conditionalFormatting>
  <conditionalFormatting sqref="M113">
    <cfRule type="cellIs" dxfId="4712" priority="514" stopIfTrue="1" operator="greaterThan">
      <formula>0.05</formula>
    </cfRule>
    <cfRule type="cellIs" dxfId="4711" priority="515" stopIfTrue="1" operator="between">
      <formula>0.0201</formula>
      <formula>0.05</formula>
    </cfRule>
    <cfRule type="cellIs" dxfId="4710" priority="516" stopIfTrue="1" operator="lessThanOrEqual">
      <formula>0.02</formula>
    </cfRule>
  </conditionalFormatting>
  <conditionalFormatting sqref="R113">
    <cfRule type="cellIs" dxfId="4709" priority="517" stopIfTrue="1" operator="greaterThanOrEqual">
      <formula>3</formula>
    </cfRule>
    <cfRule type="cellIs" dxfId="4708" priority="518" stopIfTrue="1" operator="between">
      <formula>1.01</formula>
      <formula>3</formula>
    </cfRule>
    <cfRule type="cellIs" dxfId="4707" priority="519" stopIfTrue="1" operator="lessThanOrEqual">
      <formula>1</formula>
    </cfRule>
  </conditionalFormatting>
  <conditionalFormatting sqref="Q113">
    <cfRule type="cellIs" dxfId="4706" priority="496" stopIfTrue="1" operator="between">
      <formula>50.1</formula>
      <formula>100</formula>
    </cfRule>
    <cfRule type="cellIs" dxfId="4705" priority="498" stopIfTrue="1" operator="greaterThan">
      <formula>100</formula>
    </cfRule>
  </conditionalFormatting>
  <conditionalFormatting sqref="P113">
    <cfRule type="cellIs" dxfId="4704" priority="495" stopIfTrue="1" operator="between">
      <formula>1250.1</formula>
      <formula>5000</formula>
    </cfRule>
    <cfRule type="cellIs" dxfId="4703" priority="497" stopIfTrue="1" operator="greaterThan">
      <formula>5000</formula>
    </cfRule>
  </conditionalFormatting>
  <conditionalFormatting sqref="Q113">
    <cfRule type="cellIs" dxfId="4702" priority="493" stopIfTrue="1" operator="between">
      <formula>50.1</formula>
      <formula>100</formula>
    </cfRule>
    <cfRule type="cellIs" dxfId="4701" priority="494" stopIfTrue="1" operator="greaterThan">
      <formula>100</formula>
    </cfRule>
  </conditionalFormatting>
  <conditionalFormatting sqref="P147">
    <cfRule type="cellIs" dxfId="4700" priority="462" stopIfTrue="1" operator="between">
      <formula>1250.1</formula>
      <formula>5000</formula>
    </cfRule>
    <cfRule type="cellIs" dxfId="4699" priority="463" stopIfTrue="1" operator="greaterThan">
      <formula>5000</formula>
    </cfRule>
  </conditionalFormatting>
  <conditionalFormatting sqref="H147">
    <cfRule type="cellIs" dxfId="4698" priority="470" stopIfTrue="1" operator="lessThanOrEqual">
      <formula>60</formula>
    </cfRule>
    <cfRule type="cellIs" dxfId="4697" priority="471" stopIfTrue="1" operator="between">
      <formula>60</formula>
      <formula>100</formula>
    </cfRule>
    <cfRule type="cellIs" dxfId="4696" priority="472" stopIfTrue="1" operator="greaterThan">
      <formula>100</formula>
    </cfRule>
  </conditionalFormatting>
  <conditionalFormatting sqref="G147">
    <cfRule type="cellIs" dxfId="4695" priority="473" stopIfTrue="1" operator="lessThanOrEqual">
      <formula>2.5</formula>
    </cfRule>
    <cfRule type="cellIs" dxfId="4694" priority="474" stopIfTrue="1" operator="between">
      <formula>2.5</formula>
      <formula>7</formula>
    </cfRule>
    <cfRule type="cellIs" dxfId="4693" priority="475" stopIfTrue="1" operator="greaterThan">
      <formula>7</formula>
    </cfRule>
  </conditionalFormatting>
  <conditionalFormatting sqref="I147">
    <cfRule type="cellIs" dxfId="4692" priority="476" stopIfTrue="1" operator="lessThanOrEqual">
      <formula>12</formula>
    </cfRule>
    <cfRule type="cellIs" dxfId="4691" priority="477" stopIfTrue="1" operator="between">
      <formula>12</formula>
      <formula>16</formula>
    </cfRule>
    <cfRule type="cellIs" dxfId="4690" priority="478" stopIfTrue="1" operator="greaterThan">
      <formula>16</formula>
    </cfRule>
  </conditionalFormatting>
  <conditionalFormatting sqref="Z147">
    <cfRule type="cellIs" dxfId="4689" priority="479" stopIfTrue="1" operator="lessThanOrEqual">
      <formula>12</formula>
    </cfRule>
    <cfRule type="cellIs" dxfId="4688" priority="480" stopIfTrue="1" operator="between">
      <formula>12</formula>
      <formula>25</formula>
    </cfRule>
    <cfRule type="cellIs" dxfId="4687" priority="481" stopIfTrue="1" operator="greaterThan">
      <formula>25</formula>
    </cfRule>
  </conditionalFormatting>
  <conditionalFormatting sqref="L147">
    <cfRule type="cellIs" dxfId="4686" priority="482" stopIfTrue="1" operator="greaterThan">
      <formula>6.2</formula>
    </cfRule>
    <cfRule type="cellIs" dxfId="4685" priority="483" stopIfTrue="1" operator="between">
      <formula>5.601</formula>
      <formula>6.2</formula>
    </cfRule>
    <cfRule type="cellIs" dxfId="4684" priority="484" stopIfTrue="1" operator="lessThanOrEqual">
      <formula>5.6</formula>
    </cfRule>
  </conditionalFormatting>
  <conditionalFormatting sqref="M147">
    <cfRule type="cellIs" dxfId="4683" priority="485" stopIfTrue="1" operator="greaterThan">
      <formula>0.05</formula>
    </cfRule>
    <cfRule type="cellIs" dxfId="4682" priority="486" stopIfTrue="1" operator="between">
      <formula>0.0201</formula>
      <formula>0.05</formula>
    </cfRule>
    <cfRule type="cellIs" dxfId="4681" priority="487" stopIfTrue="1" operator="lessThanOrEqual">
      <formula>0.02</formula>
    </cfRule>
  </conditionalFormatting>
  <conditionalFormatting sqref="R147">
    <cfRule type="cellIs" dxfId="4680" priority="488" stopIfTrue="1" operator="greaterThanOrEqual">
      <formula>3</formula>
    </cfRule>
    <cfRule type="cellIs" dxfId="4679" priority="489" stopIfTrue="1" operator="between">
      <formula>1.01</formula>
      <formula>3</formula>
    </cfRule>
    <cfRule type="cellIs" dxfId="4678" priority="490" stopIfTrue="1" operator="lessThanOrEqual">
      <formula>1</formula>
    </cfRule>
  </conditionalFormatting>
  <conditionalFormatting sqref="Q147">
    <cfRule type="cellIs" dxfId="4677" priority="467" stopIfTrue="1" operator="between">
      <formula>50.1</formula>
      <formula>100</formula>
    </cfRule>
    <cfRule type="cellIs" dxfId="4676" priority="469" stopIfTrue="1" operator="greaterThan">
      <formula>100</formula>
    </cfRule>
  </conditionalFormatting>
  <conditionalFormatting sqref="P147">
    <cfRule type="cellIs" dxfId="4675" priority="466" stopIfTrue="1" operator="between">
      <formula>1250.1</formula>
      <formula>5000</formula>
    </cfRule>
    <cfRule type="cellIs" dxfId="4674" priority="468" stopIfTrue="1" operator="greaterThan">
      <formula>5000</formula>
    </cfRule>
  </conditionalFormatting>
  <conditionalFormatting sqref="Q147">
    <cfRule type="cellIs" dxfId="4673" priority="464" stopIfTrue="1" operator="between">
      <formula>50.1</formula>
      <formula>100</formula>
    </cfRule>
    <cfRule type="cellIs" dxfId="4672" priority="465" stopIfTrue="1" operator="greaterThan">
      <formula>100</formula>
    </cfRule>
  </conditionalFormatting>
  <conditionalFormatting sqref="P150">
    <cfRule type="cellIs" dxfId="4671" priority="433" stopIfTrue="1" operator="between">
      <formula>1250.1</formula>
      <formula>5000</formula>
    </cfRule>
    <cfRule type="cellIs" dxfId="4670" priority="434" stopIfTrue="1" operator="greaterThan">
      <formula>5000</formula>
    </cfRule>
  </conditionalFormatting>
  <conditionalFormatting sqref="H150">
    <cfRule type="cellIs" dxfId="4669" priority="441" stopIfTrue="1" operator="lessThanOrEqual">
      <formula>60</formula>
    </cfRule>
    <cfRule type="cellIs" dxfId="4668" priority="442" stopIfTrue="1" operator="between">
      <formula>60</formula>
      <formula>100</formula>
    </cfRule>
    <cfRule type="cellIs" dxfId="4667" priority="443" stopIfTrue="1" operator="greaterThan">
      <formula>100</formula>
    </cfRule>
  </conditionalFormatting>
  <conditionalFormatting sqref="G150">
    <cfRule type="cellIs" dxfId="4666" priority="444" stopIfTrue="1" operator="lessThanOrEqual">
      <formula>2.5</formula>
    </cfRule>
    <cfRule type="cellIs" dxfId="4665" priority="445" stopIfTrue="1" operator="between">
      <formula>2.5</formula>
      <formula>7</formula>
    </cfRule>
    <cfRule type="cellIs" dxfId="4664" priority="446" stopIfTrue="1" operator="greaterThan">
      <formula>7</formula>
    </cfRule>
  </conditionalFormatting>
  <conditionalFormatting sqref="I150">
    <cfRule type="cellIs" dxfId="4663" priority="447" stopIfTrue="1" operator="lessThanOrEqual">
      <formula>12</formula>
    </cfRule>
    <cfRule type="cellIs" dxfId="4662" priority="448" stopIfTrue="1" operator="between">
      <formula>12</formula>
      <formula>16</formula>
    </cfRule>
    <cfRule type="cellIs" dxfId="4661" priority="449" stopIfTrue="1" operator="greaterThan">
      <formula>16</formula>
    </cfRule>
  </conditionalFormatting>
  <conditionalFormatting sqref="Z150">
    <cfRule type="cellIs" dxfId="4660" priority="450" stopIfTrue="1" operator="lessThanOrEqual">
      <formula>12</formula>
    </cfRule>
    <cfRule type="cellIs" dxfId="4659" priority="451" stopIfTrue="1" operator="between">
      <formula>12</formula>
      <formula>25</formula>
    </cfRule>
    <cfRule type="cellIs" dxfId="4658" priority="452" stopIfTrue="1" operator="greaterThan">
      <formula>25</formula>
    </cfRule>
  </conditionalFormatting>
  <conditionalFormatting sqref="L150">
    <cfRule type="cellIs" dxfId="4657" priority="453" stopIfTrue="1" operator="greaterThan">
      <formula>6.2</formula>
    </cfRule>
    <cfRule type="cellIs" dxfId="4656" priority="454" stopIfTrue="1" operator="between">
      <formula>5.601</formula>
      <formula>6.2</formula>
    </cfRule>
    <cfRule type="cellIs" dxfId="4655" priority="455" stopIfTrue="1" operator="lessThanOrEqual">
      <formula>5.6</formula>
    </cfRule>
  </conditionalFormatting>
  <conditionalFormatting sqref="M150">
    <cfRule type="cellIs" dxfId="4654" priority="456" stopIfTrue="1" operator="greaterThan">
      <formula>0.05</formula>
    </cfRule>
    <cfRule type="cellIs" dxfId="4653" priority="457" stopIfTrue="1" operator="between">
      <formula>0.0201</formula>
      <formula>0.05</formula>
    </cfRule>
    <cfRule type="cellIs" dxfId="4652" priority="458" stopIfTrue="1" operator="lessThanOrEqual">
      <formula>0.02</formula>
    </cfRule>
  </conditionalFormatting>
  <conditionalFormatting sqref="R150">
    <cfRule type="cellIs" dxfId="4651" priority="459" stopIfTrue="1" operator="greaterThanOrEqual">
      <formula>3</formula>
    </cfRule>
    <cfRule type="cellIs" dxfId="4650" priority="460" stopIfTrue="1" operator="between">
      <formula>1.01</formula>
      <formula>3</formula>
    </cfRule>
    <cfRule type="cellIs" dxfId="4649" priority="461" stopIfTrue="1" operator="lessThanOrEqual">
      <formula>1</formula>
    </cfRule>
  </conditionalFormatting>
  <conditionalFormatting sqref="Q150">
    <cfRule type="cellIs" dxfId="4648" priority="438" stopIfTrue="1" operator="between">
      <formula>50.1</formula>
      <formula>100</formula>
    </cfRule>
    <cfRule type="cellIs" dxfId="4647" priority="440" stopIfTrue="1" operator="greaterThan">
      <formula>100</formula>
    </cfRule>
  </conditionalFormatting>
  <conditionalFormatting sqref="P150">
    <cfRule type="cellIs" dxfId="4646" priority="437" stopIfTrue="1" operator="between">
      <formula>1250.1</formula>
      <formula>5000</formula>
    </cfRule>
    <cfRule type="cellIs" dxfId="4645" priority="439" stopIfTrue="1" operator="greaterThan">
      <formula>5000</formula>
    </cfRule>
  </conditionalFormatting>
  <conditionalFormatting sqref="Q150">
    <cfRule type="cellIs" dxfId="4644" priority="435" stopIfTrue="1" operator="between">
      <formula>50.1</formula>
      <formula>100</formula>
    </cfRule>
    <cfRule type="cellIs" dxfId="4643" priority="436" stopIfTrue="1" operator="greaterThan">
      <formula>100</formula>
    </cfRule>
  </conditionalFormatting>
  <conditionalFormatting sqref="P167">
    <cfRule type="cellIs" dxfId="4642" priority="404" stopIfTrue="1" operator="between">
      <formula>1250.1</formula>
      <formula>5000</formula>
    </cfRule>
    <cfRule type="cellIs" dxfId="4641" priority="405" stopIfTrue="1" operator="greaterThan">
      <formula>5000</formula>
    </cfRule>
  </conditionalFormatting>
  <conditionalFormatting sqref="H167">
    <cfRule type="cellIs" dxfId="4640" priority="412" stopIfTrue="1" operator="lessThanOrEqual">
      <formula>60</formula>
    </cfRule>
    <cfRule type="cellIs" dxfId="4639" priority="413" stopIfTrue="1" operator="between">
      <formula>60</formula>
      <formula>100</formula>
    </cfRule>
    <cfRule type="cellIs" dxfId="4638" priority="414" stopIfTrue="1" operator="greaterThan">
      <formula>100</formula>
    </cfRule>
  </conditionalFormatting>
  <conditionalFormatting sqref="G167">
    <cfRule type="cellIs" dxfId="4637" priority="415" stopIfTrue="1" operator="lessThanOrEqual">
      <formula>2.5</formula>
    </cfRule>
    <cfRule type="cellIs" dxfId="4636" priority="416" stopIfTrue="1" operator="between">
      <formula>2.5</formula>
      <formula>7</formula>
    </cfRule>
    <cfRule type="cellIs" dxfId="4635" priority="417" stopIfTrue="1" operator="greaterThan">
      <formula>7</formula>
    </cfRule>
  </conditionalFormatting>
  <conditionalFormatting sqref="I167">
    <cfRule type="cellIs" dxfId="4634" priority="418" stopIfTrue="1" operator="lessThanOrEqual">
      <formula>12</formula>
    </cfRule>
    <cfRule type="cellIs" dxfId="4633" priority="419" stopIfTrue="1" operator="between">
      <formula>12</formula>
      <formula>16</formula>
    </cfRule>
    <cfRule type="cellIs" dxfId="4632" priority="420" stopIfTrue="1" operator="greaterThan">
      <formula>16</formula>
    </cfRule>
  </conditionalFormatting>
  <conditionalFormatting sqref="Z167">
    <cfRule type="cellIs" dxfId="4631" priority="421" stopIfTrue="1" operator="lessThanOrEqual">
      <formula>12</formula>
    </cfRule>
    <cfRule type="cellIs" dxfId="4630" priority="422" stopIfTrue="1" operator="between">
      <formula>12</formula>
      <formula>25</formula>
    </cfRule>
    <cfRule type="cellIs" dxfId="4629" priority="423" stopIfTrue="1" operator="greaterThan">
      <formula>25</formula>
    </cfRule>
  </conditionalFormatting>
  <conditionalFormatting sqref="L167">
    <cfRule type="cellIs" dxfId="4628" priority="424" stopIfTrue="1" operator="greaterThan">
      <formula>6.2</formula>
    </cfRule>
    <cfRule type="cellIs" dxfId="4627" priority="425" stopIfTrue="1" operator="between">
      <formula>5.601</formula>
      <formula>6.2</formula>
    </cfRule>
    <cfRule type="cellIs" dxfId="4626" priority="426" stopIfTrue="1" operator="lessThanOrEqual">
      <formula>5.6</formula>
    </cfRule>
  </conditionalFormatting>
  <conditionalFormatting sqref="M167">
    <cfRule type="cellIs" dxfId="4625" priority="427" stopIfTrue="1" operator="greaterThan">
      <formula>0.05</formula>
    </cfRule>
    <cfRule type="cellIs" dxfId="4624" priority="428" stopIfTrue="1" operator="between">
      <formula>0.0201</formula>
      <formula>0.05</formula>
    </cfRule>
    <cfRule type="cellIs" dxfId="4623" priority="429" stopIfTrue="1" operator="lessThanOrEqual">
      <formula>0.02</formula>
    </cfRule>
  </conditionalFormatting>
  <conditionalFormatting sqref="R167">
    <cfRule type="cellIs" dxfId="4622" priority="430" stopIfTrue="1" operator="greaterThanOrEqual">
      <formula>3</formula>
    </cfRule>
    <cfRule type="cellIs" dxfId="4621" priority="431" stopIfTrue="1" operator="between">
      <formula>1.01</formula>
      <formula>3</formula>
    </cfRule>
    <cfRule type="cellIs" dxfId="4620" priority="432" stopIfTrue="1" operator="lessThanOrEqual">
      <formula>1</formula>
    </cfRule>
  </conditionalFormatting>
  <conditionalFormatting sqref="Q167">
    <cfRule type="cellIs" dxfId="4619" priority="409" stopIfTrue="1" operator="between">
      <formula>50.1</formula>
      <formula>100</formula>
    </cfRule>
    <cfRule type="cellIs" dxfId="4618" priority="411" stopIfTrue="1" operator="greaterThan">
      <formula>100</formula>
    </cfRule>
  </conditionalFormatting>
  <conditionalFormatting sqref="P167">
    <cfRule type="cellIs" dxfId="4617" priority="408" stopIfTrue="1" operator="between">
      <formula>1250.1</formula>
      <formula>5000</formula>
    </cfRule>
    <cfRule type="cellIs" dxfId="4616" priority="410" stopIfTrue="1" operator="greaterThan">
      <formula>5000</formula>
    </cfRule>
  </conditionalFormatting>
  <conditionalFormatting sqref="Q167">
    <cfRule type="cellIs" dxfId="4615" priority="406" stopIfTrue="1" operator="between">
      <formula>50.1</formula>
      <formula>100</formula>
    </cfRule>
    <cfRule type="cellIs" dxfId="4614" priority="407" stopIfTrue="1" operator="greaterThan">
      <formula>100</formula>
    </cfRule>
  </conditionalFormatting>
  <conditionalFormatting sqref="P170">
    <cfRule type="cellIs" dxfId="4613" priority="375" stopIfTrue="1" operator="between">
      <formula>1250.1</formula>
      <formula>5000</formula>
    </cfRule>
    <cfRule type="cellIs" dxfId="4612" priority="376" stopIfTrue="1" operator="greaterThan">
      <formula>5000</formula>
    </cfRule>
  </conditionalFormatting>
  <conditionalFormatting sqref="H170">
    <cfRule type="cellIs" dxfId="4611" priority="383" stopIfTrue="1" operator="lessThanOrEqual">
      <formula>60</formula>
    </cfRule>
    <cfRule type="cellIs" dxfId="4610" priority="384" stopIfTrue="1" operator="between">
      <formula>60</formula>
      <formula>100</formula>
    </cfRule>
    <cfRule type="cellIs" dxfId="4609" priority="385" stopIfTrue="1" operator="greaterThan">
      <formula>100</formula>
    </cfRule>
  </conditionalFormatting>
  <conditionalFormatting sqref="G170">
    <cfRule type="cellIs" dxfId="4608" priority="386" stopIfTrue="1" operator="lessThanOrEqual">
      <formula>2.5</formula>
    </cfRule>
    <cfRule type="cellIs" dxfId="4607" priority="387" stopIfTrue="1" operator="between">
      <formula>2.5</formula>
      <formula>7</formula>
    </cfRule>
    <cfRule type="cellIs" dxfId="4606" priority="388" stopIfTrue="1" operator="greaterThan">
      <formula>7</formula>
    </cfRule>
  </conditionalFormatting>
  <conditionalFormatting sqref="I170">
    <cfRule type="cellIs" dxfId="4605" priority="389" stopIfTrue="1" operator="lessThanOrEqual">
      <formula>12</formula>
    </cfRule>
    <cfRule type="cellIs" dxfId="4604" priority="390" stopIfTrue="1" operator="between">
      <formula>12</formula>
      <formula>16</formula>
    </cfRule>
    <cfRule type="cellIs" dxfId="4603" priority="391" stopIfTrue="1" operator="greaterThan">
      <formula>16</formula>
    </cfRule>
  </conditionalFormatting>
  <conditionalFormatting sqref="Z170">
    <cfRule type="cellIs" dxfId="4602" priority="392" stopIfTrue="1" operator="lessThanOrEqual">
      <formula>12</formula>
    </cfRule>
    <cfRule type="cellIs" dxfId="4601" priority="393" stopIfTrue="1" operator="between">
      <formula>12</formula>
      <formula>25</formula>
    </cfRule>
    <cfRule type="cellIs" dxfId="4600" priority="394" stopIfTrue="1" operator="greaterThan">
      <formula>25</formula>
    </cfRule>
  </conditionalFormatting>
  <conditionalFormatting sqref="L170">
    <cfRule type="cellIs" dxfId="4599" priority="395" stopIfTrue="1" operator="greaterThan">
      <formula>6.2</formula>
    </cfRule>
    <cfRule type="cellIs" dxfId="4598" priority="396" stopIfTrue="1" operator="between">
      <formula>5.601</formula>
      <formula>6.2</formula>
    </cfRule>
    <cfRule type="cellIs" dxfId="4597" priority="397" stopIfTrue="1" operator="lessThanOrEqual">
      <formula>5.6</formula>
    </cfRule>
  </conditionalFormatting>
  <conditionalFormatting sqref="M170">
    <cfRule type="cellIs" dxfId="4596" priority="398" stopIfTrue="1" operator="greaterThan">
      <formula>0.05</formula>
    </cfRule>
    <cfRule type="cellIs" dxfId="4595" priority="399" stopIfTrue="1" operator="between">
      <formula>0.0201</formula>
      <formula>0.05</formula>
    </cfRule>
    <cfRule type="cellIs" dxfId="4594" priority="400" stopIfTrue="1" operator="lessThanOrEqual">
      <formula>0.02</formula>
    </cfRule>
  </conditionalFormatting>
  <conditionalFormatting sqref="R170">
    <cfRule type="cellIs" dxfId="4593" priority="401" stopIfTrue="1" operator="greaterThanOrEqual">
      <formula>3</formula>
    </cfRule>
    <cfRule type="cellIs" dxfId="4592" priority="402" stopIfTrue="1" operator="between">
      <formula>1.01</formula>
      <formula>3</formula>
    </cfRule>
    <cfRule type="cellIs" dxfId="4591" priority="403" stopIfTrue="1" operator="lessThanOrEqual">
      <formula>1</formula>
    </cfRule>
  </conditionalFormatting>
  <conditionalFormatting sqref="Q170">
    <cfRule type="cellIs" dxfId="4590" priority="380" stopIfTrue="1" operator="between">
      <formula>50.1</formula>
      <formula>100</formula>
    </cfRule>
    <cfRule type="cellIs" dxfId="4589" priority="382" stopIfTrue="1" operator="greaterThan">
      <formula>100</formula>
    </cfRule>
  </conditionalFormatting>
  <conditionalFormatting sqref="P170">
    <cfRule type="cellIs" dxfId="4588" priority="379" stopIfTrue="1" operator="between">
      <formula>1250.1</formula>
      <formula>5000</formula>
    </cfRule>
    <cfRule type="cellIs" dxfId="4587" priority="381" stopIfTrue="1" operator="greaterThan">
      <formula>5000</formula>
    </cfRule>
  </conditionalFormatting>
  <conditionalFormatting sqref="Q170">
    <cfRule type="cellIs" dxfId="4586" priority="377" stopIfTrue="1" operator="between">
      <formula>50.1</formula>
      <formula>100</formula>
    </cfRule>
    <cfRule type="cellIs" dxfId="4585" priority="378" stopIfTrue="1" operator="greaterThan">
      <formula>100</formula>
    </cfRule>
  </conditionalFormatting>
  <conditionalFormatting sqref="P182">
    <cfRule type="cellIs" dxfId="4584" priority="346" stopIfTrue="1" operator="between">
      <formula>1250.1</formula>
      <formula>5000</formula>
    </cfRule>
    <cfRule type="cellIs" dxfId="4583" priority="347" stopIfTrue="1" operator="greaterThan">
      <formula>5000</formula>
    </cfRule>
  </conditionalFormatting>
  <conditionalFormatting sqref="H182">
    <cfRule type="cellIs" dxfId="4582" priority="354" stopIfTrue="1" operator="lessThanOrEqual">
      <formula>60</formula>
    </cfRule>
    <cfRule type="cellIs" dxfId="4581" priority="355" stopIfTrue="1" operator="between">
      <formula>60</formula>
      <formula>100</formula>
    </cfRule>
    <cfRule type="cellIs" dxfId="4580" priority="356" stopIfTrue="1" operator="greaterThan">
      <formula>100</formula>
    </cfRule>
  </conditionalFormatting>
  <conditionalFormatting sqref="G182">
    <cfRule type="cellIs" dxfId="4579" priority="357" stopIfTrue="1" operator="lessThanOrEqual">
      <formula>2.5</formula>
    </cfRule>
    <cfRule type="cellIs" dxfId="4578" priority="358" stopIfTrue="1" operator="between">
      <formula>2.5</formula>
      <formula>7</formula>
    </cfRule>
    <cfRule type="cellIs" dxfId="4577" priority="359" stopIfTrue="1" operator="greaterThan">
      <formula>7</formula>
    </cfRule>
  </conditionalFormatting>
  <conditionalFormatting sqref="I182">
    <cfRule type="cellIs" dxfId="4576" priority="360" stopIfTrue="1" operator="lessThanOrEqual">
      <formula>12</formula>
    </cfRule>
    <cfRule type="cellIs" dxfId="4575" priority="361" stopIfTrue="1" operator="between">
      <formula>12</formula>
      <formula>16</formula>
    </cfRule>
    <cfRule type="cellIs" dxfId="4574" priority="362" stopIfTrue="1" operator="greaterThan">
      <formula>16</formula>
    </cfRule>
  </conditionalFormatting>
  <conditionalFormatting sqref="Z182">
    <cfRule type="cellIs" dxfId="4573" priority="363" stopIfTrue="1" operator="lessThanOrEqual">
      <formula>12</formula>
    </cfRule>
    <cfRule type="cellIs" dxfId="4572" priority="364" stopIfTrue="1" operator="between">
      <formula>12</formula>
      <formula>25</formula>
    </cfRule>
    <cfRule type="cellIs" dxfId="4571" priority="365" stopIfTrue="1" operator="greaterThan">
      <formula>25</formula>
    </cfRule>
  </conditionalFormatting>
  <conditionalFormatting sqref="L182">
    <cfRule type="cellIs" dxfId="4570" priority="366" stopIfTrue="1" operator="greaterThan">
      <formula>6.2</formula>
    </cfRule>
    <cfRule type="cellIs" dxfId="4569" priority="367" stopIfTrue="1" operator="between">
      <formula>5.601</formula>
      <formula>6.2</formula>
    </cfRule>
    <cfRule type="cellIs" dxfId="4568" priority="368" stopIfTrue="1" operator="lessThanOrEqual">
      <formula>5.6</formula>
    </cfRule>
  </conditionalFormatting>
  <conditionalFormatting sqref="M182">
    <cfRule type="cellIs" dxfId="4567" priority="369" stopIfTrue="1" operator="greaterThan">
      <formula>0.05</formula>
    </cfRule>
    <cfRule type="cellIs" dxfId="4566" priority="370" stopIfTrue="1" operator="between">
      <formula>0.0201</formula>
      <formula>0.05</formula>
    </cfRule>
    <cfRule type="cellIs" dxfId="4565" priority="371" stopIfTrue="1" operator="lessThanOrEqual">
      <formula>0.02</formula>
    </cfRule>
  </conditionalFormatting>
  <conditionalFormatting sqref="R182">
    <cfRule type="cellIs" dxfId="4564" priority="372" stopIfTrue="1" operator="greaterThanOrEqual">
      <formula>3</formula>
    </cfRule>
    <cfRule type="cellIs" dxfId="4563" priority="373" stopIfTrue="1" operator="between">
      <formula>1.01</formula>
      <formula>3</formula>
    </cfRule>
    <cfRule type="cellIs" dxfId="4562" priority="374" stopIfTrue="1" operator="lessThanOrEqual">
      <formula>1</formula>
    </cfRule>
  </conditionalFormatting>
  <conditionalFormatting sqref="Q182">
    <cfRule type="cellIs" dxfId="4561" priority="351" stopIfTrue="1" operator="between">
      <formula>50.1</formula>
      <formula>100</formula>
    </cfRule>
    <cfRule type="cellIs" dxfId="4560" priority="353" stopIfTrue="1" operator="greaterThan">
      <formula>100</formula>
    </cfRule>
  </conditionalFormatting>
  <conditionalFormatting sqref="P182">
    <cfRule type="cellIs" dxfId="4559" priority="350" stopIfTrue="1" operator="between">
      <formula>1250.1</formula>
      <formula>5000</formula>
    </cfRule>
    <cfRule type="cellIs" dxfId="4558" priority="352" stopIfTrue="1" operator="greaterThan">
      <formula>5000</formula>
    </cfRule>
  </conditionalFormatting>
  <conditionalFormatting sqref="Q182">
    <cfRule type="cellIs" dxfId="4557" priority="348" stopIfTrue="1" operator="between">
      <formula>50.1</formula>
      <formula>100</formula>
    </cfRule>
    <cfRule type="cellIs" dxfId="4556" priority="349" stopIfTrue="1" operator="greaterThan">
      <formula>100</formula>
    </cfRule>
  </conditionalFormatting>
  <conditionalFormatting sqref="P185">
    <cfRule type="cellIs" dxfId="4555" priority="317" stopIfTrue="1" operator="between">
      <formula>1250.1</formula>
      <formula>5000</formula>
    </cfRule>
    <cfRule type="cellIs" dxfId="4554" priority="318" stopIfTrue="1" operator="greaterThan">
      <formula>5000</formula>
    </cfRule>
  </conditionalFormatting>
  <conditionalFormatting sqref="H185">
    <cfRule type="cellIs" dxfId="4553" priority="325" stopIfTrue="1" operator="lessThanOrEqual">
      <formula>60</formula>
    </cfRule>
    <cfRule type="cellIs" dxfId="4552" priority="326" stopIfTrue="1" operator="between">
      <formula>60</formula>
      <formula>100</formula>
    </cfRule>
    <cfRule type="cellIs" dxfId="4551" priority="327" stopIfTrue="1" operator="greaterThan">
      <formula>100</formula>
    </cfRule>
  </conditionalFormatting>
  <conditionalFormatting sqref="G185">
    <cfRule type="cellIs" dxfId="4550" priority="328" stopIfTrue="1" operator="lessThanOrEqual">
      <formula>2.5</formula>
    </cfRule>
    <cfRule type="cellIs" dxfId="4549" priority="329" stopIfTrue="1" operator="between">
      <formula>2.5</formula>
      <formula>7</formula>
    </cfRule>
    <cfRule type="cellIs" dxfId="4548" priority="330" stopIfTrue="1" operator="greaterThan">
      <formula>7</formula>
    </cfRule>
  </conditionalFormatting>
  <conditionalFormatting sqref="I185">
    <cfRule type="cellIs" dxfId="4547" priority="331" stopIfTrue="1" operator="lessThanOrEqual">
      <formula>12</formula>
    </cfRule>
    <cfRule type="cellIs" dxfId="4546" priority="332" stopIfTrue="1" operator="between">
      <formula>12</formula>
      <formula>16</formula>
    </cfRule>
    <cfRule type="cellIs" dxfId="4545" priority="333" stopIfTrue="1" operator="greaterThan">
      <formula>16</formula>
    </cfRule>
  </conditionalFormatting>
  <conditionalFormatting sqref="Z185">
    <cfRule type="cellIs" dxfId="4544" priority="334" stopIfTrue="1" operator="lessThanOrEqual">
      <formula>12</formula>
    </cfRule>
    <cfRule type="cellIs" dxfId="4543" priority="335" stopIfTrue="1" operator="between">
      <formula>12</formula>
      <formula>25</formula>
    </cfRule>
    <cfRule type="cellIs" dxfId="4542" priority="336" stopIfTrue="1" operator="greaterThan">
      <formula>25</formula>
    </cfRule>
  </conditionalFormatting>
  <conditionalFormatting sqref="L185">
    <cfRule type="cellIs" dxfId="4541" priority="337" stopIfTrue="1" operator="greaterThan">
      <formula>6.2</formula>
    </cfRule>
    <cfRule type="cellIs" dxfId="4540" priority="338" stopIfTrue="1" operator="between">
      <formula>5.601</formula>
      <formula>6.2</formula>
    </cfRule>
    <cfRule type="cellIs" dxfId="4539" priority="339" stopIfTrue="1" operator="lessThanOrEqual">
      <formula>5.6</formula>
    </cfRule>
  </conditionalFormatting>
  <conditionalFormatting sqref="M185">
    <cfRule type="cellIs" dxfId="4538" priority="340" stopIfTrue="1" operator="greaterThan">
      <formula>0.05</formula>
    </cfRule>
    <cfRule type="cellIs" dxfId="4537" priority="341" stopIfTrue="1" operator="between">
      <formula>0.0201</formula>
      <formula>0.05</formula>
    </cfRule>
    <cfRule type="cellIs" dxfId="4536" priority="342" stopIfTrue="1" operator="lessThanOrEqual">
      <formula>0.02</formula>
    </cfRule>
  </conditionalFormatting>
  <conditionalFormatting sqref="R185">
    <cfRule type="cellIs" dxfId="4535" priority="343" stopIfTrue="1" operator="greaterThanOrEqual">
      <formula>3</formula>
    </cfRule>
    <cfRule type="cellIs" dxfId="4534" priority="344" stopIfTrue="1" operator="between">
      <formula>1.01</formula>
      <formula>3</formula>
    </cfRule>
    <cfRule type="cellIs" dxfId="4533" priority="345" stopIfTrue="1" operator="lessThanOrEqual">
      <formula>1</formula>
    </cfRule>
  </conditionalFormatting>
  <conditionalFormatting sqref="Q185">
    <cfRule type="cellIs" dxfId="4532" priority="322" stopIfTrue="1" operator="between">
      <formula>50.1</formula>
      <formula>100</formula>
    </cfRule>
    <cfRule type="cellIs" dxfId="4531" priority="324" stopIfTrue="1" operator="greaterThan">
      <formula>100</formula>
    </cfRule>
  </conditionalFormatting>
  <conditionalFormatting sqref="P185">
    <cfRule type="cellIs" dxfId="4530" priority="321" stopIfTrue="1" operator="between">
      <formula>1250.1</formula>
      <formula>5000</formula>
    </cfRule>
    <cfRule type="cellIs" dxfId="4529" priority="323" stopIfTrue="1" operator="greaterThan">
      <formula>5000</formula>
    </cfRule>
  </conditionalFormatting>
  <conditionalFormatting sqref="Q185">
    <cfRule type="cellIs" dxfId="4528" priority="319" stopIfTrue="1" operator="between">
      <formula>50.1</formula>
      <formula>100</formula>
    </cfRule>
    <cfRule type="cellIs" dxfId="4527" priority="320" stopIfTrue="1" operator="greaterThan">
      <formula>100</formula>
    </cfRule>
  </conditionalFormatting>
  <conditionalFormatting sqref="P192">
    <cfRule type="cellIs" dxfId="4526" priority="288" stopIfTrue="1" operator="between">
      <formula>1250.1</formula>
      <formula>5000</formula>
    </cfRule>
    <cfRule type="cellIs" dxfId="4525" priority="289" stopIfTrue="1" operator="greaterThan">
      <formula>5000</formula>
    </cfRule>
  </conditionalFormatting>
  <conditionalFormatting sqref="H192">
    <cfRule type="cellIs" dxfId="4524" priority="296" stopIfTrue="1" operator="lessThanOrEqual">
      <formula>60</formula>
    </cfRule>
    <cfRule type="cellIs" dxfId="4523" priority="297" stopIfTrue="1" operator="between">
      <formula>60</formula>
      <formula>100</formula>
    </cfRule>
    <cfRule type="cellIs" dxfId="4522" priority="298" stopIfTrue="1" operator="greaterThan">
      <formula>100</formula>
    </cfRule>
  </conditionalFormatting>
  <conditionalFormatting sqref="G192">
    <cfRule type="cellIs" dxfId="4521" priority="299" stopIfTrue="1" operator="lessThanOrEqual">
      <formula>2.5</formula>
    </cfRule>
    <cfRule type="cellIs" dxfId="4520" priority="300" stopIfTrue="1" operator="between">
      <formula>2.5</formula>
      <formula>7</formula>
    </cfRule>
    <cfRule type="cellIs" dxfId="4519" priority="301" stopIfTrue="1" operator="greaterThan">
      <formula>7</formula>
    </cfRule>
  </conditionalFormatting>
  <conditionalFormatting sqref="I192">
    <cfRule type="cellIs" dxfId="4518" priority="302" stopIfTrue="1" operator="lessThanOrEqual">
      <formula>12</formula>
    </cfRule>
    <cfRule type="cellIs" dxfId="4517" priority="303" stopIfTrue="1" operator="between">
      <formula>12</formula>
      <formula>16</formula>
    </cfRule>
    <cfRule type="cellIs" dxfId="4516" priority="304" stopIfTrue="1" operator="greaterThan">
      <formula>16</formula>
    </cfRule>
  </conditionalFormatting>
  <conditionalFormatting sqref="Z192">
    <cfRule type="cellIs" dxfId="4515" priority="305" stopIfTrue="1" operator="lessThanOrEqual">
      <formula>12</formula>
    </cfRule>
    <cfRule type="cellIs" dxfId="4514" priority="306" stopIfTrue="1" operator="between">
      <formula>12</formula>
      <formula>25</formula>
    </cfRule>
    <cfRule type="cellIs" dxfId="4513" priority="307" stopIfTrue="1" operator="greaterThan">
      <formula>25</formula>
    </cfRule>
  </conditionalFormatting>
  <conditionalFormatting sqref="L192">
    <cfRule type="cellIs" dxfId="4512" priority="308" stopIfTrue="1" operator="greaterThan">
      <formula>6.2</formula>
    </cfRule>
    <cfRule type="cellIs" dxfId="4511" priority="309" stopIfTrue="1" operator="between">
      <formula>5.601</formula>
      <formula>6.2</formula>
    </cfRule>
    <cfRule type="cellIs" dxfId="4510" priority="310" stopIfTrue="1" operator="lessThanOrEqual">
      <formula>5.6</formula>
    </cfRule>
  </conditionalFormatting>
  <conditionalFormatting sqref="M192">
    <cfRule type="cellIs" dxfId="4509" priority="311" stopIfTrue="1" operator="greaterThan">
      <formula>0.05</formula>
    </cfRule>
    <cfRule type="cellIs" dxfId="4508" priority="312" stopIfTrue="1" operator="between">
      <formula>0.0201</formula>
      <formula>0.05</formula>
    </cfRule>
    <cfRule type="cellIs" dxfId="4507" priority="313" stopIfTrue="1" operator="lessThanOrEqual">
      <formula>0.02</formula>
    </cfRule>
  </conditionalFormatting>
  <conditionalFormatting sqref="R192">
    <cfRule type="cellIs" dxfId="4506" priority="314" stopIfTrue="1" operator="greaterThanOrEqual">
      <formula>3</formula>
    </cfRule>
    <cfRule type="cellIs" dxfId="4505" priority="315" stopIfTrue="1" operator="between">
      <formula>1.01</formula>
      <formula>3</formula>
    </cfRule>
    <cfRule type="cellIs" dxfId="4504" priority="316" stopIfTrue="1" operator="lessThanOrEqual">
      <formula>1</formula>
    </cfRule>
  </conditionalFormatting>
  <conditionalFormatting sqref="Q192">
    <cfRule type="cellIs" dxfId="4503" priority="293" stopIfTrue="1" operator="between">
      <formula>50.1</formula>
      <formula>100</formula>
    </cfRule>
    <cfRule type="cellIs" dxfId="4502" priority="295" stopIfTrue="1" operator="greaterThan">
      <formula>100</formula>
    </cfRule>
  </conditionalFormatting>
  <conditionalFormatting sqref="P192">
    <cfRule type="cellIs" dxfId="4501" priority="292" stopIfTrue="1" operator="between">
      <formula>1250.1</formula>
      <formula>5000</formula>
    </cfRule>
    <cfRule type="cellIs" dxfId="4500" priority="294" stopIfTrue="1" operator="greaterThan">
      <formula>5000</formula>
    </cfRule>
  </conditionalFormatting>
  <conditionalFormatting sqref="Q192">
    <cfRule type="cellIs" dxfId="4499" priority="290" stopIfTrue="1" operator="between">
      <formula>50.1</formula>
      <formula>100</formula>
    </cfRule>
    <cfRule type="cellIs" dxfId="4498" priority="291" stopIfTrue="1" operator="greaterThan">
      <formula>100</formula>
    </cfRule>
  </conditionalFormatting>
  <conditionalFormatting sqref="P195">
    <cfRule type="cellIs" dxfId="4497" priority="259" stopIfTrue="1" operator="between">
      <formula>1250.1</formula>
      <formula>5000</formula>
    </cfRule>
    <cfRule type="cellIs" dxfId="4496" priority="260" stopIfTrue="1" operator="greaterThan">
      <formula>5000</formula>
    </cfRule>
  </conditionalFormatting>
  <conditionalFormatting sqref="H195">
    <cfRule type="cellIs" dxfId="4495" priority="267" stopIfTrue="1" operator="lessThanOrEqual">
      <formula>60</formula>
    </cfRule>
    <cfRule type="cellIs" dxfId="4494" priority="268" stopIfTrue="1" operator="between">
      <formula>60</formula>
      <formula>100</formula>
    </cfRule>
    <cfRule type="cellIs" dxfId="4493" priority="269" stopIfTrue="1" operator="greaterThan">
      <formula>100</formula>
    </cfRule>
  </conditionalFormatting>
  <conditionalFormatting sqref="G195">
    <cfRule type="cellIs" dxfId="4492" priority="270" stopIfTrue="1" operator="lessThanOrEqual">
      <formula>2.5</formula>
    </cfRule>
    <cfRule type="cellIs" dxfId="4491" priority="271" stopIfTrue="1" operator="between">
      <formula>2.5</formula>
      <formula>7</formula>
    </cfRule>
    <cfRule type="cellIs" dxfId="4490" priority="272" stopIfTrue="1" operator="greaterThan">
      <formula>7</formula>
    </cfRule>
  </conditionalFormatting>
  <conditionalFormatting sqref="I195">
    <cfRule type="cellIs" dxfId="4489" priority="273" stopIfTrue="1" operator="lessThanOrEqual">
      <formula>12</formula>
    </cfRule>
    <cfRule type="cellIs" dxfId="4488" priority="274" stopIfTrue="1" operator="between">
      <formula>12</formula>
      <formula>16</formula>
    </cfRule>
    <cfRule type="cellIs" dxfId="4487" priority="275" stopIfTrue="1" operator="greaterThan">
      <formula>16</formula>
    </cfRule>
  </conditionalFormatting>
  <conditionalFormatting sqref="Z195">
    <cfRule type="cellIs" dxfId="4486" priority="276" stopIfTrue="1" operator="lessThanOrEqual">
      <formula>12</formula>
    </cfRule>
    <cfRule type="cellIs" dxfId="4485" priority="277" stopIfTrue="1" operator="between">
      <formula>12</formula>
      <formula>25</formula>
    </cfRule>
    <cfRule type="cellIs" dxfId="4484" priority="278" stopIfTrue="1" operator="greaterThan">
      <formula>25</formula>
    </cfRule>
  </conditionalFormatting>
  <conditionalFormatting sqref="L195">
    <cfRule type="cellIs" dxfId="4483" priority="279" stopIfTrue="1" operator="greaterThan">
      <formula>6.2</formula>
    </cfRule>
    <cfRule type="cellIs" dxfId="4482" priority="280" stopIfTrue="1" operator="between">
      <formula>5.601</formula>
      <formula>6.2</formula>
    </cfRule>
    <cfRule type="cellIs" dxfId="4481" priority="281" stopIfTrue="1" operator="lessThanOrEqual">
      <formula>5.6</formula>
    </cfRule>
  </conditionalFormatting>
  <conditionalFormatting sqref="M195">
    <cfRule type="cellIs" dxfId="4480" priority="282" stopIfTrue="1" operator="greaterThan">
      <formula>0.05</formula>
    </cfRule>
    <cfRule type="cellIs" dxfId="4479" priority="283" stopIfTrue="1" operator="between">
      <formula>0.0201</formula>
      <formula>0.05</formula>
    </cfRule>
    <cfRule type="cellIs" dxfId="4478" priority="284" stopIfTrue="1" operator="lessThanOrEqual">
      <formula>0.02</formula>
    </cfRule>
  </conditionalFormatting>
  <conditionalFormatting sqref="R195">
    <cfRule type="cellIs" dxfId="4477" priority="285" stopIfTrue="1" operator="greaterThanOrEqual">
      <formula>3</formula>
    </cfRule>
    <cfRule type="cellIs" dxfId="4476" priority="286" stopIfTrue="1" operator="between">
      <formula>1.01</formula>
      <formula>3</formula>
    </cfRule>
    <cfRule type="cellIs" dxfId="4475" priority="287" stopIfTrue="1" operator="lessThanOrEqual">
      <formula>1</formula>
    </cfRule>
  </conditionalFormatting>
  <conditionalFormatting sqref="Q195">
    <cfRule type="cellIs" dxfId="4474" priority="264" stopIfTrue="1" operator="between">
      <formula>50.1</formula>
      <formula>100</formula>
    </cfRule>
    <cfRule type="cellIs" dxfId="4473" priority="266" stopIfTrue="1" operator="greaterThan">
      <formula>100</formula>
    </cfRule>
  </conditionalFormatting>
  <conditionalFormatting sqref="P195">
    <cfRule type="cellIs" dxfId="4472" priority="263" stopIfTrue="1" operator="between">
      <formula>1250.1</formula>
      <formula>5000</formula>
    </cfRule>
    <cfRule type="cellIs" dxfId="4471" priority="265" stopIfTrue="1" operator="greaterThan">
      <formula>5000</formula>
    </cfRule>
  </conditionalFormatting>
  <conditionalFormatting sqref="Q195">
    <cfRule type="cellIs" dxfId="4470" priority="261" stopIfTrue="1" operator="between">
      <formula>50.1</formula>
      <formula>100</formula>
    </cfRule>
    <cfRule type="cellIs" dxfId="4469" priority="262" stopIfTrue="1" operator="greaterThan">
      <formula>100</formula>
    </cfRule>
  </conditionalFormatting>
  <conditionalFormatting sqref="P205">
    <cfRule type="cellIs" dxfId="4468" priority="230" stopIfTrue="1" operator="between">
      <formula>1250.1</formula>
      <formula>5000</formula>
    </cfRule>
    <cfRule type="cellIs" dxfId="4467" priority="231" stopIfTrue="1" operator="greaterThan">
      <formula>5000</formula>
    </cfRule>
  </conditionalFormatting>
  <conditionalFormatting sqref="H205">
    <cfRule type="cellIs" dxfId="4466" priority="238" stopIfTrue="1" operator="lessThanOrEqual">
      <formula>60</formula>
    </cfRule>
    <cfRule type="cellIs" dxfId="4465" priority="239" stopIfTrue="1" operator="between">
      <formula>60</formula>
      <formula>100</formula>
    </cfRule>
    <cfRule type="cellIs" dxfId="4464" priority="240" stopIfTrue="1" operator="greaterThan">
      <formula>100</formula>
    </cfRule>
  </conditionalFormatting>
  <conditionalFormatting sqref="G205">
    <cfRule type="cellIs" dxfId="4463" priority="241" stopIfTrue="1" operator="lessThanOrEqual">
      <formula>2.5</formula>
    </cfRule>
    <cfRule type="cellIs" dxfId="4462" priority="242" stopIfTrue="1" operator="between">
      <formula>2.5</formula>
      <formula>7</formula>
    </cfRule>
    <cfRule type="cellIs" dxfId="4461" priority="243" stopIfTrue="1" operator="greaterThan">
      <formula>7</formula>
    </cfRule>
  </conditionalFormatting>
  <conditionalFormatting sqref="I205">
    <cfRule type="cellIs" dxfId="4460" priority="244" stopIfTrue="1" operator="lessThanOrEqual">
      <formula>12</formula>
    </cfRule>
    <cfRule type="cellIs" dxfId="4459" priority="245" stopIfTrue="1" operator="between">
      <formula>12</formula>
      <formula>16</formula>
    </cfRule>
    <cfRule type="cellIs" dxfId="4458" priority="246" stopIfTrue="1" operator="greaterThan">
      <formula>16</formula>
    </cfRule>
  </conditionalFormatting>
  <conditionalFormatting sqref="Z205">
    <cfRule type="cellIs" dxfId="4457" priority="247" stopIfTrue="1" operator="lessThanOrEqual">
      <formula>12</formula>
    </cfRule>
    <cfRule type="cellIs" dxfId="4456" priority="248" stopIfTrue="1" operator="between">
      <formula>12</formula>
      <formula>25</formula>
    </cfRule>
    <cfRule type="cellIs" dxfId="4455" priority="249" stopIfTrue="1" operator="greaterThan">
      <formula>25</formula>
    </cfRule>
  </conditionalFormatting>
  <conditionalFormatting sqref="L205">
    <cfRule type="cellIs" dxfId="4454" priority="250" stopIfTrue="1" operator="greaterThan">
      <formula>6.2</formula>
    </cfRule>
    <cfRule type="cellIs" dxfId="4453" priority="251" stopIfTrue="1" operator="between">
      <formula>5.601</formula>
      <formula>6.2</formula>
    </cfRule>
    <cfRule type="cellIs" dxfId="4452" priority="252" stopIfTrue="1" operator="lessThanOrEqual">
      <formula>5.6</formula>
    </cfRule>
  </conditionalFormatting>
  <conditionalFormatting sqref="M205">
    <cfRule type="cellIs" dxfId="4451" priority="253" stopIfTrue="1" operator="greaterThan">
      <formula>0.05</formula>
    </cfRule>
    <cfRule type="cellIs" dxfId="4450" priority="254" stopIfTrue="1" operator="between">
      <formula>0.0201</formula>
      <formula>0.05</formula>
    </cfRule>
    <cfRule type="cellIs" dxfId="4449" priority="255" stopIfTrue="1" operator="lessThanOrEqual">
      <formula>0.02</formula>
    </cfRule>
  </conditionalFormatting>
  <conditionalFormatting sqref="R205">
    <cfRule type="cellIs" dxfId="4448" priority="256" stopIfTrue="1" operator="greaterThanOrEqual">
      <formula>3</formula>
    </cfRule>
    <cfRule type="cellIs" dxfId="4447" priority="257" stopIfTrue="1" operator="between">
      <formula>1.01</formula>
      <formula>3</formula>
    </cfRule>
    <cfRule type="cellIs" dxfId="4446" priority="258" stopIfTrue="1" operator="lessThanOrEqual">
      <formula>1</formula>
    </cfRule>
  </conditionalFormatting>
  <conditionalFormatting sqref="Q205">
    <cfRule type="cellIs" dxfId="4445" priority="235" stopIfTrue="1" operator="between">
      <formula>50.1</formula>
      <formula>100</formula>
    </cfRule>
    <cfRule type="cellIs" dxfId="4444" priority="237" stopIfTrue="1" operator="greaterThan">
      <formula>100</formula>
    </cfRule>
  </conditionalFormatting>
  <conditionalFormatting sqref="P205">
    <cfRule type="cellIs" dxfId="4443" priority="234" stopIfTrue="1" operator="between">
      <formula>1250.1</formula>
      <formula>5000</formula>
    </cfRule>
    <cfRule type="cellIs" dxfId="4442" priority="236" stopIfTrue="1" operator="greaterThan">
      <formula>5000</formula>
    </cfRule>
  </conditionalFormatting>
  <conditionalFormatting sqref="Q205">
    <cfRule type="cellIs" dxfId="4441" priority="232" stopIfTrue="1" operator="between">
      <formula>50.1</formula>
      <formula>100</formula>
    </cfRule>
    <cfRule type="cellIs" dxfId="4440" priority="233" stopIfTrue="1" operator="greaterThan">
      <formula>100</formula>
    </cfRule>
  </conditionalFormatting>
  <conditionalFormatting sqref="P208">
    <cfRule type="cellIs" dxfId="4439" priority="201" stopIfTrue="1" operator="between">
      <formula>1250.1</formula>
      <formula>5000</formula>
    </cfRule>
    <cfRule type="cellIs" dxfId="4438" priority="202" stopIfTrue="1" operator="greaterThan">
      <formula>5000</formula>
    </cfRule>
  </conditionalFormatting>
  <conditionalFormatting sqref="H208">
    <cfRule type="cellIs" dxfId="4437" priority="209" stopIfTrue="1" operator="lessThanOrEqual">
      <formula>60</formula>
    </cfRule>
    <cfRule type="cellIs" dxfId="4436" priority="210" stopIfTrue="1" operator="between">
      <formula>60</formula>
      <formula>100</formula>
    </cfRule>
    <cfRule type="cellIs" dxfId="4435" priority="211" stopIfTrue="1" operator="greaterThan">
      <formula>100</formula>
    </cfRule>
  </conditionalFormatting>
  <conditionalFormatting sqref="G208">
    <cfRule type="cellIs" dxfId="4434" priority="212" stopIfTrue="1" operator="lessThanOrEqual">
      <formula>2.5</formula>
    </cfRule>
    <cfRule type="cellIs" dxfId="4433" priority="213" stopIfTrue="1" operator="between">
      <formula>2.5</formula>
      <formula>7</formula>
    </cfRule>
    <cfRule type="cellIs" dxfId="4432" priority="214" stopIfTrue="1" operator="greaterThan">
      <formula>7</formula>
    </cfRule>
  </conditionalFormatting>
  <conditionalFormatting sqref="I208">
    <cfRule type="cellIs" dxfId="4431" priority="215" stopIfTrue="1" operator="lessThanOrEqual">
      <formula>12</formula>
    </cfRule>
    <cfRule type="cellIs" dxfId="4430" priority="216" stopIfTrue="1" operator="between">
      <formula>12</formula>
      <formula>16</formula>
    </cfRule>
    <cfRule type="cellIs" dxfId="4429" priority="217" stopIfTrue="1" operator="greaterThan">
      <formula>16</formula>
    </cfRule>
  </conditionalFormatting>
  <conditionalFormatting sqref="Z208">
    <cfRule type="cellIs" dxfId="4428" priority="218" stopIfTrue="1" operator="lessThanOrEqual">
      <formula>12</formula>
    </cfRule>
    <cfRule type="cellIs" dxfId="4427" priority="219" stopIfTrue="1" operator="between">
      <formula>12</formula>
      <formula>25</formula>
    </cfRule>
    <cfRule type="cellIs" dxfId="4426" priority="220" stopIfTrue="1" operator="greaterThan">
      <formula>25</formula>
    </cfRule>
  </conditionalFormatting>
  <conditionalFormatting sqref="L208">
    <cfRule type="cellIs" dxfId="4425" priority="221" stopIfTrue="1" operator="greaterThan">
      <formula>6.2</formula>
    </cfRule>
    <cfRule type="cellIs" dxfId="4424" priority="222" stopIfTrue="1" operator="between">
      <formula>5.601</formula>
      <formula>6.2</formula>
    </cfRule>
    <cfRule type="cellIs" dxfId="4423" priority="223" stopIfTrue="1" operator="lessThanOrEqual">
      <formula>5.6</formula>
    </cfRule>
  </conditionalFormatting>
  <conditionalFormatting sqref="M208">
    <cfRule type="cellIs" dxfId="4422" priority="224" stopIfTrue="1" operator="greaterThan">
      <formula>0.05</formula>
    </cfRule>
    <cfRule type="cellIs" dxfId="4421" priority="225" stopIfTrue="1" operator="between">
      <formula>0.0201</formula>
      <formula>0.05</formula>
    </cfRule>
    <cfRule type="cellIs" dxfId="4420" priority="226" stopIfTrue="1" operator="lessThanOrEqual">
      <formula>0.02</formula>
    </cfRule>
  </conditionalFormatting>
  <conditionalFormatting sqref="R208">
    <cfRule type="cellIs" dxfId="4419" priority="227" stopIfTrue="1" operator="greaterThanOrEqual">
      <formula>3</formula>
    </cfRule>
    <cfRule type="cellIs" dxfId="4418" priority="228" stopIfTrue="1" operator="between">
      <formula>1.01</formula>
      <formula>3</formula>
    </cfRule>
    <cfRule type="cellIs" dxfId="4417" priority="229" stopIfTrue="1" operator="lessThanOrEqual">
      <formula>1</formula>
    </cfRule>
  </conditionalFormatting>
  <conditionalFormatting sqref="Q208">
    <cfRule type="cellIs" dxfId="4416" priority="206" stopIfTrue="1" operator="between">
      <formula>50.1</formula>
      <formula>100</formula>
    </cfRule>
    <cfRule type="cellIs" dxfId="4415" priority="208" stopIfTrue="1" operator="greaterThan">
      <formula>100</formula>
    </cfRule>
  </conditionalFormatting>
  <conditionalFormatting sqref="P208">
    <cfRule type="cellIs" dxfId="4414" priority="205" stopIfTrue="1" operator="between">
      <formula>1250.1</formula>
      <formula>5000</formula>
    </cfRule>
    <cfRule type="cellIs" dxfId="4413" priority="207" stopIfTrue="1" operator="greaterThan">
      <formula>5000</formula>
    </cfRule>
  </conditionalFormatting>
  <conditionalFormatting sqref="Q208">
    <cfRule type="cellIs" dxfId="4412" priority="203" stopIfTrue="1" operator="between">
      <formula>50.1</formula>
      <formula>100</formula>
    </cfRule>
    <cfRule type="cellIs" dxfId="4411" priority="204" stopIfTrue="1" operator="greaterThan">
      <formula>100</formula>
    </cfRule>
  </conditionalFormatting>
  <conditionalFormatting sqref="P215">
    <cfRule type="cellIs" dxfId="4410" priority="172" stopIfTrue="1" operator="between">
      <formula>1250.1</formula>
      <formula>5000</formula>
    </cfRule>
    <cfRule type="cellIs" dxfId="4409" priority="173" stopIfTrue="1" operator="greaterThan">
      <formula>5000</formula>
    </cfRule>
  </conditionalFormatting>
  <conditionalFormatting sqref="H215">
    <cfRule type="cellIs" dxfId="4408" priority="180" stopIfTrue="1" operator="lessThanOrEqual">
      <formula>60</formula>
    </cfRule>
    <cfRule type="cellIs" dxfId="4407" priority="181" stopIfTrue="1" operator="between">
      <formula>60</formula>
      <formula>100</formula>
    </cfRule>
    <cfRule type="cellIs" dxfId="4406" priority="182" stopIfTrue="1" operator="greaterThan">
      <formula>100</formula>
    </cfRule>
  </conditionalFormatting>
  <conditionalFormatting sqref="G215">
    <cfRule type="cellIs" dxfId="4405" priority="183" stopIfTrue="1" operator="lessThanOrEqual">
      <formula>2.5</formula>
    </cfRule>
    <cfRule type="cellIs" dxfId="4404" priority="184" stopIfTrue="1" operator="between">
      <formula>2.5</formula>
      <formula>7</formula>
    </cfRule>
    <cfRule type="cellIs" dxfId="4403" priority="185" stopIfTrue="1" operator="greaterThan">
      <formula>7</formula>
    </cfRule>
  </conditionalFormatting>
  <conditionalFormatting sqref="I215">
    <cfRule type="cellIs" dxfId="4402" priority="186" stopIfTrue="1" operator="lessThanOrEqual">
      <formula>12</formula>
    </cfRule>
    <cfRule type="cellIs" dxfId="4401" priority="187" stopIfTrue="1" operator="between">
      <formula>12</formula>
      <formula>16</formula>
    </cfRule>
    <cfRule type="cellIs" dxfId="4400" priority="188" stopIfTrue="1" operator="greaterThan">
      <formula>16</formula>
    </cfRule>
  </conditionalFormatting>
  <conditionalFormatting sqref="Z215">
    <cfRule type="cellIs" dxfId="4399" priority="189" stopIfTrue="1" operator="lessThanOrEqual">
      <formula>12</formula>
    </cfRule>
    <cfRule type="cellIs" dxfId="4398" priority="190" stopIfTrue="1" operator="between">
      <formula>12</formula>
      <formula>25</formula>
    </cfRule>
    <cfRule type="cellIs" dxfId="4397" priority="191" stopIfTrue="1" operator="greaterThan">
      <formula>25</formula>
    </cfRule>
  </conditionalFormatting>
  <conditionalFormatting sqref="L215">
    <cfRule type="cellIs" dxfId="4396" priority="192" stopIfTrue="1" operator="greaterThan">
      <formula>6.2</formula>
    </cfRule>
    <cfRule type="cellIs" dxfId="4395" priority="193" stopIfTrue="1" operator="between">
      <formula>5.601</formula>
      <formula>6.2</formula>
    </cfRule>
    <cfRule type="cellIs" dxfId="4394" priority="194" stopIfTrue="1" operator="lessThanOrEqual">
      <formula>5.6</formula>
    </cfRule>
  </conditionalFormatting>
  <conditionalFormatting sqref="M215">
    <cfRule type="cellIs" dxfId="4393" priority="195" stopIfTrue="1" operator="greaterThan">
      <formula>0.05</formula>
    </cfRule>
    <cfRule type="cellIs" dxfId="4392" priority="196" stopIfTrue="1" operator="between">
      <formula>0.0201</formula>
      <formula>0.05</formula>
    </cfRule>
    <cfRule type="cellIs" dxfId="4391" priority="197" stopIfTrue="1" operator="lessThanOrEqual">
      <formula>0.02</formula>
    </cfRule>
  </conditionalFormatting>
  <conditionalFormatting sqref="R215">
    <cfRule type="cellIs" dxfId="4390" priority="198" stopIfTrue="1" operator="greaterThanOrEqual">
      <formula>3</formula>
    </cfRule>
    <cfRule type="cellIs" dxfId="4389" priority="199" stopIfTrue="1" operator="between">
      <formula>1.01</formula>
      <formula>3</formula>
    </cfRule>
    <cfRule type="cellIs" dxfId="4388" priority="200" stopIfTrue="1" operator="lessThanOrEqual">
      <formula>1</formula>
    </cfRule>
  </conditionalFormatting>
  <conditionalFormatting sqref="Q215">
    <cfRule type="cellIs" dxfId="4387" priority="177" stopIfTrue="1" operator="between">
      <formula>50.1</formula>
      <formula>100</formula>
    </cfRule>
    <cfRule type="cellIs" dxfId="4386" priority="179" stopIfTrue="1" operator="greaterThan">
      <formula>100</formula>
    </cfRule>
  </conditionalFormatting>
  <conditionalFormatting sqref="P215">
    <cfRule type="cellIs" dxfId="4385" priority="176" stopIfTrue="1" operator="between">
      <formula>1250.1</formula>
      <formula>5000</formula>
    </cfRule>
    <cfRule type="cellIs" dxfId="4384" priority="178" stopIfTrue="1" operator="greaterThan">
      <formula>5000</formula>
    </cfRule>
  </conditionalFormatting>
  <conditionalFormatting sqref="Q215">
    <cfRule type="cellIs" dxfId="4383" priority="174" stopIfTrue="1" operator="between">
      <formula>50.1</formula>
      <formula>100</formula>
    </cfRule>
    <cfRule type="cellIs" dxfId="4382" priority="175" stopIfTrue="1" operator="greaterThan">
      <formula>100</formula>
    </cfRule>
  </conditionalFormatting>
  <conditionalFormatting sqref="P218">
    <cfRule type="cellIs" dxfId="4381" priority="143" stopIfTrue="1" operator="between">
      <formula>1250.1</formula>
      <formula>5000</formula>
    </cfRule>
    <cfRule type="cellIs" dxfId="4380" priority="144" stopIfTrue="1" operator="greaterThan">
      <formula>5000</formula>
    </cfRule>
  </conditionalFormatting>
  <conditionalFormatting sqref="H218">
    <cfRule type="cellIs" dxfId="4379" priority="151" stopIfTrue="1" operator="lessThanOrEqual">
      <formula>60</formula>
    </cfRule>
    <cfRule type="cellIs" dxfId="4378" priority="152" stopIfTrue="1" operator="between">
      <formula>60</formula>
      <formula>100</formula>
    </cfRule>
    <cfRule type="cellIs" dxfId="4377" priority="153" stopIfTrue="1" operator="greaterThan">
      <formula>100</formula>
    </cfRule>
  </conditionalFormatting>
  <conditionalFormatting sqref="G218">
    <cfRule type="cellIs" dxfId="4376" priority="154" stopIfTrue="1" operator="lessThanOrEqual">
      <formula>2.5</formula>
    </cfRule>
    <cfRule type="cellIs" dxfId="4375" priority="155" stopIfTrue="1" operator="between">
      <formula>2.5</formula>
      <formula>7</formula>
    </cfRule>
    <cfRule type="cellIs" dxfId="4374" priority="156" stopIfTrue="1" operator="greaterThan">
      <formula>7</formula>
    </cfRule>
  </conditionalFormatting>
  <conditionalFormatting sqref="I218">
    <cfRule type="cellIs" dxfId="4373" priority="157" stopIfTrue="1" operator="lessThanOrEqual">
      <formula>12</formula>
    </cfRule>
    <cfRule type="cellIs" dxfId="4372" priority="158" stopIfTrue="1" operator="between">
      <formula>12</formula>
      <formula>16</formula>
    </cfRule>
    <cfRule type="cellIs" dxfId="4371" priority="159" stopIfTrue="1" operator="greaterThan">
      <formula>16</formula>
    </cfRule>
  </conditionalFormatting>
  <conditionalFormatting sqref="Z218">
    <cfRule type="cellIs" dxfId="4370" priority="160" stopIfTrue="1" operator="lessThanOrEqual">
      <formula>12</formula>
    </cfRule>
    <cfRule type="cellIs" dxfId="4369" priority="161" stopIfTrue="1" operator="between">
      <formula>12</formula>
      <formula>25</formula>
    </cfRule>
    <cfRule type="cellIs" dxfId="4368" priority="162" stopIfTrue="1" operator="greaterThan">
      <formula>25</formula>
    </cfRule>
  </conditionalFormatting>
  <conditionalFormatting sqref="L218">
    <cfRule type="cellIs" dxfId="4367" priority="163" stopIfTrue="1" operator="greaterThan">
      <formula>6.2</formula>
    </cfRule>
    <cfRule type="cellIs" dxfId="4366" priority="164" stopIfTrue="1" operator="between">
      <formula>5.601</formula>
      <formula>6.2</formula>
    </cfRule>
    <cfRule type="cellIs" dxfId="4365" priority="165" stopIfTrue="1" operator="lessThanOrEqual">
      <formula>5.6</formula>
    </cfRule>
  </conditionalFormatting>
  <conditionalFormatting sqref="M218">
    <cfRule type="cellIs" dxfId="4364" priority="166" stopIfTrue="1" operator="greaterThan">
      <formula>0.05</formula>
    </cfRule>
    <cfRule type="cellIs" dxfId="4363" priority="167" stopIfTrue="1" operator="between">
      <formula>0.0201</formula>
      <formula>0.05</formula>
    </cfRule>
    <cfRule type="cellIs" dxfId="4362" priority="168" stopIfTrue="1" operator="lessThanOrEqual">
      <formula>0.02</formula>
    </cfRule>
  </conditionalFormatting>
  <conditionalFormatting sqref="R218">
    <cfRule type="cellIs" dxfId="4361" priority="169" stopIfTrue="1" operator="greaterThanOrEqual">
      <formula>3</formula>
    </cfRule>
    <cfRule type="cellIs" dxfId="4360" priority="170" stopIfTrue="1" operator="between">
      <formula>1.01</formula>
      <formula>3</formula>
    </cfRule>
    <cfRule type="cellIs" dxfId="4359" priority="171" stopIfTrue="1" operator="lessThanOrEqual">
      <formula>1</formula>
    </cfRule>
  </conditionalFormatting>
  <conditionalFormatting sqref="Q218">
    <cfRule type="cellIs" dxfId="4358" priority="148" stopIfTrue="1" operator="between">
      <formula>50.1</formula>
      <formula>100</formula>
    </cfRule>
    <cfRule type="cellIs" dxfId="4357" priority="150" stopIfTrue="1" operator="greaterThan">
      <formula>100</formula>
    </cfRule>
  </conditionalFormatting>
  <conditionalFormatting sqref="P218">
    <cfRule type="cellIs" dxfId="4356" priority="147" stopIfTrue="1" operator="between">
      <formula>1250.1</formula>
      <formula>5000</formula>
    </cfRule>
    <cfRule type="cellIs" dxfId="4355" priority="149" stopIfTrue="1" operator="greaterThan">
      <formula>5000</formula>
    </cfRule>
  </conditionalFormatting>
  <conditionalFormatting sqref="Q218">
    <cfRule type="cellIs" dxfId="4354" priority="145" stopIfTrue="1" operator="between">
      <formula>50.1</formula>
      <formula>100</formula>
    </cfRule>
    <cfRule type="cellIs" dxfId="4353" priority="146" stopIfTrue="1" operator="greaterThan">
      <formula>100</formula>
    </cfRule>
  </conditionalFormatting>
  <conditionalFormatting sqref="P230">
    <cfRule type="cellIs" dxfId="4352" priority="114" stopIfTrue="1" operator="between">
      <formula>1250.1</formula>
      <formula>5000</formula>
    </cfRule>
    <cfRule type="cellIs" dxfId="4351" priority="115" stopIfTrue="1" operator="greaterThan">
      <formula>5000</formula>
    </cfRule>
  </conditionalFormatting>
  <conditionalFormatting sqref="H230">
    <cfRule type="cellIs" dxfId="4350" priority="122" stopIfTrue="1" operator="lessThanOrEqual">
      <formula>60</formula>
    </cfRule>
    <cfRule type="cellIs" dxfId="4349" priority="123" stopIfTrue="1" operator="between">
      <formula>60</formula>
      <formula>100</formula>
    </cfRule>
    <cfRule type="cellIs" dxfId="4348" priority="124" stopIfTrue="1" operator="greaterThan">
      <formula>100</formula>
    </cfRule>
  </conditionalFormatting>
  <conditionalFormatting sqref="G230">
    <cfRule type="cellIs" dxfId="4347" priority="125" stopIfTrue="1" operator="lessThanOrEqual">
      <formula>2.5</formula>
    </cfRule>
    <cfRule type="cellIs" dxfId="4346" priority="126" stopIfTrue="1" operator="between">
      <formula>2.5</formula>
      <formula>7</formula>
    </cfRule>
    <cfRule type="cellIs" dxfId="4345" priority="127" stopIfTrue="1" operator="greaterThan">
      <formula>7</formula>
    </cfRule>
  </conditionalFormatting>
  <conditionalFormatting sqref="I230">
    <cfRule type="cellIs" dxfId="4344" priority="128" stopIfTrue="1" operator="lessThanOrEqual">
      <formula>12</formula>
    </cfRule>
    <cfRule type="cellIs" dxfId="4343" priority="129" stopIfTrue="1" operator="between">
      <formula>12</formula>
      <formula>16</formula>
    </cfRule>
    <cfRule type="cellIs" dxfId="4342" priority="130" stopIfTrue="1" operator="greaterThan">
      <formula>16</formula>
    </cfRule>
  </conditionalFormatting>
  <conditionalFormatting sqref="Z230">
    <cfRule type="cellIs" dxfId="4341" priority="131" stopIfTrue="1" operator="lessThanOrEqual">
      <formula>12</formula>
    </cfRule>
    <cfRule type="cellIs" dxfId="4340" priority="132" stopIfTrue="1" operator="between">
      <formula>12</formula>
      <formula>25</formula>
    </cfRule>
    <cfRule type="cellIs" dxfId="4339" priority="133" stopIfTrue="1" operator="greaterThan">
      <formula>25</formula>
    </cfRule>
  </conditionalFormatting>
  <conditionalFormatting sqref="L230">
    <cfRule type="cellIs" dxfId="4338" priority="134" stopIfTrue="1" operator="greaterThan">
      <formula>6.2</formula>
    </cfRule>
    <cfRule type="cellIs" dxfId="4337" priority="135" stopIfTrue="1" operator="between">
      <formula>5.601</formula>
      <formula>6.2</formula>
    </cfRule>
    <cfRule type="cellIs" dxfId="4336" priority="136" stopIfTrue="1" operator="lessThanOrEqual">
      <formula>5.6</formula>
    </cfRule>
  </conditionalFormatting>
  <conditionalFormatting sqref="M230">
    <cfRule type="cellIs" dxfId="4335" priority="137" stopIfTrue="1" operator="greaterThan">
      <formula>0.05</formula>
    </cfRule>
    <cfRule type="cellIs" dxfId="4334" priority="138" stopIfTrue="1" operator="between">
      <formula>0.0201</formula>
      <formula>0.05</formula>
    </cfRule>
    <cfRule type="cellIs" dxfId="4333" priority="139" stopIfTrue="1" operator="lessThanOrEqual">
      <formula>0.02</formula>
    </cfRule>
  </conditionalFormatting>
  <conditionalFormatting sqref="R230">
    <cfRule type="cellIs" dxfId="4332" priority="140" stopIfTrue="1" operator="greaterThanOrEqual">
      <formula>3</formula>
    </cfRule>
    <cfRule type="cellIs" dxfId="4331" priority="141" stopIfTrue="1" operator="between">
      <formula>1.01</formula>
      <formula>3</formula>
    </cfRule>
    <cfRule type="cellIs" dxfId="4330" priority="142" stopIfTrue="1" operator="lessThanOrEqual">
      <formula>1</formula>
    </cfRule>
  </conditionalFormatting>
  <conditionalFormatting sqref="Q230">
    <cfRule type="cellIs" dxfId="4329" priority="119" stopIfTrue="1" operator="between">
      <formula>50.1</formula>
      <formula>100</formula>
    </cfRule>
    <cfRule type="cellIs" dxfId="4328" priority="121" stopIfTrue="1" operator="greaterThan">
      <formula>100</formula>
    </cfRule>
  </conditionalFormatting>
  <conditionalFormatting sqref="P230">
    <cfRule type="cellIs" dxfId="4327" priority="118" stopIfTrue="1" operator="between">
      <formula>1250.1</formula>
      <formula>5000</formula>
    </cfRule>
    <cfRule type="cellIs" dxfId="4326" priority="120" stopIfTrue="1" operator="greaterThan">
      <formula>5000</formula>
    </cfRule>
  </conditionalFormatting>
  <conditionalFormatting sqref="Q230">
    <cfRule type="cellIs" dxfId="4325" priority="116" stopIfTrue="1" operator="between">
      <formula>50.1</formula>
      <formula>100</formula>
    </cfRule>
    <cfRule type="cellIs" dxfId="4324" priority="117" stopIfTrue="1" operator="greaterThan">
      <formula>100</formula>
    </cfRule>
  </conditionalFormatting>
  <conditionalFormatting sqref="P233">
    <cfRule type="cellIs" dxfId="4323" priority="85" stopIfTrue="1" operator="between">
      <formula>1250.1</formula>
      <formula>5000</formula>
    </cfRule>
    <cfRule type="cellIs" dxfId="4322" priority="86" stopIfTrue="1" operator="greaterThan">
      <formula>5000</formula>
    </cfRule>
  </conditionalFormatting>
  <conditionalFormatting sqref="H233">
    <cfRule type="cellIs" dxfId="4321" priority="93" stopIfTrue="1" operator="lessThanOrEqual">
      <formula>60</formula>
    </cfRule>
    <cfRule type="cellIs" dxfId="4320" priority="94" stopIfTrue="1" operator="between">
      <formula>60</formula>
      <formula>100</formula>
    </cfRule>
    <cfRule type="cellIs" dxfId="4319" priority="95" stopIfTrue="1" operator="greaterThan">
      <formula>100</formula>
    </cfRule>
  </conditionalFormatting>
  <conditionalFormatting sqref="G233">
    <cfRule type="cellIs" dxfId="4318" priority="96" stopIfTrue="1" operator="lessThanOrEqual">
      <formula>2.5</formula>
    </cfRule>
    <cfRule type="cellIs" dxfId="4317" priority="97" stopIfTrue="1" operator="between">
      <formula>2.5</formula>
      <formula>7</formula>
    </cfRule>
    <cfRule type="cellIs" dxfId="4316" priority="98" stopIfTrue="1" operator="greaterThan">
      <formula>7</formula>
    </cfRule>
  </conditionalFormatting>
  <conditionalFormatting sqref="I233">
    <cfRule type="cellIs" dxfId="4315" priority="99" stopIfTrue="1" operator="lessThanOrEqual">
      <formula>12</formula>
    </cfRule>
    <cfRule type="cellIs" dxfId="4314" priority="100" stopIfTrue="1" operator="between">
      <formula>12</formula>
      <formula>16</formula>
    </cfRule>
    <cfRule type="cellIs" dxfId="4313" priority="101" stopIfTrue="1" operator="greaterThan">
      <formula>16</formula>
    </cfRule>
  </conditionalFormatting>
  <conditionalFormatting sqref="Z233">
    <cfRule type="cellIs" dxfId="4312" priority="102" stopIfTrue="1" operator="lessThanOrEqual">
      <formula>12</formula>
    </cfRule>
    <cfRule type="cellIs" dxfId="4311" priority="103" stopIfTrue="1" operator="between">
      <formula>12</formula>
      <formula>25</formula>
    </cfRule>
    <cfRule type="cellIs" dxfId="4310" priority="104" stopIfTrue="1" operator="greaterThan">
      <formula>25</formula>
    </cfRule>
  </conditionalFormatting>
  <conditionalFormatting sqref="L233">
    <cfRule type="cellIs" dxfId="4309" priority="105" stopIfTrue="1" operator="greaterThan">
      <formula>6.2</formula>
    </cfRule>
    <cfRule type="cellIs" dxfId="4308" priority="106" stopIfTrue="1" operator="between">
      <formula>5.601</formula>
      <formula>6.2</formula>
    </cfRule>
    <cfRule type="cellIs" dxfId="4307" priority="107" stopIfTrue="1" operator="lessThanOrEqual">
      <formula>5.6</formula>
    </cfRule>
  </conditionalFormatting>
  <conditionalFormatting sqref="M233">
    <cfRule type="cellIs" dxfId="4306" priority="108" stopIfTrue="1" operator="greaterThan">
      <formula>0.05</formula>
    </cfRule>
    <cfRule type="cellIs" dxfId="4305" priority="109" stopIfTrue="1" operator="between">
      <formula>0.0201</formula>
      <formula>0.05</formula>
    </cfRule>
    <cfRule type="cellIs" dxfId="4304" priority="110" stopIfTrue="1" operator="lessThanOrEqual">
      <formula>0.02</formula>
    </cfRule>
  </conditionalFormatting>
  <conditionalFormatting sqref="R233">
    <cfRule type="cellIs" dxfId="4303" priority="111" stopIfTrue="1" operator="greaterThanOrEqual">
      <formula>3</formula>
    </cfRule>
    <cfRule type="cellIs" dxfId="4302" priority="112" stopIfTrue="1" operator="between">
      <formula>1.01</formula>
      <formula>3</formula>
    </cfRule>
    <cfRule type="cellIs" dxfId="4301" priority="113" stopIfTrue="1" operator="lessThanOrEqual">
      <formula>1</formula>
    </cfRule>
  </conditionalFormatting>
  <conditionalFormatting sqref="Q233">
    <cfRule type="cellIs" dxfId="4300" priority="90" stopIfTrue="1" operator="between">
      <formula>50.1</formula>
      <formula>100</formula>
    </cfRule>
    <cfRule type="cellIs" dxfId="4299" priority="92" stopIfTrue="1" operator="greaterThan">
      <formula>100</formula>
    </cfRule>
  </conditionalFormatting>
  <conditionalFormatting sqref="P233">
    <cfRule type="cellIs" dxfId="4298" priority="89" stopIfTrue="1" operator="between">
      <formula>1250.1</formula>
      <formula>5000</formula>
    </cfRule>
    <cfRule type="cellIs" dxfId="4297" priority="91" stopIfTrue="1" operator="greaterThan">
      <formula>5000</formula>
    </cfRule>
  </conditionalFormatting>
  <conditionalFormatting sqref="Q233">
    <cfRule type="cellIs" dxfId="4296" priority="87" stopIfTrue="1" operator="between">
      <formula>50.1</formula>
      <formula>100</formula>
    </cfRule>
    <cfRule type="cellIs" dxfId="4295" priority="88" stopIfTrue="1" operator="greaterThan">
      <formula>100</formula>
    </cfRule>
  </conditionalFormatting>
  <conditionalFormatting sqref="P263">
    <cfRule type="cellIs" dxfId="4294" priority="56" stopIfTrue="1" operator="between">
      <formula>1250.1</formula>
      <formula>5000</formula>
    </cfRule>
    <cfRule type="cellIs" dxfId="4293" priority="57" stopIfTrue="1" operator="greaterThan">
      <formula>5000</formula>
    </cfRule>
  </conditionalFormatting>
  <conditionalFormatting sqref="H263">
    <cfRule type="cellIs" dxfId="4292" priority="64" stopIfTrue="1" operator="lessThanOrEqual">
      <formula>60</formula>
    </cfRule>
    <cfRule type="cellIs" dxfId="4291" priority="65" stopIfTrue="1" operator="between">
      <formula>60</formula>
      <formula>100</formula>
    </cfRule>
    <cfRule type="cellIs" dxfId="4290" priority="66" stopIfTrue="1" operator="greaterThan">
      <formula>100</formula>
    </cfRule>
  </conditionalFormatting>
  <conditionalFormatting sqref="G263">
    <cfRule type="cellIs" dxfId="4289" priority="67" stopIfTrue="1" operator="lessThanOrEqual">
      <formula>2.5</formula>
    </cfRule>
    <cfRule type="cellIs" dxfId="4288" priority="68" stopIfTrue="1" operator="between">
      <formula>2.5</formula>
      <formula>7</formula>
    </cfRule>
    <cfRule type="cellIs" dxfId="4287" priority="69" stopIfTrue="1" operator="greaterThan">
      <formula>7</formula>
    </cfRule>
  </conditionalFormatting>
  <conditionalFormatting sqref="I263">
    <cfRule type="cellIs" dxfId="4286" priority="70" stopIfTrue="1" operator="lessThanOrEqual">
      <formula>12</formula>
    </cfRule>
    <cfRule type="cellIs" dxfId="4285" priority="71" stopIfTrue="1" operator="between">
      <formula>12</formula>
      <formula>16</formula>
    </cfRule>
    <cfRule type="cellIs" dxfId="4284" priority="72" stopIfTrue="1" operator="greaterThan">
      <formula>16</formula>
    </cfRule>
  </conditionalFormatting>
  <conditionalFormatting sqref="Z263">
    <cfRule type="cellIs" dxfId="4283" priority="73" stopIfTrue="1" operator="lessThanOrEqual">
      <formula>12</formula>
    </cfRule>
    <cfRule type="cellIs" dxfId="4282" priority="74" stopIfTrue="1" operator="between">
      <formula>12</formula>
      <formula>25</formula>
    </cfRule>
    <cfRule type="cellIs" dxfId="4281" priority="75" stopIfTrue="1" operator="greaterThan">
      <formula>25</formula>
    </cfRule>
  </conditionalFormatting>
  <conditionalFormatting sqref="L263">
    <cfRule type="cellIs" dxfId="4280" priority="76" stopIfTrue="1" operator="greaterThan">
      <formula>6.2</formula>
    </cfRule>
    <cfRule type="cellIs" dxfId="4279" priority="77" stopIfTrue="1" operator="between">
      <formula>5.601</formula>
      <formula>6.2</formula>
    </cfRule>
    <cfRule type="cellIs" dxfId="4278" priority="78" stopIfTrue="1" operator="lessThanOrEqual">
      <formula>5.6</formula>
    </cfRule>
  </conditionalFormatting>
  <conditionalFormatting sqref="M263">
    <cfRule type="cellIs" dxfId="4277" priority="79" stopIfTrue="1" operator="greaterThan">
      <formula>0.05</formula>
    </cfRule>
    <cfRule type="cellIs" dxfId="4276" priority="80" stopIfTrue="1" operator="between">
      <formula>0.0201</formula>
      <formula>0.05</formula>
    </cfRule>
    <cfRule type="cellIs" dxfId="4275" priority="81" stopIfTrue="1" operator="lessThanOrEqual">
      <formula>0.02</formula>
    </cfRule>
  </conditionalFormatting>
  <conditionalFormatting sqref="R263">
    <cfRule type="cellIs" dxfId="4274" priority="82" stopIfTrue="1" operator="greaterThanOrEqual">
      <formula>3</formula>
    </cfRule>
    <cfRule type="cellIs" dxfId="4273" priority="83" stopIfTrue="1" operator="between">
      <formula>1.01</formula>
      <formula>3</formula>
    </cfRule>
    <cfRule type="cellIs" dxfId="4272" priority="84" stopIfTrue="1" operator="lessThanOrEqual">
      <formula>1</formula>
    </cfRule>
  </conditionalFormatting>
  <conditionalFormatting sqref="Q263">
    <cfRule type="cellIs" dxfId="4271" priority="61" stopIfTrue="1" operator="between">
      <formula>50.1</formula>
      <formula>100</formula>
    </cfRule>
    <cfRule type="cellIs" dxfId="4270" priority="63" stopIfTrue="1" operator="greaterThan">
      <formula>100</formula>
    </cfRule>
  </conditionalFormatting>
  <conditionalFormatting sqref="P263">
    <cfRule type="cellIs" dxfId="4269" priority="60" stopIfTrue="1" operator="between">
      <formula>1250.1</formula>
      <formula>5000</formula>
    </cfRule>
    <cfRule type="cellIs" dxfId="4268" priority="62" stopIfTrue="1" operator="greaterThan">
      <formula>5000</formula>
    </cfRule>
  </conditionalFormatting>
  <conditionalFormatting sqref="Q263">
    <cfRule type="cellIs" dxfId="4267" priority="58" stopIfTrue="1" operator="between">
      <formula>50.1</formula>
      <formula>100</formula>
    </cfRule>
    <cfRule type="cellIs" dxfId="4266" priority="59" stopIfTrue="1" operator="greaterThan">
      <formula>100</formula>
    </cfRule>
  </conditionalFormatting>
  <conditionalFormatting sqref="P266">
    <cfRule type="cellIs" dxfId="4265" priority="27" stopIfTrue="1" operator="between">
      <formula>1250.1</formula>
      <formula>5000</formula>
    </cfRule>
    <cfRule type="cellIs" dxfId="4264" priority="28" stopIfTrue="1" operator="greaterThan">
      <formula>5000</formula>
    </cfRule>
  </conditionalFormatting>
  <conditionalFormatting sqref="H266">
    <cfRule type="cellIs" dxfId="4263" priority="35" stopIfTrue="1" operator="lessThanOrEqual">
      <formula>60</formula>
    </cfRule>
    <cfRule type="cellIs" dxfId="4262" priority="36" stopIfTrue="1" operator="between">
      <formula>60</formula>
      <formula>100</formula>
    </cfRule>
    <cfRule type="cellIs" dxfId="4261" priority="37" stopIfTrue="1" operator="greaterThan">
      <formula>100</formula>
    </cfRule>
  </conditionalFormatting>
  <conditionalFormatting sqref="G266">
    <cfRule type="cellIs" dxfId="4260" priority="38" stopIfTrue="1" operator="lessThanOrEqual">
      <formula>2.5</formula>
    </cfRule>
    <cfRule type="cellIs" dxfId="4259" priority="39" stopIfTrue="1" operator="between">
      <formula>2.5</formula>
      <formula>7</formula>
    </cfRule>
    <cfRule type="cellIs" dxfId="4258" priority="40" stopIfTrue="1" operator="greaterThan">
      <formula>7</formula>
    </cfRule>
  </conditionalFormatting>
  <conditionalFormatting sqref="I266">
    <cfRule type="cellIs" dxfId="4257" priority="41" stopIfTrue="1" operator="lessThanOrEqual">
      <formula>12</formula>
    </cfRule>
    <cfRule type="cellIs" dxfId="4256" priority="42" stopIfTrue="1" operator="between">
      <formula>12</formula>
      <formula>16</formula>
    </cfRule>
    <cfRule type="cellIs" dxfId="4255" priority="43" stopIfTrue="1" operator="greaterThan">
      <formula>16</formula>
    </cfRule>
  </conditionalFormatting>
  <conditionalFormatting sqref="Z266">
    <cfRule type="cellIs" dxfId="4254" priority="44" stopIfTrue="1" operator="lessThanOrEqual">
      <formula>12</formula>
    </cfRule>
    <cfRule type="cellIs" dxfId="4253" priority="45" stopIfTrue="1" operator="between">
      <formula>12</formula>
      <formula>25</formula>
    </cfRule>
    <cfRule type="cellIs" dxfId="4252" priority="46" stopIfTrue="1" operator="greaterThan">
      <formula>25</formula>
    </cfRule>
  </conditionalFormatting>
  <conditionalFormatting sqref="L266">
    <cfRule type="cellIs" dxfId="4251" priority="47" stopIfTrue="1" operator="greaterThan">
      <formula>6.2</formula>
    </cfRule>
    <cfRule type="cellIs" dxfId="4250" priority="48" stopIfTrue="1" operator="between">
      <formula>5.601</formula>
      <formula>6.2</formula>
    </cfRule>
    <cfRule type="cellIs" dxfId="4249" priority="49" stopIfTrue="1" operator="lessThanOrEqual">
      <formula>5.6</formula>
    </cfRule>
  </conditionalFormatting>
  <conditionalFormatting sqref="M266">
    <cfRule type="cellIs" dxfId="4248" priority="50" stopIfTrue="1" operator="greaterThan">
      <formula>0.05</formula>
    </cfRule>
    <cfRule type="cellIs" dxfId="4247" priority="51" stopIfTrue="1" operator="between">
      <formula>0.0201</formula>
      <formula>0.05</formula>
    </cfRule>
    <cfRule type="cellIs" dxfId="4246" priority="52" stopIfTrue="1" operator="lessThanOrEqual">
      <formula>0.02</formula>
    </cfRule>
  </conditionalFormatting>
  <conditionalFormatting sqref="R266">
    <cfRule type="cellIs" dxfId="4245" priority="53" stopIfTrue="1" operator="greaterThanOrEqual">
      <formula>3</formula>
    </cfRule>
    <cfRule type="cellIs" dxfId="4244" priority="54" stopIfTrue="1" operator="between">
      <formula>1.01</formula>
      <formula>3</formula>
    </cfRule>
    <cfRule type="cellIs" dxfId="4243" priority="55" stopIfTrue="1" operator="lessThanOrEqual">
      <formula>1</formula>
    </cfRule>
  </conditionalFormatting>
  <conditionalFormatting sqref="Q266">
    <cfRule type="cellIs" dxfId="4242" priority="32" stopIfTrue="1" operator="between">
      <formula>50.1</formula>
      <formula>100</formula>
    </cfRule>
    <cfRule type="cellIs" dxfId="4241" priority="34" stopIfTrue="1" operator="greaterThan">
      <formula>100</formula>
    </cfRule>
  </conditionalFormatting>
  <conditionalFormatting sqref="P266">
    <cfRule type="cellIs" dxfId="4240" priority="31" stopIfTrue="1" operator="between">
      <formula>1250.1</formula>
      <formula>5000</formula>
    </cfRule>
    <cfRule type="cellIs" dxfId="4239" priority="33" stopIfTrue="1" operator="greaterThan">
      <formula>5000</formula>
    </cfRule>
  </conditionalFormatting>
  <conditionalFormatting sqref="Q266">
    <cfRule type="cellIs" dxfId="4238" priority="29" stopIfTrue="1" operator="between">
      <formula>50.1</formula>
      <formula>100</formula>
    </cfRule>
    <cfRule type="cellIs" dxfId="4237" priority="30" stopIfTrue="1" operator="greaterThan">
      <formula>100</formula>
    </cfRule>
  </conditionalFormatting>
  <conditionalFormatting sqref="L277">
    <cfRule type="cellIs" dxfId="4236" priority="18" stopIfTrue="1" operator="greaterThan">
      <formula>6.2</formula>
    </cfRule>
    <cfRule type="cellIs" dxfId="4235" priority="19" stopIfTrue="1" operator="between">
      <formula>5.601</formula>
      <formula>6.2</formula>
    </cfRule>
    <cfRule type="cellIs" dxfId="4234" priority="20" stopIfTrue="1" operator="lessThanOrEqual">
      <formula>5.6</formula>
    </cfRule>
  </conditionalFormatting>
  <conditionalFormatting sqref="M277">
    <cfRule type="cellIs" dxfId="4233" priority="21" stopIfTrue="1" operator="greaterThan">
      <formula>0.05</formula>
    </cfRule>
    <cfRule type="cellIs" dxfId="4232" priority="22" stopIfTrue="1" operator="between">
      <formula>0.0201</formula>
      <formula>0.05</formula>
    </cfRule>
    <cfRule type="cellIs" dxfId="4231" priority="23" stopIfTrue="1" operator="lessThanOrEqual">
      <formula>0.02</formula>
    </cfRule>
  </conditionalFormatting>
  <conditionalFormatting sqref="R277">
    <cfRule type="cellIs" dxfId="4230" priority="24" stopIfTrue="1" operator="greaterThanOrEqual">
      <formula>3</formula>
    </cfRule>
    <cfRule type="cellIs" dxfId="4229" priority="25" stopIfTrue="1" operator="between">
      <formula>1.01</formula>
      <formula>3</formula>
    </cfRule>
    <cfRule type="cellIs" dxfId="4228" priority="26" stopIfTrue="1" operator="lessThanOrEqual">
      <formula>1</formula>
    </cfRule>
  </conditionalFormatting>
  <printOptions horizontalCentered="1"/>
  <pageMargins left="0.39370078740157483" right="0.39370078740157483" top="0.98425196850393704" bottom="0.98425196850393704"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717"/>
  <sheetViews>
    <sheetView zoomScaleNormal="100" workbookViewId="0">
      <pane ySplit="9" topLeftCell="A10" activePane="bottomLeft" state="frozen"/>
      <selection pane="bottomLeft" activeCell="Y1" sqref="Y1"/>
    </sheetView>
  </sheetViews>
  <sheetFormatPr defaultColWidth="9.140625" defaultRowHeight="12.75" x14ac:dyDescent="0.2"/>
  <cols>
    <col min="1" max="1" width="5" style="116" customWidth="1"/>
    <col min="2" max="2" width="27.7109375" style="116" customWidth="1"/>
    <col min="3" max="3" width="10" style="32" customWidth="1"/>
    <col min="4" max="8" width="6.42578125" style="9" customWidth="1"/>
    <col min="9" max="10" width="6.42578125" style="13" customWidth="1"/>
    <col min="11" max="11" width="6.42578125" style="10" customWidth="1"/>
    <col min="12" max="12" width="6.42578125" style="9" customWidth="1"/>
    <col min="13" max="15" width="6.42578125" style="8" customWidth="1"/>
    <col min="16" max="17" width="6.42578125" style="13" customWidth="1"/>
    <col min="18" max="23" width="6.42578125" style="8" customWidth="1"/>
    <col min="24" max="24" width="6.42578125" style="9" customWidth="1"/>
    <col min="25" max="35" width="9.140625" style="20"/>
    <col min="36" max="54" width="9.140625" style="1"/>
    <col min="55" max="16384" width="9.140625" style="116"/>
  </cols>
  <sheetData>
    <row r="1" spans="1:54" s="1" customFormat="1" x14ac:dyDescent="0.2">
      <c r="A1" s="118" t="s">
        <v>80</v>
      </c>
      <c r="B1" s="118"/>
      <c r="C1" s="119"/>
      <c r="D1" s="120"/>
      <c r="E1" s="120"/>
      <c r="F1" s="126"/>
      <c r="G1" s="126"/>
      <c r="H1" s="126"/>
      <c r="I1" s="127"/>
      <c r="J1" s="127"/>
      <c r="K1" s="11"/>
      <c r="L1" s="127" t="s">
        <v>22</v>
      </c>
      <c r="M1" s="122"/>
      <c r="N1" s="122"/>
      <c r="O1" s="122"/>
      <c r="P1" s="123"/>
      <c r="Q1" s="123"/>
      <c r="R1" s="122"/>
      <c r="S1" s="122"/>
      <c r="T1" s="122"/>
      <c r="U1" s="122"/>
      <c r="V1" s="122"/>
      <c r="W1" s="122"/>
      <c r="X1" s="122"/>
      <c r="Y1" s="20"/>
      <c r="Z1" s="20"/>
      <c r="AA1" s="20"/>
      <c r="AB1" s="20"/>
      <c r="AC1" s="20"/>
      <c r="AD1" s="20"/>
      <c r="AE1" s="20"/>
      <c r="AF1" s="20"/>
      <c r="AG1" s="20"/>
      <c r="AH1" s="20"/>
      <c r="AI1" s="20"/>
    </row>
    <row r="2" spans="1:54" s="1" customFormat="1" x14ac:dyDescent="0.2">
      <c r="A2" s="125"/>
      <c r="B2" s="125"/>
      <c r="C2" s="119"/>
      <c r="D2" s="120"/>
      <c r="E2" s="120"/>
      <c r="F2" s="126"/>
      <c r="G2" s="126"/>
      <c r="H2" s="126"/>
      <c r="I2" s="127"/>
      <c r="J2" s="127"/>
      <c r="K2" s="12"/>
      <c r="L2" s="127" t="s">
        <v>23</v>
      </c>
      <c r="M2" s="122"/>
      <c r="N2" s="122"/>
      <c r="O2" s="122"/>
      <c r="P2" s="123"/>
      <c r="Q2" s="123"/>
      <c r="R2" s="122"/>
      <c r="S2" s="122"/>
      <c r="T2" s="122"/>
      <c r="U2" s="122"/>
      <c r="V2" s="122"/>
      <c r="W2" s="122"/>
      <c r="X2" s="122"/>
      <c r="Y2" s="20"/>
      <c r="Z2" s="20"/>
      <c r="AA2" s="20"/>
      <c r="AB2" s="20"/>
      <c r="AC2" s="20"/>
      <c r="AD2" s="20"/>
      <c r="AE2" s="20"/>
      <c r="AF2" s="20"/>
      <c r="AG2" s="20"/>
      <c r="AH2" s="20"/>
      <c r="AI2" s="20"/>
    </row>
    <row r="3" spans="1:54" s="1" customFormat="1" x14ac:dyDescent="0.2">
      <c r="A3" s="125"/>
      <c r="B3" s="125"/>
      <c r="C3" s="119"/>
      <c r="D3" s="120"/>
      <c r="E3" s="120"/>
      <c r="F3" s="126"/>
      <c r="G3" s="126"/>
      <c r="H3" s="126"/>
      <c r="I3" s="120"/>
      <c r="J3" s="127"/>
      <c r="K3" s="120" t="s">
        <v>67</v>
      </c>
      <c r="L3" s="122"/>
      <c r="M3" s="122"/>
      <c r="N3" s="122"/>
      <c r="O3" s="122"/>
      <c r="P3" s="123"/>
      <c r="Q3" s="123"/>
      <c r="R3" s="122"/>
      <c r="S3" s="122"/>
      <c r="T3" s="122"/>
      <c r="U3" s="122"/>
      <c r="V3" s="122"/>
      <c r="W3" s="122"/>
      <c r="X3" s="122"/>
      <c r="Y3" s="20"/>
      <c r="Z3" s="20"/>
      <c r="AA3" s="20"/>
      <c r="AB3" s="20"/>
      <c r="AC3" s="20"/>
      <c r="AD3" s="20"/>
      <c r="AE3" s="20"/>
      <c r="AF3" s="20"/>
      <c r="AG3" s="20"/>
      <c r="AH3" s="20"/>
      <c r="AI3" s="20"/>
    </row>
    <row r="4" spans="1:54" s="1" customFormat="1" x14ac:dyDescent="0.2">
      <c r="A4" s="125"/>
      <c r="B4" s="125"/>
      <c r="C4" s="119"/>
      <c r="D4" s="120"/>
      <c r="E4" s="120"/>
      <c r="F4" s="126"/>
      <c r="G4" s="126"/>
      <c r="H4" s="126"/>
      <c r="I4" s="125"/>
      <c r="J4" s="120"/>
      <c r="K4" s="127"/>
      <c r="L4" s="120"/>
      <c r="M4" s="122"/>
      <c r="N4" s="122"/>
      <c r="O4" s="122"/>
      <c r="P4" s="123"/>
      <c r="Q4" s="123"/>
      <c r="R4" s="122"/>
      <c r="S4" s="122"/>
      <c r="T4" s="122"/>
      <c r="U4" s="122"/>
      <c r="V4" s="122"/>
      <c r="W4" s="122"/>
      <c r="X4" s="122"/>
      <c r="Y4" s="20"/>
      <c r="Z4" s="20"/>
      <c r="AA4" s="20"/>
      <c r="AB4" s="20"/>
      <c r="AC4" s="20"/>
      <c r="AD4" s="20"/>
      <c r="AE4" s="20"/>
      <c r="AF4" s="20"/>
      <c r="AG4" s="20"/>
      <c r="AH4" s="20"/>
      <c r="AI4" s="20"/>
    </row>
    <row r="5" spans="1:54" s="1" customFormat="1" x14ac:dyDescent="0.2">
      <c r="A5" s="125" t="s">
        <v>85</v>
      </c>
      <c r="B5" s="125"/>
      <c r="C5" s="119"/>
      <c r="D5" s="120"/>
      <c r="E5" s="120"/>
      <c r="F5" s="126"/>
      <c r="G5" s="126"/>
      <c r="H5" s="126"/>
      <c r="I5" s="125"/>
      <c r="J5" s="120"/>
      <c r="K5" s="127"/>
      <c r="L5" s="120"/>
      <c r="M5" s="122"/>
      <c r="N5" s="122"/>
      <c r="O5" s="122"/>
      <c r="P5" s="123"/>
      <c r="Q5" s="123"/>
      <c r="R5" s="122"/>
      <c r="S5" s="122"/>
      <c r="T5" s="122"/>
      <c r="U5" s="122"/>
      <c r="V5" s="122"/>
      <c r="W5" s="122"/>
      <c r="X5" s="122"/>
      <c r="Y5" s="20"/>
      <c r="Z5" s="20"/>
      <c r="AA5" s="20"/>
      <c r="AB5" s="20"/>
      <c r="AC5" s="20"/>
      <c r="AD5" s="20"/>
      <c r="AE5" s="20"/>
      <c r="AF5" s="20"/>
      <c r="AG5" s="20"/>
      <c r="AH5" s="20"/>
      <c r="AI5" s="20"/>
    </row>
    <row r="6" spans="1:54" s="1" customFormat="1" x14ac:dyDescent="0.2">
      <c r="A6" s="125" t="s">
        <v>83</v>
      </c>
      <c r="B6" s="125"/>
      <c r="C6" s="119"/>
      <c r="D6" s="120"/>
      <c r="E6" s="120"/>
      <c r="F6" s="126"/>
      <c r="G6" s="126"/>
      <c r="H6" s="126"/>
      <c r="I6" s="125"/>
      <c r="J6" s="120"/>
      <c r="K6" s="127"/>
      <c r="L6" s="120"/>
      <c r="M6" s="122"/>
      <c r="N6" s="122"/>
      <c r="O6" s="122"/>
      <c r="P6" s="123"/>
      <c r="Q6" s="123"/>
      <c r="R6" s="122"/>
      <c r="S6" s="122"/>
      <c r="T6" s="122"/>
      <c r="U6" s="122"/>
      <c r="V6" s="122"/>
      <c r="W6" s="122"/>
      <c r="X6" s="122"/>
      <c r="Y6" s="20"/>
      <c r="Z6" s="20"/>
      <c r="AA6" s="20"/>
      <c r="AB6" s="20"/>
      <c r="AC6" s="20"/>
      <c r="AD6" s="20"/>
      <c r="AE6" s="20"/>
      <c r="AF6" s="20"/>
      <c r="AG6" s="20"/>
      <c r="AH6" s="20"/>
      <c r="AI6" s="20"/>
    </row>
    <row r="7" spans="1:54" s="1" customFormat="1" x14ac:dyDescent="0.2">
      <c r="A7" s="125"/>
      <c r="B7" s="125"/>
      <c r="C7" s="119"/>
      <c r="D7" s="120"/>
      <c r="E7" s="120"/>
      <c r="F7" s="126"/>
      <c r="G7" s="126"/>
      <c r="H7" s="126"/>
      <c r="I7" s="125"/>
      <c r="J7" s="120"/>
      <c r="K7" s="127"/>
      <c r="L7" s="120"/>
      <c r="M7" s="122"/>
      <c r="N7" s="122"/>
      <c r="O7" s="122"/>
      <c r="P7" s="123"/>
      <c r="Q7" s="123"/>
      <c r="R7" s="122"/>
      <c r="S7" s="122"/>
      <c r="T7" s="122"/>
      <c r="U7" s="122"/>
      <c r="V7" s="122"/>
      <c r="W7" s="122"/>
      <c r="X7" s="122"/>
      <c r="Y7" s="20"/>
      <c r="Z7" s="20"/>
      <c r="AA7" s="20"/>
      <c r="AB7" s="20"/>
      <c r="AC7" s="20"/>
      <c r="AD7" s="20"/>
      <c r="AE7" s="20"/>
      <c r="AF7" s="20"/>
      <c r="AG7" s="20"/>
      <c r="AH7" s="20"/>
      <c r="AI7" s="20"/>
    </row>
    <row r="8" spans="1:54" s="37" customFormat="1" ht="24.75" customHeight="1" x14ac:dyDescent="0.25">
      <c r="A8" s="157" t="s">
        <v>68</v>
      </c>
      <c r="B8" s="158" t="s">
        <v>24</v>
      </c>
      <c r="C8" s="158" t="s">
        <v>1</v>
      </c>
      <c r="D8" s="159" t="s">
        <v>65</v>
      </c>
      <c r="E8" s="159" t="s">
        <v>154</v>
      </c>
      <c r="F8" s="159" t="s">
        <v>155</v>
      </c>
      <c r="G8" s="159" t="s">
        <v>86</v>
      </c>
      <c r="H8" s="159" t="s">
        <v>88</v>
      </c>
      <c r="I8" s="160" t="s">
        <v>39</v>
      </c>
      <c r="J8" s="133" t="s">
        <v>40</v>
      </c>
      <c r="K8" s="163" t="s">
        <v>41</v>
      </c>
      <c r="L8" s="133" t="s">
        <v>42</v>
      </c>
      <c r="M8" s="133" t="s">
        <v>43</v>
      </c>
      <c r="N8" s="133" t="s">
        <v>44</v>
      </c>
      <c r="O8" s="160" t="s">
        <v>45</v>
      </c>
      <c r="P8" s="160" t="s">
        <v>47</v>
      </c>
      <c r="Q8" s="160" t="s">
        <v>63</v>
      </c>
      <c r="R8" s="133" t="s">
        <v>29</v>
      </c>
      <c r="S8" s="133" t="s">
        <v>30</v>
      </c>
      <c r="T8" s="133" t="s">
        <v>31</v>
      </c>
      <c r="U8" s="133" t="s">
        <v>32</v>
      </c>
      <c r="V8" s="133" t="s">
        <v>64</v>
      </c>
      <c r="W8" s="133" t="s">
        <v>34</v>
      </c>
      <c r="X8" s="133" t="s">
        <v>46</v>
      </c>
      <c r="Y8" s="35"/>
      <c r="Z8" s="35"/>
      <c r="AA8" s="35"/>
      <c r="AB8" s="35"/>
      <c r="AC8" s="35"/>
      <c r="AD8" s="35"/>
      <c r="AE8" s="35"/>
      <c r="AF8" s="35"/>
      <c r="AG8" s="35"/>
      <c r="AH8" s="35"/>
      <c r="AI8" s="35"/>
      <c r="AJ8" s="36"/>
      <c r="AK8" s="36"/>
      <c r="AL8" s="36"/>
      <c r="AM8" s="36"/>
      <c r="AN8" s="36"/>
      <c r="AO8" s="36"/>
      <c r="AP8" s="36"/>
      <c r="AQ8" s="36"/>
      <c r="AR8" s="36"/>
      <c r="AS8" s="36"/>
      <c r="AT8" s="36"/>
      <c r="AU8" s="36"/>
      <c r="AV8" s="36"/>
      <c r="AW8" s="36"/>
      <c r="AX8" s="36"/>
      <c r="AY8" s="36"/>
      <c r="AZ8" s="36"/>
      <c r="BA8" s="36"/>
      <c r="BB8" s="36"/>
    </row>
    <row r="9" spans="1:54" s="37" customFormat="1" ht="12" x14ac:dyDescent="0.2">
      <c r="A9" s="161"/>
      <c r="B9" s="162"/>
      <c r="C9" s="162"/>
      <c r="D9" s="154" t="s">
        <v>38</v>
      </c>
      <c r="E9" s="154" t="s">
        <v>38</v>
      </c>
      <c r="F9" s="154" t="s">
        <v>38</v>
      </c>
      <c r="G9" s="154" t="s">
        <v>87</v>
      </c>
      <c r="H9" s="140" t="s">
        <v>38</v>
      </c>
      <c r="I9" s="140" t="s">
        <v>38</v>
      </c>
      <c r="J9" s="140" t="s">
        <v>38</v>
      </c>
      <c r="K9" s="155" t="s">
        <v>38</v>
      </c>
      <c r="L9" s="140" t="s">
        <v>38</v>
      </c>
      <c r="M9" s="140" t="s">
        <v>38</v>
      </c>
      <c r="N9" s="140" t="s">
        <v>38</v>
      </c>
      <c r="O9" s="154" t="s">
        <v>38</v>
      </c>
      <c r="P9" s="154" t="s">
        <v>38</v>
      </c>
      <c r="Q9" s="154" t="s">
        <v>38</v>
      </c>
      <c r="R9" s="140" t="s">
        <v>15</v>
      </c>
      <c r="S9" s="140" t="s">
        <v>15</v>
      </c>
      <c r="T9" s="140" t="s">
        <v>15</v>
      </c>
      <c r="U9" s="140" t="s">
        <v>15</v>
      </c>
      <c r="V9" s="140" t="s">
        <v>15</v>
      </c>
      <c r="W9" s="140" t="s">
        <v>15</v>
      </c>
      <c r="X9" s="140" t="s">
        <v>15</v>
      </c>
      <c r="Y9" s="35"/>
      <c r="Z9" s="35"/>
      <c r="AA9" s="35"/>
      <c r="AB9" s="35"/>
      <c r="AC9" s="35"/>
      <c r="AD9" s="35"/>
      <c r="AE9" s="35"/>
      <c r="AF9" s="35"/>
      <c r="AG9" s="35"/>
      <c r="AH9" s="35"/>
      <c r="AI9" s="35"/>
      <c r="AJ9" s="36"/>
      <c r="AK9" s="36"/>
      <c r="AL9" s="36"/>
      <c r="AM9" s="36"/>
      <c r="AN9" s="36"/>
      <c r="AO9" s="36"/>
      <c r="AP9" s="36"/>
      <c r="AQ9" s="36"/>
      <c r="AR9" s="36"/>
      <c r="AS9" s="36"/>
      <c r="AT9" s="36"/>
      <c r="AU9" s="36"/>
      <c r="AV9" s="36"/>
      <c r="AW9" s="36"/>
      <c r="AX9" s="36"/>
      <c r="AY9" s="36"/>
      <c r="AZ9" s="36"/>
      <c r="BA9" s="36"/>
      <c r="BB9" s="36"/>
    </row>
    <row r="10" spans="1:54" s="37" customFormat="1" ht="12" x14ac:dyDescent="0.2">
      <c r="A10" s="106">
        <v>12</v>
      </c>
      <c r="B10" s="38" t="s">
        <v>72</v>
      </c>
      <c r="C10" s="64">
        <v>43815</v>
      </c>
      <c r="D10" s="165">
        <v>200</v>
      </c>
      <c r="E10" s="167">
        <v>43</v>
      </c>
      <c r="F10" s="167">
        <v>10</v>
      </c>
      <c r="G10" s="167">
        <v>2</v>
      </c>
      <c r="H10" s="170">
        <v>0.4</v>
      </c>
      <c r="I10" s="84">
        <v>0.27</v>
      </c>
      <c r="J10" s="85">
        <v>1.1000000000000001</v>
      </c>
      <c r="K10" s="173">
        <v>2.7E-2</v>
      </c>
      <c r="L10" s="84">
        <v>0.23</v>
      </c>
      <c r="M10" s="84">
        <v>0.9</v>
      </c>
      <c r="N10" s="84">
        <v>0.56000000000000005</v>
      </c>
      <c r="O10" s="85">
        <v>4.2</v>
      </c>
      <c r="P10" s="165">
        <v>1100</v>
      </c>
      <c r="Q10" s="165">
        <v>64</v>
      </c>
      <c r="R10" s="85">
        <v>5.0999999999999996</v>
      </c>
      <c r="S10" s="85">
        <v>1.6</v>
      </c>
      <c r="T10" s="85">
        <v>7.3</v>
      </c>
      <c r="U10" s="85">
        <v>1.1000000000000001</v>
      </c>
      <c r="V10" s="85">
        <v>7.6</v>
      </c>
      <c r="W10" s="85">
        <v>9.3000000000000007</v>
      </c>
      <c r="X10" s="86">
        <v>2.2999999999999998</v>
      </c>
      <c r="Y10" s="35"/>
      <c r="Z10" s="35"/>
      <c r="AA10" s="35"/>
      <c r="AB10" s="35"/>
      <c r="AC10" s="35"/>
      <c r="AD10" s="35"/>
      <c r="AE10" s="35"/>
      <c r="AF10" s="35"/>
      <c r="AG10" s="35"/>
      <c r="AH10" s="35"/>
      <c r="AI10" s="35"/>
      <c r="AJ10" s="36"/>
      <c r="AK10" s="36"/>
      <c r="AL10" s="36"/>
      <c r="AM10" s="36"/>
      <c r="AN10" s="36"/>
      <c r="AO10" s="36"/>
      <c r="AP10" s="36"/>
      <c r="AQ10" s="36"/>
      <c r="AR10" s="36"/>
      <c r="AS10" s="36"/>
      <c r="AT10" s="36"/>
      <c r="AU10" s="36"/>
      <c r="AV10" s="36"/>
      <c r="AW10" s="36"/>
      <c r="AX10" s="36"/>
      <c r="AY10" s="36"/>
      <c r="AZ10" s="36"/>
      <c r="BA10" s="36"/>
      <c r="BB10" s="36"/>
    </row>
    <row r="11" spans="1:54" s="37" customFormat="1" ht="12" x14ac:dyDescent="0.2">
      <c r="A11" s="106">
        <v>24</v>
      </c>
      <c r="B11" s="38" t="s">
        <v>105</v>
      </c>
      <c r="C11" s="64">
        <v>43816</v>
      </c>
      <c r="D11" s="52">
        <v>150</v>
      </c>
      <c r="E11" s="117">
        <v>16</v>
      </c>
      <c r="F11" s="207">
        <v>5</v>
      </c>
      <c r="G11" s="207">
        <v>2</v>
      </c>
      <c r="H11" s="164">
        <v>0.35</v>
      </c>
      <c r="I11" s="39">
        <v>0.15</v>
      </c>
      <c r="J11" s="39">
        <v>0.93</v>
      </c>
      <c r="K11" s="40">
        <v>2.1999999999999999E-2</v>
      </c>
      <c r="L11" s="39">
        <v>0.23</v>
      </c>
      <c r="M11" s="39">
        <v>0.89</v>
      </c>
      <c r="N11" s="39">
        <v>0.28000000000000003</v>
      </c>
      <c r="O11" s="41">
        <v>3.5</v>
      </c>
      <c r="P11" s="52">
        <v>730</v>
      </c>
      <c r="Q11" s="52">
        <v>56</v>
      </c>
      <c r="R11" s="41">
        <v>7.1</v>
      </c>
      <c r="S11" s="41">
        <v>2</v>
      </c>
      <c r="T11" s="52">
        <v>11</v>
      </c>
      <c r="U11" s="41">
        <v>1.5</v>
      </c>
      <c r="V11" s="52">
        <v>11</v>
      </c>
      <c r="W11" s="52">
        <v>11</v>
      </c>
      <c r="X11" s="42">
        <v>2.4</v>
      </c>
      <c r="Y11" s="35"/>
      <c r="Z11" s="35"/>
      <c r="AA11" s="35"/>
      <c r="AB11" s="35"/>
      <c r="AC11" s="35"/>
      <c r="AD11" s="35"/>
      <c r="AE11" s="35"/>
      <c r="AF11" s="35"/>
      <c r="AG11" s="35"/>
      <c r="AH11" s="35"/>
      <c r="AI11" s="35"/>
      <c r="AJ11" s="36"/>
      <c r="AK11" s="36"/>
      <c r="AL11" s="36"/>
      <c r="AM11" s="36"/>
      <c r="AN11" s="36"/>
      <c r="AO11" s="36"/>
      <c r="AP11" s="36"/>
      <c r="AQ11" s="36"/>
      <c r="AR11" s="36"/>
      <c r="AS11" s="36"/>
      <c r="AT11" s="36"/>
      <c r="AU11" s="36"/>
      <c r="AV11" s="36"/>
      <c r="AW11" s="36"/>
      <c r="AX11" s="36"/>
      <c r="AY11" s="36"/>
      <c r="AZ11" s="36"/>
      <c r="BA11" s="36"/>
      <c r="BB11" s="36"/>
    </row>
    <row r="12" spans="1:54" s="37" customFormat="1" ht="12" x14ac:dyDescent="0.2">
      <c r="A12" s="106">
        <v>32</v>
      </c>
      <c r="B12" s="38" t="s">
        <v>146</v>
      </c>
      <c r="C12" s="64">
        <v>43817</v>
      </c>
      <c r="D12" s="52">
        <v>270</v>
      </c>
      <c r="E12" s="117">
        <v>72</v>
      </c>
      <c r="F12" s="117">
        <v>15</v>
      </c>
      <c r="G12" s="117">
        <v>4</v>
      </c>
      <c r="H12" s="164">
        <v>0.39</v>
      </c>
      <c r="I12" s="39">
        <v>0.26</v>
      </c>
      <c r="J12" s="39">
        <v>0.88</v>
      </c>
      <c r="K12" s="40">
        <v>2.5999999999999999E-2</v>
      </c>
      <c r="L12" s="39">
        <v>0.28999999999999998</v>
      </c>
      <c r="M12" s="39">
        <v>0.81</v>
      </c>
      <c r="N12" s="39">
        <v>0.52</v>
      </c>
      <c r="O12" s="41">
        <v>6</v>
      </c>
      <c r="P12" s="52">
        <v>1300</v>
      </c>
      <c r="Q12" s="52">
        <v>130</v>
      </c>
      <c r="R12" s="41">
        <v>5.8</v>
      </c>
      <c r="S12" s="41">
        <v>1.5</v>
      </c>
      <c r="T12" s="41">
        <v>6.5</v>
      </c>
      <c r="U12" s="41">
        <v>1.2</v>
      </c>
      <c r="V12" s="41">
        <v>7</v>
      </c>
      <c r="W12" s="41">
        <v>8.1</v>
      </c>
      <c r="X12" s="42">
        <v>3.7</v>
      </c>
      <c r="Y12" s="35"/>
      <c r="Z12" s="35"/>
      <c r="AA12" s="35"/>
      <c r="AB12" s="35"/>
      <c r="AC12" s="35"/>
      <c r="AD12" s="35"/>
      <c r="AE12" s="35"/>
      <c r="AF12" s="35"/>
      <c r="AG12" s="35"/>
      <c r="AH12" s="35"/>
      <c r="AI12" s="35"/>
      <c r="AJ12" s="36"/>
      <c r="AK12" s="36"/>
      <c r="AL12" s="36"/>
      <c r="AM12" s="36"/>
      <c r="AN12" s="36"/>
      <c r="AO12" s="36"/>
      <c r="AP12" s="36"/>
      <c r="AQ12" s="36"/>
      <c r="AR12" s="36"/>
      <c r="AS12" s="36"/>
      <c r="AT12" s="36"/>
      <c r="AU12" s="36"/>
      <c r="AV12" s="36"/>
      <c r="AW12" s="36"/>
      <c r="AX12" s="36"/>
      <c r="AY12" s="36"/>
      <c r="AZ12" s="36"/>
      <c r="BA12" s="36"/>
      <c r="BB12" s="36"/>
    </row>
    <row r="13" spans="1:54" s="37" customFormat="1" ht="12" x14ac:dyDescent="0.2">
      <c r="A13" s="106">
        <v>202</v>
      </c>
      <c r="B13" s="38" t="s">
        <v>69</v>
      </c>
      <c r="C13" s="64">
        <v>43815</v>
      </c>
      <c r="D13" s="52">
        <v>210</v>
      </c>
      <c r="E13" s="117">
        <v>72</v>
      </c>
      <c r="F13" s="91">
        <v>14</v>
      </c>
      <c r="G13" s="117">
        <v>3</v>
      </c>
      <c r="H13" s="164">
        <v>0.42</v>
      </c>
      <c r="I13" s="39">
        <v>0.25</v>
      </c>
      <c r="J13" s="39">
        <v>0.76</v>
      </c>
      <c r="K13" s="40">
        <v>3.5999999999999997E-2</v>
      </c>
      <c r="L13" s="39">
        <v>0.25</v>
      </c>
      <c r="M13" s="39">
        <v>0.43</v>
      </c>
      <c r="N13" s="39">
        <v>0.92</v>
      </c>
      <c r="O13" s="41">
        <v>5.2</v>
      </c>
      <c r="P13" s="52">
        <v>1500</v>
      </c>
      <c r="Q13" s="52">
        <v>21</v>
      </c>
      <c r="R13" s="41">
        <v>3.9</v>
      </c>
      <c r="S13" s="39">
        <v>0.68</v>
      </c>
      <c r="T13" s="41">
        <v>3.8</v>
      </c>
      <c r="U13" s="39">
        <v>0.42</v>
      </c>
      <c r="V13" s="41">
        <v>2.9</v>
      </c>
      <c r="W13" s="41">
        <v>5.4</v>
      </c>
      <c r="X13" s="42">
        <v>2.2999999999999998</v>
      </c>
      <c r="Y13" s="35"/>
      <c r="Z13" s="35"/>
      <c r="AA13" s="35"/>
      <c r="AB13" s="35"/>
      <c r="AC13" s="35"/>
      <c r="AD13" s="35"/>
      <c r="AE13" s="35"/>
      <c r="AF13" s="35"/>
      <c r="AG13" s="35"/>
      <c r="AH13" s="35"/>
      <c r="AI13" s="35"/>
      <c r="AJ13" s="36"/>
      <c r="AK13" s="36"/>
      <c r="AL13" s="36"/>
      <c r="AM13" s="36"/>
      <c r="AN13" s="36"/>
      <c r="AO13" s="36"/>
      <c r="AP13" s="36"/>
      <c r="AQ13" s="36"/>
      <c r="AR13" s="36"/>
      <c r="AS13" s="36"/>
      <c r="AT13" s="36"/>
      <c r="AU13" s="36"/>
      <c r="AV13" s="36"/>
      <c r="AW13" s="36"/>
      <c r="AX13" s="36"/>
      <c r="AY13" s="36"/>
      <c r="AZ13" s="36"/>
      <c r="BA13" s="36"/>
      <c r="BB13" s="36"/>
    </row>
    <row r="14" spans="1:54" s="37" customFormat="1" ht="12" x14ac:dyDescent="0.2">
      <c r="A14" s="106">
        <v>302</v>
      </c>
      <c r="B14" s="38" t="s">
        <v>141</v>
      </c>
      <c r="C14" s="64">
        <v>43815</v>
      </c>
      <c r="D14" s="52">
        <v>250</v>
      </c>
      <c r="E14" s="117">
        <v>96</v>
      </c>
      <c r="F14" s="91">
        <v>23</v>
      </c>
      <c r="G14" s="117">
        <v>4</v>
      </c>
      <c r="H14" s="164">
        <v>0.45</v>
      </c>
      <c r="I14" s="39">
        <v>0.34</v>
      </c>
      <c r="J14" s="39">
        <v>0.85</v>
      </c>
      <c r="K14" s="40">
        <v>4.2000000000000003E-2</v>
      </c>
      <c r="L14" s="39">
        <v>0.3</v>
      </c>
      <c r="M14" s="39">
        <v>0.56000000000000005</v>
      </c>
      <c r="N14" s="39">
        <v>0.97</v>
      </c>
      <c r="O14" s="41">
        <v>5.6</v>
      </c>
      <c r="P14" s="52">
        <v>1400</v>
      </c>
      <c r="Q14" s="52">
        <v>31</v>
      </c>
      <c r="R14" s="41">
        <v>4.0999999999999996</v>
      </c>
      <c r="S14" s="39">
        <v>0.76</v>
      </c>
      <c r="T14" s="41">
        <v>3.8</v>
      </c>
      <c r="U14" s="39">
        <v>0.46</v>
      </c>
      <c r="V14" s="41">
        <v>3.3</v>
      </c>
      <c r="W14" s="41">
        <v>5.5</v>
      </c>
      <c r="X14" s="42">
        <v>2.5</v>
      </c>
      <c r="Y14" s="35"/>
      <c r="Z14" s="35"/>
      <c r="AA14" s="35"/>
      <c r="AB14" s="35"/>
      <c r="AC14" s="35"/>
      <c r="AD14" s="35"/>
      <c r="AE14" s="35"/>
      <c r="AF14" s="35"/>
      <c r="AG14" s="35"/>
      <c r="AH14" s="35"/>
      <c r="AI14" s="35"/>
      <c r="AJ14" s="36"/>
      <c r="AK14" s="36"/>
      <c r="AL14" s="36"/>
      <c r="AM14" s="36"/>
      <c r="AN14" s="36"/>
      <c r="AO14" s="36"/>
      <c r="AP14" s="36"/>
      <c r="AQ14" s="36"/>
      <c r="AR14" s="36"/>
      <c r="AS14" s="36"/>
      <c r="AT14" s="36"/>
      <c r="AU14" s="36"/>
      <c r="AV14" s="36"/>
      <c r="AW14" s="36"/>
      <c r="AX14" s="36"/>
      <c r="AY14" s="36"/>
      <c r="AZ14" s="36"/>
      <c r="BA14" s="36"/>
      <c r="BB14" s="36"/>
    </row>
    <row r="15" spans="1:54" s="37" customFormat="1" ht="12" x14ac:dyDescent="0.2">
      <c r="A15" s="106">
        <v>512</v>
      </c>
      <c r="B15" s="38" t="s">
        <v>111</v>
      </c>
      <c r="C15" s="64">
        <v>43815</v>
      </c>
      <c r="D15" s="52">
        <v>570</v>
      </c>
      <c r="E15" s="117">
        <v>297</v>
      </c>
      <c r="F15" s="117">
        <v>144</v>
      </c>
      <c r="G15" s="117">
        <v>3</v>
      </c>
      <c r="H15" s="164">
        <v>0.46</v>
      </c>
      <c r="I15" s="41">
        <v>3.5</v>
      </c>
      <c r="J15" s="41">
        <v>1.5</v>
      </c>
      <c r="K15" s="40">
        <v>0.06</v>
      </c>
      <c r="L15" s="39">
        <v>0.4</v>
      </c>
      <c r="M15" s="41">
        <v>6.7</v>
      </c>
      <c r="N15" s="39">
        <v>0.57999999999999996</v>
      </c>
      <c r="O15" s="52">
        <v>12</v>
      </c>
      <c r="P15" s="52">
        <v>3000</v>
      </c>
      <c r="Q15" s="52">
        <v>130</v>
      </c>
      <c r="R15" s="41">
        <v>4.9000000000000004</v>
      </c>
      <c r="S15" s="41">
        <v>1.7</v>
      </c>
      <c r="T15" s="41">
        <v>6.4</v>
      </c>
      <c r="U15" s="41">
        <v>1.2</v>
      </c>
      <c r="V15" s="41">
        <v>8.3000000000000007</v>
      </c>
      <c r="W15" s="41">
        <v>9.5</v>
      </c>
      <c r="X15" s="42">
        <v>4.7</v>
      </c>
      <c r="Y15" s="35"/>
      <c r="Z15" s="35"/>
      <c r="AA15" s="35"/>
      <c r="AB15" s="35"/>
      <c r="AC15" s="35"/>
      <c r="AD15" s="35"/>
      <c r="AE15" s="35"/>
      <c r="AF15" s="35"/>
      <c r="AG15" s="35"/>
      <c r="AH15" s="35"/>
      <c r="AI15" s="35"/>
      <c r="AJ15" s="36"/>
      <c r="AK15" s="36"/>
      <c r="AL15" s="36"/>
      <c r="AM15" s="36"/>
      <c r="AN15" s="36"/>
      <c r="AO15" s="36"/>
      <c r="AP15" s="36"/>
      <c r="AQ15" s="36"/>
      <c r="AR15" s="36"/>
      <c r="AS15" s="36"/>
      <c r="AT15" s="36"/>
      <c r="AU15" s="36"/>
      <c r="AV15" s="36"/>
      <c r="AW15" s="36"/>
      <c r="AX15" s="36"/>
      <c r="AY15" s="36"/>
      <c r="AZ15" s="36"/>
      <c r="BA15" s="36"/>
      <c r="BB15" s="36"/>
    </row>
    <row r="16" spans="1:54" s="37" customFormat="1" ht="12" x14ac:dyDescent="0.2">
      <c r="A16" s="106">
        <v>550</v>
      </c>
      <c r="B16" s="38" t="s">
        <v>73</v>
      </c>
      <c r="C16" s="64">
        <v>43815</v>
      </c>
      <c r="D16" s="52">
        <v>320</v>
      </c>
      <c r="E16" s="117">
        <v>96</v>
      </c>
      <c r="F16" s="117">
        <v>27</v>
      </c>
      <c r="G16" s="117">
        <v>3</v>
      </c>
      <c r="H16" s="164">
        <v>0.5</v>
      </c>
      <c r="I16" s="39">
        <v>0.4</v>
      </c>
      <c r="J16" s="41">
        <v>1</v>
      </c>
      <c r="K16" s="281">
        <v>3.5999999999999997E-2</v>
      </c>
      <c r="L16" s="39">
        <v>0.35</v>
      </c>
      <c r="M16" s="41">
        <v>1.2</v>
      </c>
      <c r="N16" s="39">
        <v>0.83</v>
      </c>
      <c r="O16" s="41">
        <v>7.9</v>
      </c>
      <c r="P16" s="52">
        <v>1700</v>
      </c>
      <c r="Q16" s="52">
        <v>63</v>
      </c>
      <c r="R16" s="41">
        <v>4.5999999999999996</v>
      </c>
      <c r="S16" s="41">
        <v>1.1000000000000001</v>
      </c>
      <c r="T16" s="41">
        <v>4.2</v>
      </c>
      <c r="U16" s="39">
        <v>0.85</v>
      </c>
      <c r="V16" s="41">
        <v>4.7</v>
      </c>
      <c r="W16" s="41">
        <v>6.6</v>
      </c>
      <c r="X16" s="42">
        <v>3.1</v>
      </c>
      <c r="Y16" s="35"/>
      <c r="Z16" s="35"/>
      <c r="AA16" s="35"/>
      <c r="AB16" s="35"/>
      <c r="AC16" s="35"/>
      <c r="AD16" s="35"/>
      <c r="AE16" s="35"/>
      <c r="AF16" s="35"/>
      <c r="AG16" s="35"/>
      <c r="AH16" s="35"/>
      <c r="AI16" s="35"/>
      <c r="AJ16" s="36"/>
      <c r="AK16" s="36"/>
      <c r="AL16" s="36"/>
      <c r="AM16" s="36"/>
      <c r="AN16" s="36"/>
      <c r="AO16" s="36"/>
      <c r="AP16" s="36"/>
      <c r="AQ16" s="36"/>
      <c r="AR16" s="36"/>
      <c r="AS16" s="36"/>
      <c r="AT16" s="36"/>
      <c r="AU16" s="36"/>
      <c r="AV16" s="36"/>
      <c r="AW16" s="36"/>
      <c r="AX16" s="36"/>
      <c r="AY16" s="36"/>
      <c r="AZ16" s="36"/>
      <c r="BA16" s="36"/>
      <c r="BB16" s="36"/>
    </row>
    <row r="17" spans="1:54" s="37" customFormat="1" ht="12" x14ac:dyDescent="0.2">
      <c r="A17" s="106" t="s">
        <v>82</v>
      </c>
      <c r="B17" s="38" t="s">
        <v>142</v>
      </c>
      <c r="C17" s="64">
        <v>43816</v>
      </c>
      <c r="D17" s="52">
        <v>300</v>
      </c>
      <c r="E17" s="117">
        <v>88</v>
      </c>
      <c r="F17" s="117">
        <v>22</v>
      </c>
      <c r="G17" s="117">
        <v>3</v>
      </c>
      <c r="H17" s="164">
        <v>0.49</v>
      </c>
      <c r="I17" s="39">
        <v>0.34</v>
      </c>
      <c r="J17" s="41">
        <v>1.1000000000000001</v>
      </c>
      <c r="K17" s="281">
        <v>3.4000000000000002E-2</v>
      </c>
      <c r="L17" s="39">
        <v>0.35</v>
      </c>
      <c r="M17" s="41">
        <v>1.3</v>
      </c>
      <c r="N17" s="39">
        <v>0.79</v>
      </c>
      <c r="O17" s="41">
        <v>9</v>
      </c>
      <c r="P17" s="52">
        <v>1600</v>
      </c>
      <c r="Q17" s="52">
        <v>62</v>
      </c>
      <c r="R17" s="41">
        <v>4.4000000000000004</v>
      </c>
      <c r="S17" s="41">
        <v>1</v>
      </c>
      <c r="T17" s="41">
        <v>4</v>
      </c>
      <c r="U17" s="39">
        <v>0.8</v>
      </c>
      <c r="V17" s="52">
        <v>46</v>
      </c>
      <c r="W17" s="52">
        <v>29</v>
      </c>
      <c r="X17" s="42">
        <v>2.9</v>
      </c>
      <c r="Y17" s="35"/>
      <c r="Z17" s="35"/>
      <c r="AA17" s="35"/>
      <c r="AB17" s="35"/>
      <c r="AC17" s="35"/>
      <c r="AD17" s="35"/>
      <c r="AE17" s="35"/>
      <c r="AF17" s="35"/>
      <c r="AG17" s="35"/>
      <c r="AH17" s="35"/>
      <c r="AI17" s="35"/>
      <c r="AJ17" s="36"/>
      <c r="AK17" s="36"/>
      <c r="AL17" s="36"/>
      <c r="AM17" s="36"/>
      <c r="AN17" s="36"/>
      <c r="AO17" s="36"/>
      <c r="AP17" s="36"/>
      <c r="AQ17" s="36"/>
      <c r="AR17" s="36"/>
      <c r="AS17" s="36"/>
      <c r="AT17" s="36"/>
      <c r="AU17" s="36"/>
      <c r="AV17" s="36"/>
      <c r="AW17" s="36"/>
      <c r="AX17" s="36"/>
      <c r="AY17" s="36"/>
      <c r="AZ17" s="36"/>
      <c r="BA17" s="36"/>
      <c r="BB17" s="36"/>
    </row>
    <row r="18" spans="1:54" s="37" customFormat="1" ht="12" x14ac:dyDescent="0.2">
      <c r="A18" s="106">
        <v>554</v>
      </c>
      <c r="B18" s="38" t="s">
        <v>118</v>
      </c>
      <c r="C18" s="64">
        <v>43817</v>
      </c>
      <c r="D18" s="52">
        <v>280</v>
      </c>
      <c r="E18" s="117">
        <v>94</v>
      </c>
      <c r="F18" s="117">
        <v>24</v>
      </c>
      <c r="G18" s="117">
        <v>4</v>
      </c>
      <c r="H18" s="164">
        <v>0.42</v>
      </c>
      <c r="I18" s="39">
        <v>0.26</v>
      </c>
      <c r="J18" s="39">
        <v>0.85</v>
      </c>
      <c r="K18" s="281">
        <v>3.4000000000000002E-2</v>
      </c>
      <c r="L18" s="39">
        <v>0.28000000000000003</v>
      </c>
      <c r="M18" s="39">
        <v>0.79</v>
      </c>
      <c r="N18" s="39">
        <v>0.66</v>
      </c>
      <c r="O18" s="41">
        <v>7.9</v>
      </c>
      <c r="P18" s="52">
        <v>1400</v>
      </c>
      <c r="Q18" s="52">
        <v>50</v>
      </c>
      <c r="R18" s="41">
        <v>4.5999999999999996</v>
      </c>
      <c r="S18" s="39">
        <v>0.88</v>
      </c>
      <c r="T18" s="41">
        <v>3.7</v>
      </c>
      <c r="U18" s="39">
        <v>0.76</v>
      </c>
      <c r="V18" s="41">
        <v>3.6</v>
      </c>
      <c r="W18" s="41">
        <v>5.5</v>
      </c>
      <c r="X18" s="42">
        <v>3</v>
      </c>
      <c r="Y18" s="35"/>
      <c r="Z18" s="35"/>
      <c r="AA18" s="35"/>
      <c r="AB18" s="35"/>
      <c r="AC18" s="35"/>
      <c r="AD18" s="35"/>
      <c r="AE18" s="35"/>
      <c r="AF18" s="35"/>
      <c r="AG18" s="35"/>
      <c r="AH18" s="35"/>
      <c r="AI18" s="35"/>
      <c r="AJ18" s="36"/>
      <c r="AK18" s="36"/>
      <c r="AL18" s="36"/>
      <c r="AM18" s="36"/>
      <c r="AN18" s="36"/>
      <c r="AO18" s="36"/>
      <c r="AP18" s="36"/>
      <c r="AQ18" s="36"/>
      <c r="AR18" s="36"/>
      <c r="AS18" s="36"/>
      <c r="AT18" s="36"/>
      <c r="AU18" s="36"/>
      <c r="AV18" s="36"/>
      <c r="AW18" s="36"/>
      <c r="AX18" s="36"/>
      <c r="AY18" s="36"/>
      <c r="AZ18" s="36"/>
      <c r="BA18" s="36"/>
      <c r="BB18" s="36"/>
    </row>
    <row r="19" spans="1:54" s="37" customFormat="1" ht="12" x14ac:dyDescent="0.2">
      <c r="A19" s="106">
        <v>558</v>
      </c>
      <c r="B19" s="38" t="s">
        <v>119</v>
      </c>
      <c r="C19" s="64">
        <v>43817</v>
      </c>
      <c r="D19" s="52">
        <v>300</v>
      </c>
      <c r="E19" s="117">
        <v>95</v>
      </c>
      <c r="F19" s="117">
        <v>25</v>
      </c>
      <c r="G19" s="117">
        <v>4</v>
      </c>
      <c r="H19" s="164">
        <v>0.46</v>
      </c>
      <c r="I19" s="39">
        <v>0.3</v>
      </c>
      <c r="J19" s="39">
        <v>0.85</v>
      </c>
      <c r="K19" s="281">
        <v>3.2000000000000001E-2</v>
      </c>
      <c r="L19" s="39">
        <v>0.25</v>
      </c>
      <c r="M19" s="39">
        <v>0.67</v>
      </c>
      <c r="N19" s="39">
        <v>0.63</v>
      </c>
      <c r="O19" s="41">
        <v>5</v>
      </c>
      <c r="P19" s="52">
        <v>1300</v>
      </c>
      <c r="Q19" s="52">
        <v>60</v>
      </c>
      <c r="R19" s="41">
        <v>4.5</v>
      </c>
      <c r="S19" s="39">
        <v>0.84</v>
      </c>
      <c r="T19" s="41">
        <v>3.4</v>
      </c>
      <c r="U19" s="39">
        <v>0.66</v>
      </c>
      <c r="V19" s="41">
        <v>3.6</v>
      </c>
      <c r="W19" s="41">
        <v>5.2</v>
      </c>
      <c r="X19" s="42">
        <v>3</v>
      </c>
      <c r="Y19" s="35"/>
      <c r="Z19" s="35"/>
      <c r="AA19" s="35"/>
      <c r="AB19" s="35"/>
      <c r="AC19" s="35"/>
      <c r="AD19" s="35"/>
      <c r="AE19" s="35"/>
      <c r="AF19" s="35"/>
      <c r="AG19" s="35"/>
      <c r="AH19" s="35"/>
      <c r="AI19" s="35"/>
      <c r="AJ19" s="36"/>
      <c r="AK19" s="36"/>
      <c r="AL19" s="36"/>
      <c r="AM19" s="36"/>
      <c r="AN19" s="36"/>
      <c r="AO19" s="36"/>
      <c r="AP19" s="36"/>
      <c r="AQ19" s="36"/>
      <c r="AR19" s="36"/>
      <c r="AS19" s="36"/>
      <c r="AT19" s="36"/>
      <c r="AU19" s="36"/>
      <c r="AV19" s="36"/>
      <c r="AW19" s="36"/>
      <c r="AX19" s="36"/>
      <c r="AY19" s="36"/>
      <c r="AZ19" s="36"/>
      <c r="BA19" s="36"/>
      <c r="BB19" s="36"/>
    </row>
    <row r="20" spans="1:54" s="37" customFormat="1" ht="12" x14ac:dyDescent="0.2">
      <c r="A20" s="106">
        <v>568</v>
      </c>
      <c r="B20" s="38" t="s">
        <v>120</v>
      </c>
      <c r="C20" s="64">
        <v>43817</v>
      </c>
      <c r="D20" s="52">
        <v>240</v>
      </c>
      <c r="E20" s="117">
        <v>92</v>
      </c>
      <c r="F20" s="117">
        <v>24</v>
      </c>
      <c r="G20" s="117">
        <v>4</v>
      </c>
      <c r="H20" s="164">
        <v>0.33</v>
      </c>
      <c r="I20" s="39">
        <v>0.18</v>
      </c>
      <c r="J20" s="39">
        <v>0.5</v>
      </c>
      <c r="K20" s="265">
        <v>2.8000000000000001E-2</v>
      </c>
      <c r="L20" s="39">
        <v>0.18</v>
      </c>
      <c r="M20" s="39">
        <v>0.46</v>
      </c>
      <c r="N20" s="39">
        <v>0.51</v>
      </c>
      <c r="O20" s="41">
        <v>4.7</v>
      </c>
      <c r="P20" s="52">
        <v>790</v>
      </c>
      <c r="Q20" s="52">
        <v>23</v>
      </c>
      <c r="R20" s="41">
        <v>3.9</v>
      </c>
      <c r="S20" s="39">
        <v>0.62</v>
      </c>
      <c r="T20" s="41">
        <v>3</v>
      </c>
      <c r="U20" s="39">
        <v>0.5</v>
      </c>
      <c r="V20" s="41">
        <v>3</v>
      </c>
      <c r="W20" s="41">
        <v>4.5</v>
      </c>
      <c r="X20" s="42">
        <v>2.5</v>
      </c>
      <c r="Y20" s="35"/>
      <c r="Z20" s="35"/>
      <c r="AA20" s="35"/>
      <c r="AB20" s="35"/>
      <c r="AC20" s="35"/>
      <c r="AD20" s="35"/>
      <c r="AE20" s="35"/>
      <c r="AF20" s="35"/>
      <c r="AG20" s="35"/>
      <c r="AH20" s="35"/>
      <c r="AI20" s="35"/>
      <c r="AJ20" s="36"/>
      <c r="AK20" s="36"/>
      <c r="AL20" s="36"/>
      <c r="AM20" s="36"/>
      <c r="AN20" s="36"/>
      <c r="AO20" s="36"/>
      <c r="AP20" s="36"/>
      <c r="AQ20" s="36"/>
      <c r="AR20" s="36"/>
      <c r="AS20" s="36"/>
      <c r="AT20" s="36"/>
      <c r="AU20" s="36"/>
      <c r="AV20" s="36"/>
      <c r="AW20" s="36"/>
      <c r="AX20" s="36"/>
      <c r="AY20" s="36"/>
      <c r="AZ20" s="36"/>
      <c r="BA20" s="36"/>
      <c r="BB20" s="36"/>
    </row>
    <row r="21" spans="1:54" s="37" customFormat="1" ht="12" x14ac:dyDescent="0.2">
      <c r="A21" s="107">
        <v>602</v>
      </c>
      <c r="B21" s="43" t="s">
        <v>124</v>
      </c>
      <c r="C21" s="65">
        <v>43816</v>
      </c>
      <c r="D21" s="109">
        <v>87</v>
      </c>
      <c r="E21" s="168">
        <v>15</v>
      </c>
      <c r="F21" s="117">
        <v>5</v>
      </c>
      <c r="G21" s="207">
        <v>2</v>
      </c>
      <c r="H21" s="166">
        <v>0.32</v>
      </c>
      <c r="I21" s="228">
        <v>9.1999999999999998E-2</v>
      </c>
      <c r="J21" s="44">
        <v>0.92</v>
      </c>
      <c r="K21" s="281">
        <v>1.0999999999999999E-2</v>
      </c>
      <c r="L21" s="44">
        <v>0.15</v>
      </c>
      <c r="M21" s="44">
        <v>0.53</v>
      </c>
      <c r="N21" s="44">
        <v>0.33</v>
      </c>
      <c r="O21" s="45">
        <v>1.6</v>
      </c>
      <c r="P21" s="109">
        <v>300</v>
      </c>
      <c r="Q21" s="109">
        <v>48</v>
      </c>
      <c r="R21" s="45">
        <v>5</v>
      </c>
      <c r="S21" s="45">
        <v>1.7</v>
      </c>
      <c r="T21" s="45">
        <v>5.5</v>
      </c>
      <c r="U21" s="45">
        <v>1.1000000000000001</v>
      </c>
      <c r="V21" s="45">
        <v>8.1999999999999993</v>
      </c>
      <c r="W21" s="45">
        <v>8.9</v>
      </c>
      <c r="X21" s="288">
        <v>1.3</v>
      </c>
      <c r="Y21" s="35"/>
      <c r="Z21" s="35"/>
      <c r="AA21" s="35"/>
      <c r="AB21" s="35"/>
      <c r="AC21" s="35"/>
      <c r="AD21" s="35"/>
      <c r="AE21" s="35"/>
      <c r="AF21" s="35"/>
      <c r="AG21" s="35"/>
      <c r="AH21" s="35"/>
      <c r="AI21" s="35"/>
      <c r="AJ21" s="36"/>
      <c r="AK21" s="36"/>
      <c r="AL21" s="36"/>
      <c r="AM21" s="36"/>
      <c r="AN21" s="36"/>
      <c r="AO21" s="36"/>
      <c r="AP21" s="36"/>
      <c r="AQ21" s="36"/>
      <c r="AR21" s="36"/>
      <c r="AS21" s="36"/>
      <c r="AT21" s="36"/>
      <c r="AU21" s="36"/>
      <c r="AV21" s="36"/>
      <c r="AW21" s="36"/>
      <c r="AX21" s="36"/>
      <c r="AY21" s="36"/>
      <c r="AZ21" s="36"/>
      <c r="BA21" s="36"/>
      <c r="BB21" s="36"/>
    </row>
    <row r="22" spans="1:54" s="1" customFormat="1" x14ac:dyDescent="0.2">
      <c r="A22" s="111"/>
      <c r="B22" s="111"/>
      <c r="C22" s="112"/>
      <c r="D22" s="111"/>
      <c r="E22" s="111"/>
      <c r="F22" s="111"/>
      <c r="G22" s="174"/>
      <c r="H22" s="111"/>
      <c r="I22" s="111"/>
      <c r="J22" s="111"/>
      <c r="K22" s="174"/>
      <c r="L22" s="111"/>
      <c r="M22" s="111"/>
      <c r="N22" s="111"/>
      <c r="O22" s="111"/>
      <c r="P22" s="113"/>
      <c r="Q22" s="113"/>
      <c r="R22" s="111"/>
      <c r="S22" s="111"/>
      <c r="T22" s="111"/>
      <c r="U22" s="111"/>
      <c r="V22" s="111"/>
      <c r="W22" s="111"/>
      <c r="X22" s="111"/>
      <c r="Y22" s="20"/>
      <c r="Z22" s="20"/>
      <c r="AA22" s="20"/>
      <c r="AB22" s="20"/>
      <c r="AC22" s="20"/>
      <c r="AD22" s="20"/>
      <c r="AE22" s="20"/>
      <c r="AF22" s="20"/>
      <c r="AG22" s="20"/>
      <c r="AH22" s="20"/>
      <c r="AI22" s="20"/>
    </row>
    <row r="23" spans="1:54" s="1" customFormat="1" x14ac:dyDescent="0.2">
      <c r="A23" s="20"/>
      <c r="B23" s="20"/>
      <c r="C23" s="115"/>
      <c r="D23" s="20"/>
      <c r="E23" s="20"/>
      <c r="F23" s="20"/>
      <c r="G23" s="20"/>
      <c r="H23" s="20"/>
      <c r="I23" s="20"/>
      <c r="J23" s="20"/>
      <c r="K23" s="20"/>
      <c r="L23" s="20"/>
      <c r="M23" s="20"/>
      <c r="N23" s="20"/>
      <c r="O23" s="20"/>
      <c r="P23" s="16"/>
      <c r="Q23" s="16"/>
      <c r="R23" s="20"/>
      <c r="S23" s="20"/>
      <c r="T23" s="20"/>
      <c r="U23" s="20"/>
      <c r="V23" s="20"/>
      <c r="W23" s="20"/>
      <c r="X23" s="20"/>
      <c r="Y23" s="20"/>
      <c r="Z23" s="20"/>
      <c r="AA23" s="20"/>
      <c r="AB23" s="20"/>
      <c r="AC23" s="20"/>
      <c r="AD23" s="20"/>
      <c r="AE23" s="20"/>
      <c r="AF23" s="20"/>
      <c r="AG23" s="20"/>
      <c r="AH23" s="20"/>
      <c r="AI23" s="20"/>
    </row>
    <row r="24" spans="1:54" s="1" customFormat="1" x14ac:dyDescent="0.2">
      <c r="A24" s="118" t="s">
        <v>48</v>
      </c>
      <c r="B24" s="118"/>
      <c r="C24" s="119"/>
      <c r="D24" s="120"/>
      <c r="E24" s="120"/>
      <c r="F24" s="142"/>
      <c r="G24" s="142"/>
      <c r="H24" s="142"/>
      <c r="I24" s="125"/>
      <c r="J24" s="142" t="s">
        <v>55</v>
      </c>
      <c r="K24" s="142"/>
      <c r="L24" s="120"/>
      <c r="M24" s="122"/>
      <c r="N24" s="122"/>
      <c r="O24" s="122"/>
      <c r="P24" s="123"/>
      <c r="Q24" s="123"/>
      <c r="R24" s="122"/>
      <c r="S24" s="122"/>
      <c r="T24" s="122"/>
      <c r="U24" s="122"/>
      <c r="V24" s="122"/>
      <c r="W24" s="122"/>
      <c r="X24" s="122"/>
      <c r="Y24" s="20"/>
      <c r="Z24" s="20"/>
      <c r="AA24" s="20"/>
      <c r="AB24" s="20"/>
      <c r="AC24" s="20"/>
      <c r="AD24" s="20"/>
      <c r="AE24" s="20"/>
      <c r="AF24" s="20"/>
      <c r="AG24" s="20"/>
      <c r="AH24" s="20"/>
      <c r="AI24" s="20"/>
    </row>
    <row r="25" spans="1:54" s="1" customFormat="1" x14ac:dyDescent="0.2">
      <c r="A25" s="125"/>
      <c r="B25" s="125"/>
      <c r="C25" s="143"/>
      <c r="D25" s="118"/>
      <c r="E25" s="118"/>
      <c r="F25" s="144"/>
      <c r="G25" s="144"/>
      <c r="H25" s="144"/>
      <c r="I25" s="123"/>
      <c r="J25" s="125"/>
      <c r="K25" s="125"/>
      <c r="L25" s="120"/>
      <c r="M25" s="126"/>
      <c r="N25" s="122"/>
      <c r="O25" s="122"/>
      <c r="P25" s="123"/>
      <c r="Q25" s="123"/>
      <c r="R25" s="122"/>
      <c r="S25" s="122"/>
      <c r="T25" s="122"/>
      <c r="U25" s="122"/>
      <c r="V25" s="122"/>
      <c r="W25" s="122"/>
      <c r="X25" s="122"/>
      <c r="Y25" s="20"/>
      <c r="Z25" s="20"/>
      <c r="AA25" s="20"/>
      <c r="AB25" s="20"/>
      <c r="AC25" s="20"/>
      <c r="AD25" s="20"/>
      <c r="AE25" s="20"/>
      <c r="AF25" s="20"/>
      <c r="AG25" s="20"/>
      <c r="AH25" s="20"/>
      <c r="AI25" s="20"/>
    </row>
    <row r="26" spans="1:54" s="37" customFormat="1" ht="12" x14ac:dyDescent="0.2">
      <c r="A26" s="106">
        <v>12</v>
      </c>
      <c r="B26" s="38" t="s">
        <v>72</v>
      </c>
      <c r="C26" s="64">
        <v>43486</v>
      </c>
      <c r="D26" s="165">
        <v>120</v>
      </c>
      <c r="E26" s="167">
        <v>112</v>
      </c>
      <c r="F26" s="167">
        <v>13</v>
      </c>
      <c r="G26" s="172">
        <v>2</v>
      </c>
      <c r="H26" s="170">
        <v>0.34</v>
      </c>
      <c r="I26" s="84">
        <v>0.25</v>
      </c>
      <c r="J26" s="85">
        <v>1</v>
      </c>
      <c r="K26" s="173">
        <v>2.7E-2</v>
      </c>
      <c r="L26" s="84">
        <v>0.2</v>
      </c>
      <c r="M26" s="84">
        <v>0.91</v>
      </c>
      <c r="N26" s="84">
        <v>0.42</v>
      </c>
      <c r="O26" s="85">
        <v>4.8</v>
      </c>
      <c r="P26" s="165">
        <v>840</v>
      </c>
      <c r="Q26" s="165">
        <v>55</v>
      </c>
      <c r="R26" s="85">
        <v>6.3</v>
      </c>
      <c r="S26" s="85">
        <v>1.8</v>
      </c>
      <c r="T26" s="85">
        <v>9.5</v>
      </c>
      <c r="U26" s="85">
        <v>1.3</v>
      </c>
      <c r="V26" s="85">
        <v>9.9</v>
      </c>
      <c r="W26" s="165">
        <v>12</v>
      </c>
      <c r="X26" s="86">
        <v>2.9</v>
      </c>
      <c r="Y26" s="35"/>
      <c r="Z26" s="35"/>
      <c r="AA26" s="35"/>
      <c r="AB26" s="35"/>
      <c r="AC26" s="35"/>
      <c r="AD26" s="35"/>
      <c r="AE26" s="35"/>
      <c r="AF26" s="35"/>
      <c r="AG26" s="35"/>
      <c r="AH26" s="35"/>
      <c r="AI26" s="35"/>
      <c r="AJ26" s="36"/>
      <c r="AK26" s="36"/>
      <c r="AL26" s="36"/>
      <c r="AM26" s="36"/>
      <c r="AN26" s="36"/>
      <c r="AO26" s="36"/>
      <c r="AP26" s="36"/>
      <c r="AQ26" s="36"/>
      <c r="AR26" s="36"/>
      <c r="AS26" s="36"/>
      <c r="AT26" s="36"/>
      <c r="AU26" s="36"/>
      <c r="AV26" s="36"/>
      <c r="AW26" s="36"/>
      <c r="AX26" s="36"/>
      <c r="AY26" s="36"/>
      <c r="AZ26" s="36"/>
      <c r="BA26" s="36"/>
      <c r="BB26" s="36"/>
    </row>
    <row r="27" spans="1:54" s="37" customFormat="1" ht="12" x14ac:dyDescent="0.2">
      <c r="A27" s="106">
        <v>12</v>
      </c>
      <c r="B27" s="38" t="s">
        <v>72</v>
      </c>
      <c r="C27" s="64">
        <v>43522</v>
      </c>
      <c r="D27" s="165">
        <v>150</v>
      </c>
      <c r="E27" s="167">
        <v>49</v>
      </c>
      <c r="F27" s="167">
        <v>8</v>
      </c>
      <c r="G27" s="167">
        <v>2</v>
      </c>
      <c r="H27" s="170">
        <v>0.32</v>
      </c>
      <c r="I27" s="84">
        <v>0.28000000000000003</v>
      </c>
      <c r="J27" s="85">
        <v>1.1000000000000001</v>
      </c>
      <c r="K27" s="173">
        <v>0.03</v>
      </c>
      <c r="L27" s="84">
        <v>0.22</v>
      </c>
      <c r="M27" s="84">
        <v>0.9</v>
      </c>
      <c r="N27" s="84">
        <v>0.38</v>
      </c>
      <c r="O27" s="85">
        <v>4.8</v>
      </c>
      <c r="P27" s="165">
        <v>720</v>
      </c>
      <c r="Q27" s="165">
        <v>59</v>
      </c>
      <c r="R27" s="85">
        <v>6.1</v>
      </c>
      <c r="S27" s="85">
        <v>1.9</v>
      </c>
      <c r="T27" s="85">
        <v>9.5</v>
      </c>
      <c r="U27" s="85">
        <v>1.3</v>
      </c>
      <c r="V27" s="85">
        <v>9.6999999999999993</v>
      </c>
      <c r="W27" s="165">
        <v>11</v>
      </c>
      <c r="X27" s="86">
        <v>3</v>
      </c>
      <c r="Y27" s="35"/>
      <c r="Z27" s="35"/>
      <c r="AA27" s="35"/>
      <c r="AB27" s="35"/>
      <c r="AC27" s="35"/>
      <c r="AD27" s="35"/>
      <c r="AE27" s="35"/>
      <c r="AF27" s="35"/>
      <c r="AG27" s="35"/>
      <c r="AH27" s="35"/>
      <c r="AI27" s="35"/>
      <c r="AJ27" s="36"/>
      <c r="AK27" s="36"/>
      <c r="AL27" s="36"/>
      <c r="AM27" s="36"/>
      <c r="AN27" s="36"/>
      <c r="AO27" s="36"/>
      <c r="AP27" s="36"/>
      <c r="AQ27" s="36"/>
      <c r="AR27" s="36"/>
      <c r="AS27" s="36"/>
      <c r="AT27" s="36"/>
      <c r="AU27" s="36"/>
      <c r="AV27" s="36"/>
      <c r="AW27" s="36"/>
      <c r="AX27" s="36"/>
      <c r="AY27" s="36"/>
      <c r="AZ27" s="36"/>
      <c r="BA27" s="36"/>
      <c r="BB27" s="36"/>
    </row>
    <row r="28" spans="1:54" s="37" customFormat="1" ht="12" x14ac:dyDescent="0.2">
      <c r="A28" s="106">
        <v>12</v>
      </c>
      <c r="B28" s="38" t="s">
        <v>72</v>
      </c>
      <c r="C28" s="64">
        <v>43545</v>
      </c>
      <c r="D28" s="165">
        <v>140</v>
      </c>
      <c r="E28" s="167">
        <v>49</v>
      </c>
      <c r="F28" s="167">
        <v>8</v>
      </c>
      <c r="G28" s="172">
        <v>2</v>
      </c>
      <c r="H28" s="170">
        <v>0.32</v>
      </c>
      <c r="I28" s="84">
        <v>0.27</v>
      </c>
      <c r="J28" s="85">
        <v>1.1000000000000001</v>
      </c>
      <c r="K28" s="173">
        <v>2.5000000000000001E-2</v>
      </c>
      <c r="L28" s="84">
        <v>0.23</v>
      </c>
      <c r="M28" s="84">
        <v>0.94</v>
      </c>
      <c r="N28" s="84">
        <v>0.39</v>
      </c>
      <c r="O28" s="85">
        <v>4.5</v>
      </c>
      <c r="P28" s="165">
        <v>640</v>
      </c>
      <c r="Q28" s="165">
        <v>64</v>
      </c>
      <c r="R28" s="85">
        <v>5.3</v>
      </c>
      <c r="S28" s="85">
        <v>1.6</v>
      </c>
      <c r="T28" s="85">
        <v>7.5</v>
      </c>
      <c r="U28" s="85">
        <v>1.1000000000000001</v>
      </c>
      <c r="V28" s="85">
        <v>8.4</v>
      </c>
      <c r="W28" s="165">
        <v>10</v>
      </c>
      <c r="X28" s="86">
        <v>2.5</v>
      </c>
      <c r="Y28" s="35"/>
      <c r="Z28" s="35"/>
      <c r="AA28" s="35"/>
      <c r="AB28" s="35"/>
      <c r="AC28" s="35"/>
      <c r="AD28" s="35"/>
      <c r="AE28" s="35"/>
      <c r="AF28" s="35"/>
      <c r="AG28" s="35"/>
      <c r="AH28" s="35"/>
      <c r="AI28" s="35"/>
      <c r="AJ28" s="36"/>
      <c r="AK28" s="36"/>
      <c r="AL28" s="36"/>
      <c r="AM28" s="36"/>
      <c r="AN28" s="36"/>
      <c r="AO28" s="36"/>
      <c r="AP28" s="36"/>
      <c r="AQ28" s="36"/>
      <c r="AR28" s="36"/>
      <c r="AS28" s="36"/>
      <c r="AT28" s="36"/>
      <c r="AU28" s="36"/>
      <c r="AV28" s="36"/>
      <c r="AW28" s="36"/>
      <c r="AX28" s="36"/>
      <c r="AY28" s="36"/>
      <c r="AZ28" s="36"/>
      <c r="BA28" s="36"/>
      <c r="BB28" s="36"/>
    </row>
    <row r="29" spans="1:54" s="37" customFormat="1" ht="12" x14ac:dyDescent="0.2">
      <c r="A29" s="106">
        <v>12</v>
      </c>
      <c r="B29" s="38" t="s">
        <v>72</v>
      </c>
      <c r="C29" s="64">
        <v>43570</v>
      </c>
      <c r="D29" s="165">
        <v>97</v>
      </c>
      <c r="E29" s="167">
        <v>43</v>
      </c>
      <c r="F29" s="167">
        <v>7</v>
      </c>
      <c r="G29" s="172">
        <v>2</v>
      </c>
      <c r="H29" s="170">
        <v>0.3</v>
      </c>
      <c r="I29" s="84">
        <v>0.18</v>
      </c>
      <c r="J29" s="85">
        <v>1</v>
      </c>
      <c r="K29" s="173">
        <v>1.7999999999999999E-2</v>
      </c>
      <c r="L29" s="84">
        <v>0.18</v>
      </c>
      <c r="M29" s="85">
        <v>6.6</v>
      </c>
      <c r="N29" s="84">
        <v>0.25</v>
      </c>
      <c r="O29" s="85">
        <v>3</v>
      </c>
      <c r="P29" s="165">
        <v>550</v>
      </c>
      <c r="Q29" s="165">
        <v>56</v>
      </c>
      <c r="R29" s="85">
        <v>5.8</v>
      </c>
      <c r="S29" s="85">
        <v>1.7</v>
      </c>
      <c r="T29" s="85">
        <v>7.7</v>
      </c>
      <c r="U29" s="85">
        <v>1.3</v>
      </c>
      <c r="V29" s="85">
        <v>8.6999999999999993</v>
      </c>
      <c r="W29" s="165">
        <v>10</v>
      </c>
      <c r="X29" s="86">
        <v>2.7</v>
      </c>
      <c r="Y29" s="35"/>
      <c r="Z29" s="35"/>
      <c r="AA29" s="35"/>
      <c r="AB29" s="35"/>
      <c r="AC29" s="35"/>
      <c r="AD29" s="35"/>
      <c r="AE29" s="35"/>
      <c r="AF29" s="35"/>
      <c r="AG29" s="35"/>
      <c r="AH29" s="35"/>
      <c r="AI29" s="35"/>
      <c r="AJ29" s="36"/>
      <c r="AK29" s="36"/>
      <c r="AL29" s="36"/>
      <c r="AM29" s="36"/>
      <c r="AN29" s="36"/>
      <c r="AO29" s="36"/>
      <c r="AP29" s="36"/>
      <c r="AQ29" s="36"/>
      <c r="AR29" s="36"/>
      <c r="AS29" s="36"/>
      <c r="AT29" s="36"/>
      <c r="AU29" s="36"/>
      <c r="AV29" s="36"/>
      <c r="AW29" s="36"/>
      <c r="AX29" s="36"/>
      <c r="AY29" s="36"/>
      <c r="AZ29" s="36"/>
      <c r="BA29" s="36"/>
      <c r="BB29" s="36"/>
    </row>
    <row r="30" spans="1:54" s="37" customFormat="1" ht="12" x14ac:dyDescent="0.2">
      <c r="A30" s="106">
        <v>12</v>
      </c>
      <c r="B30" s="38" t="s">
        <v>72</v>
      </c>
      <c r="C30" s="64">
        <v>43600</v>
      </c>
      <c r="D30" s="165">
        <v>84</v>
      </c>
      <c r="E30" s="167">
        <v>37</v>
      </c>
      <c r="F30" s="167">
        <v>8</v>
      </c>
      <c r="G30" s="172">
        <v>2</v>
      </c>
      <c r="H30" s="170">
        <v>0.28999999999999998</v>
      </c>
      <c r="I30" s="84">
        <v>0.15</v>
      </c>
      <c r="J30" s="84">
        <v>0.91</v>
      </c>
      <c r="K30" s="173">
        <v>1.6E-2</v>
      </c>
      <c r="L30" s="84">
        <v>0.17</v>
      </c>
      <c r="M30" s="84">
        <v>0.79</v>
      </c>
      <c r="N30" s="84">
        <v>0.25</v>
      </c>
      <c r="O30" s="85">
        <v>2.6</v>
      </c>
      <c r="P30" s="165">
        <v>530</v>
      </c>
      <c r="Q30" s="165">
        <v>64</v>
      </c>
      <c r="R30" s="85">
        <v>5.7</v>
      </c>
      <c r="S30" s="85">
        <v>1.7</v>
      </c>
      <c r="T30" s="85">
        <v>7.8</v>
      </c>
      <c r="U30" s="85">
        <v>1.2</v>
      </c>
      <c r="V30" s="85">
        <v>9</v>
      </c>
      <c r="W30" s="165">
        <v>11</v>
      </c>
      <c r="X30" s="86">
        <v>2.2999999999999998</v>
      </c>
      <c r="Y30" s="35"/>
      <c r="Z30" s="35"/>
      <c r="AA30" s="35"/>
      <c r="AB30" s="35"/>
      <c r="AC30" s="35"/>
      <c r="AD30" s="35"/>
      <c r="AE30" s="35"/>
      <c r="AF30" s="35"/>
      <c r="AG30" s="35"/>
      <c r="AH30" s="35"/>
      <c r="AI30" s="35"/>
      <c r="AJ30" s="36"/>
      <c r="AK30" s="36"/>
      <c r="AL30" s="36"/>
      <c r="AM30" s="36"/>
      <c r="AN30" s="36"/>
      <c r="AO30" s="36"/>
      <c r="AP30" s="36"/>
      <c r="AQ30" s="36"/>
      <c r="AR30" s="36"/>
      <c r="AS30" s="36"/>
      <c r="AT30" s="36"/>
      <c r="AU30" s="36"/>
      <c r="AV30" s="36"/>
      <c r="AW30" s="36"/>
      <c r="AX30" s="36"/>
      <c r="AY30" s="36"/>
      <c r="AZ30" s="36"/>
      <c r="BA30" s="36"/>
      <c r="BB30" s="36"/>
    </row>
    <row r="31" spans="1:54" s="37" customFormat="1" ht="12" x14ac:dyDescent="0.2">
      <c r="A31" s="106">
        <v>12</v>
      </c>
      <c r="B31" s="38" t="s">
        <v>72</v>
      </c>
      <c r="C31" s="64">
        <v>43626</v>
      </c>
      <c r="D31" s="165">
        <v>71</v>
      </c>
      <c r="E31" s="167">
        <v>32</v>
      </c>
      <c r="F31" s="167">
        <v>9</v>
      </c>
      <c r="G31" s="172">
        <v>2</v>
      </c>
      <c r="H31" s="170">
        <v>0.34</v>
      </c>
      <c r="I31" s="84">
        <v>0.17</v>
      </c>
      <c r="J31" s="85">
        <v>1</v>
      </c>
      <c r="K31" s="173">
        <v>1.2E-2</v>
      </c>
      <c r="L31" s="84">
        <v>0.18</v>
      </c>
      <c r="M31" s="84">
        <v>0.8</v>
      </c>
      <c r="N31" s="84">
        <v>0.28000000000000003</v>
      </c>
      <c r="O31" s="85">
        <v>2.2999999999999998</v>
      </c>
      <c r="P31" s="165">
        <v>700</v>
      </c>
      <c r="Q31" s="165">
        <v>110</v>
      </c>
      <c r="R31" s="85">
        <v>5.7</v>
      </c>
      <c r="S31" s="85">
        <v>1.8</v>
      </c>
      <c r="T31" s="85">
        <v>7.6</v>
      </c>
      <c r="U31" s="85">
        <v>1.3</v>
      </c>
      <c r="V31" s="85">
        <v>8</v>
      </c>
      <c r="W31" s="165">
        <v>11</v>
      </c>
      <c r="X31" s="86">
        <v>1.6</v>
      </c>
      <c r="Y31" s="35"/>
      <c r="Z31" s="35"/>
      <c r="AA31" s="35"/>
      <c r="AB31" s="35"/>
      <c r="AC31" s="35"/>
      <c r="AD31" s="35"/>
      <c r="AE31" s="35"/>
      <c r="AF31" s="35"/>
      <c r="AG31" s="35"/>
      <c r="AH31" s="35"/>
      <c r="AI31" s="35"/>
      <c r="AJ31" s="36"/>
      <c r="AK31" s="36"/>
      <c r="AL31" s="36"/>
      <c r="AM31" s="36"/>
      <c r="AN31" s="36"/>
      <c r="AO31" s="36"/>
      <c r="AP31" s="36"/>
      <c r="AQ31" s="36"/>
      <c r="AR31" s="36"/>
      <c r="AS31" s="36"/>
      <c r="AT31" s="36"/>
      <c r="AU31" s="36"/>
      <c r="AV31" s="36"/>
      <c r="AW31" s="36"/>
      <c r="AX31" s="36"/>
      <c r="AY31" s="36"/>
      <c r="AZ31" s="36"/>
      <c r="BA31" s="36"/>
      <c r="BB31" s="36"/>
    </row>
    <row r="32" spans="1:54" s="37" customFormat="1" ht="12" x14ac:dyDescent="0.2">
      <c r="A32" s="106">
        <v>12</v>
      </c>
      <c r="B32" s="38" t="s">
        <v>72</v>
      </c>
      <c r="C32" s="64">
        <v>43654</v>
      </c>
      <c r="D32" s="165">
        <v>83</v>
      </c>
      <c r="E32" s="167">
        <v>39</v>
      </c>
      <c r="F32" s="167">
        <v>16</v>
      </c>
      <c r="G32" s="172">
        <v>2</v>
      </c>
      <c r="H32" s="170">
        <v>0.39</v>
      </c>
      <c r="I32" s="84">
        <v>0.22</v>
      </c>
      <c r="J32" s="85">
        <v>1.2</v>
      </c>
      <c r="K32" s="173">
        <v>1.0999999999999999E-2</v>
      </c>
      <c r="L32" s="84">
        <v>0.17</v>
      </c>
      <c r="M32" s="84">
        <v>0.87</v>
      </c>
      <c r="N32" s="84">
        <v>0.4</v>
      </c>
      <c r="O32" s="85">
        <v>2.4</v>
      </c>
      <c r="P32" s="165">
        <v>1100</v>
      </c>
      <c r="Q32" s="165">
        <v>130</v>
      </c>
      <c r="R32" s="85">
        <v>5.7</v>
      </c>
      <c r="S32" s="85">
        <v>1.8</v>
      </c>
      <c r="T32" s="85">
        <v>7.7</v>
      </c>
      <c r="U32" s="85">
        <v>1.3</v>
      </c>
      <c r="V32" s="85">
        <v>8.5</v>
      </c>
      <c r="W32" s="165">
        <v>11</v>
      </c>
      <c r="X32" s="86">
        <v>1.3</v>
      </c>
      <c r="Y32" s="35"/>
      <c r="Z32" s="35"/>
      <c r="AA32" s="35"/>
      <c r="AB32" s="35"/>
      <c r="AC32" s="35"/>
      <c r="AD32" s="35"/>
      <c r="AE32" s="35"/>
      <c r="AF32" s="35"/>
      <c r="AG32" s="35"/>
      <c r="AH32" s="35"/>
      <c r="AI32" s="35"/>
      <c r="AJ32" s="36"/>
      <c r="AK32" s="36"/>
      <c r="AL32" s="36"/>
      <c r="AM32" s="36"/>
      <c r="AN32" s="36"/>
      <c r="AO32" s="36"/>
      <c r="AP32" s="36"/>
      <c r="AQ32" s="36"/>
      <c r="AR32" s="36"/>
      <c r="AS32" s="36"/>
      <c r="AT32" s="36"/>
      <c r="AU32" s="36"/>
      <c r="AV32" s="36"/>
      <c r="AW32" s="36"/>
      <c r="AX32" s="36"/>
      <c r="AY32" s="36"/>
      <c r="AZ32" s="36"/>
      <c r="BA32" s="36"/>
      <c r="BB32" s="36"/>
    </row>
    <row r="33" spans="1:54" s="37" customFormat="1" ht="12" x14ac:dyDescent="0.2">
      <c r="A33" s="106">
        <v>12</v>
      </c>
      <c r="B33" s="38" t="s">
        <v>72</v>
      </c>
      <c r="C33" s="64">
        <v>43684</v>
      </c>
      <c r="D33" s="165">
        <v>61</v>
      </c>
      <c r="E33" s="167">
        <v>23</v>
      </c>
      <c r="F33" s="172">
        <v>5</v>
      </c>
      <c r="G33" s="172">
        <v>2</v>
      </c>
      <c r="H33" s="170">
        <v>0.35</v>
      </c>
      <c r="I33" s="84">
        <v>0.15</v>
      </c>
      <c r="J33" s="85">
        <v>1</v>
      </c>
      <c r="K33" s="173">
        <v>1.6E-2</v>
      </c>
      <c r="L33" s="84">
        <v>0.14000000000000001</v>
      </c>
      <c r="M33" s="84">
        <v>0.84</v>
      </c>
      <c r="N33" s="84">
        <v>0.26</v>
      </c>
      <c r="O33" s="85">
        <v>2.2999999999999998</v>
      </c>
      <c r="P33" s="165">
        <v>880</v>
      </c>
      <c r="Q33" s="165">
        <v>110</v>
      </c>
      <c r="R33" s="85">
        <v>5.8</v>
      </c>
      <c r="S33" s="85">
        <v>1.8</v>
      </c>
      <c r="T33" s="85">
        <v>7.6</v>
      </c>
      <c r="U33" s="85">
        <v>1.3</v>
      </c>
      <c r="V33" s="85">
        <v>8.1</v>
      </c>
      <c r="W33" s="165">
        <v>11</v>
      </c>
      <c r="X33" s="86">
        <v>1.3</v>
      </c>
      <c r="Y33" s="35"/>
      <c r="Z33" s="35"/>
      <c r="AA33" s="35"/>
      <c r="AB33" s="35"/>
      <c r="AC33" s="35"/>
      <c r="AD33" s="35"/>
      <c r="AE33" s="35"/>
      <c r="AF33" s="35"/>
      <c r="AG33" s="35"/>
      <c r="AH33" s="35"/>
      <c r="AI33" s="35"/>
      <c r="AJ33" s="36"/>
      <c r="AK33" s="36"/>
      <c r="AL33" s="36"/>
      <c r="AM33" s="36"/>
      <c r="AN33" s="36"/>
      <c r="AO33" s="36"/>
      <c r="AP33" s="36"/>
      <c r="AQ33" s="36"/>
      <c r="AR33" s="36"/>
      <c r="AS33" s="36"/>
      <c r="AT33" s="36"/>
      <c r="AU33" s="36"/>
      <c r="AV33" s="36"/>
      <c r="AW33" s="36"/>
      <c r="AX33" s="36"/>
      <c r="AY33" s="36"/>
      <c r="AZ33" s="36"/>
      <c r="BA33" s="36"/>
      <c r="BB33" s="36"/>
    </row>
    <row r="34" spans="1:54" s="37" customFormat="1" ht="12" x14ac:dyDescent="0.2">
      <c r="A34" s="106">
        <v>12</v>
      </c>
      <c r="B34" s="38" t="s">
        <v>72</v>
      </c>
      <c r="C34" s="64" t="s">
        <v>148</v>
      </c>
      <c r="D34" s="165">
        <v>88</v>
      </c>
      <c r="E34" s="172">
        <v>5</v>
      </c>
      <c r="F34" s="167">
        <v>47</v>
      </c>
      <c r="G34" s="172">
        <v>2</v>
      </c>
      <c r="H34" s="170">
        <v>0.43</v>
      </c>
      <c r="I34" s="84">
        <v>0.17</v>
      </c>
      <c r="J34" s="85">
        <v>1.1000000000000001</v>
      </c>
      <c r="K34" s="173">
        <v>1.2E-2</v>
      </c>
      <c r="L34" s="84">
        <v>0.18</v>
      </c>
      <c r="M34" s="84">
        <v>0.81</v>
      </c>
      <c r="N34" s="84">
        <v>0.39</v>
      </c>
      <c r="O34" s="85">
        <v>2.2999999999999998</v>
      </c>
      <c r="P34" s="165">
        <v>1200</v>
      </c>
      <c r="Q34" s="165">
        <v>80</v>
      </c>
      <c r="R34" s="85">
        <v>5.6</v>
      </c>
      <c r="S34" s="85">
        <v>1.7</v>
      </c>
      <c r="T34" s="85">
        <v>7.3</v>
      </c>
      <c r="U34" s="85">
        <v>1.2</v>
      </c>
      <c r="V34" s="85">
        <v>7.3</v>
      </c>
      <c r="W34" s="165">
        <v>10</v>
      </c>
      <c r="X34" s="86">
        <v>1.5</v>
      </c>
      <c r="Y34" s="35"/>
      <c r="Z34" s="35"/>
      <c r="AA34" s="35"/>
      <c r="AB34" s="35"/>
      <c r="AC34" s="35"/>
      <c r="AD34" s="35"/>
      <c r="AE34" s="35"/>
      <c r="AF34" s="35"/>
      <c r="AG34" s="35"/>
      <c r="AH34" s="35"/>
      <c r="AI34" s="35"/>
      <c r="AJ34" s="36"/>
      <c r="AK34" s="36"/>
      <c r="AL34" s="36"/>
      <c r="AM34" s="36"/>
      <c r="AN34" s="36"/>
      <c r="AO34" s="36"/>
      <c r="AP34" s="36"/>
      <c r="AQ34" s="36"/>
      <c r="AR34" s="36"/>
      <c r="AS34" s="36"/>
      <c r="AT34" s="36"/>
      <c r="AU34" s="36"/>
      <c r="AV34" s="36"/>
      <c r="AW34" s="36"/>
      <c r="AX34" s="36"/>
      <c r="AY34" s="36"/>
      <c r="AZ34" s="36"/>
      <c r="BA34" s="36"/>
      <c r="BB34" s="36"/>
    </row>
    <row r="35" spans="1:54" s="37" customFormat="1" ht="12" x14ac:dyDescent="0.2">
      <c r="A35" s="106">
        <v>12</v>
      </c>
      <c r="B35" s="38" t="s">
        <v>72</v>
      </c>
      <c r="C35" s="64" t="s">
        <v>149</v>
      </c>
      <c r="D35" s="165">
        <v>130</v>
      </c>
      <c r="E35" s="167">
        <v>18</v>
      </c>
      <c r="F35" s="167">
        <v>5</v>
      </c>
      <c r="G35" s="167">
        <v>2</v>
      </c>
      <c r="H35" s="170">
        <v>0.45</v>
      </c>
      <c r="I35" s="84">
        <v>0.24</v>
      </c>
      <c r="J35" s="85">
        <v>1.1000000000000001</v>
      </c>
      <c r="K35" s="173">
        <v>2.1999999999999999E-2</v>
      </c>
      <c r="L35" s="84">
        <v>0.2</v>
      </c>
      <c r="M35" s="84">
        <v>0.88</v>
      </c>
      <c r="N35" s="84">
        <v>0.47</v>
      </c>
      <c r="O35" s="85">
        <v>3.6</v>
      </c>
      <c r="P35" s="165">
        <v>1200</v>
      </c>
      <c r="Q35" s="165">
        <v>77</v>
      </c>
      <c r="R35" s="85">
        <v>5</v>
      </c>
      <c r="S35" s="85">
        <v>1.6</v>
      </c>
      <c r="T35" s="85">
        <v>6.4</v>
      </c>
      <c r="U35" s="85">
        <v>1.1000000000000001</v>
      </c>
      <c r="V35" s="85">
        <v>6.9</v>
      </c>
      <c r="W35" s="165">
        <v>10</v>
      </c>
      <c r="X35" s="86">
        <v>2</v>
      </c>
      <c r="Y35" s="35"/>
      <c r="Z35" s="35"/>
      <c r="AA35" s="35"/>
      <c r="AB35" s="35"/>
      <c r="AC35" s="35"/>
      <c r="AD35" s="35"/>
      <c r="AE35" s="35"/>
      <c r="AF35" s="35"/>
      <c r="AG35" s="35"/>
      <c r="AH35" s="35"/>
      <c r="AI35" s="35"/>
      <c r="AJ35" s="36"/>
      <c r="AK35" s="36"/>
      <c r="AL35" s="36"/>
      <c r="AM35" s="36"/>
      <c r="AN35" s="36"/>
      <c r="AO35" s="36"/>
      <c r="AP35" s="36"/>
      <c r="AQ35" s="36"/>
      <c r="AR35" s="36"/>
      <c r="AS35" s="36"/>
      <c r="AT35" s="36"/>
      <c r="AU35" s="36"/>
      <c r="AV35" s="36"/>
      <c r="AW35" s="36"/>
      <c r="AX35" s="36"/>
      <c r="AY35" s="36"/>
      <c r="AZ35" s="36"/>
      <c r="BA35" s="36"/>
      <c r="BB35" s="36"/>
    </row>
    <row r="36" spans="1:54" s="37" customFormat="1" ht="12" x14ac:dyDescent="0.2">
      <c r="A36" s="106">
        <v>12</v>
      </c>
      <c r="B36" s="38" t="s">
        <v>72</v>
      </c>
      <c r="C36" s="64" t="s">
        <v>152</v>
      </c>
      <c r="D36" s="165">
        <v>120</v>
      </c>
      <c r="E36" s="167">
        <v>23</v>
      </c>
      <c r="F36" s="172">
        <v>5</v>
      </c>
      <c r="G36" s="172">
        <v>2</v>
      </c>
      <c r="H36" s="170">
        <v>0.37</v>
      </c>
      <c r="I36" s="84">
        <v>0.2</v>
      </c>
      <c r="J36" s="85">
        <v>1</v>
      </c>
      <c r="K36" s="173">
        <v>1.7999999999999999E-2</v>
      </c>
      <c r="L36" s="84">
        <v>0.18</v>
      </c>
      <c r="M36" s="84">
        <v>0.9</v>
      </c>
      <c r="N36" s="84">
        <v>0.37</v>
      </c>
      <c r="O36" s="85">
        <v>3.2</v>
      </c>
      <c r="P36" s="165">
        <v>920</v>
      </c>
      <c r="Q36" s="165">
        <v>55</v>
      </c>
      <c r="R36" s="85">
        <v>5.5</v>
      </c>
      <c r="S36" s="85">
        <v>1.7</v>
      </c>
      <c r="T36" s="85">
        <v>7.6</v>
      </c>
      <c r="U36" s="85">
        <v>1.2</v>
      </c>
      <c r="V36" s="165">
        <v>26</v>
      </c>
      <c r="W36" s="165">
        <v>11</v>
      </c>
      <c r="X36" s="86">
        <v>2.2999999999999998</v>
      </c>
      <c r="Y36" s="35"/>
      <c r="Z36" s="35"/>
      <c r="AA36" s="35"/>
      <c r="AB36" s="35"/>
      <c r="AC36" s="35"/>
      <c r="AD36" s="35"/>
      <c r="AE36" s="35"/>
      <c r="AF36" s="35"/>
      <c r="AG36" s="35"/>
      <c r="AH36" s="35"/>
      <c r="AI36" s="35"/>
      <c r="AJ36" s="36"/>
      <c r="AK36" s="36"/>
      <c r="AL36" s="36"/>
      <c r="AM36" s="36"/>
      <c r="AN36" s="36"/>
      <c r="AO36" s="36"/>
      <c r="AP36" s="36"/>
      <c r="AQ36" s="36"/>
      <c r="AR36" s="36"/>
      <c r="AS36" s="36"/>
      <c r="AT36" s="36"/>
      <c r="AU36" s="36"/>
      <c r="AV36" s="36"/>
      <c r="AW36" s="36"/>
      <c r="AX36" s="36"/>
      <c r="AY36" s="36"/>
      <c r="AZ36" s="36"/>
      <c r="BA36" s="36"/>
      <c r="BB36" s="36"/>
    </row>
    <row r="37" spans="1:54" s="37" customFormat="1" ht="12" x14ac:dyDescent="0.2">
      <c r="A37" s="106">
        <v>12</v>
      </c>
      <c r="B37" s="38" t="s">
        <v>72</v>
      </c>
      <c r="C37" s="64">
        <v>43815</v>
      </c>
      <c r="D37" s="165">
        <v>200</v>
      </c>
      <c r="E37" s="167">
        <v>43</v>
      </c>
      <c r="F37" s="167">
        <v>10</v>
      </c>
      <c r="G37" s="167">
        <v>2</v>
      </c>
      <c r="H37" s="170">
        <v>0.4</v>
      </c>
      <c r="I37" s="84">
        <v>0.27</v>
      </c>
      <c r="J37" s="85">
        <v>1.1000000000000001</v>
      </c>
      <c r="K37" s="173">
        <v>2.7E-2</v>
      </c>
      <c r="L37" s="84">
        <v>0.23</v>
      </c>
      <c r="M37" s="84">
        <v>0.9</v>
      </c>
      <c r="N37" s="84">
        <v>0.56000000000000005</v>
      </c>
      <c r="O37" s="85">
        <v>4.2</v>
      </c>
      <c r="P37" s="165">
        <v>1100</v>
      </c>
      <c r="Q37" s="165">
        <v>64</v>
      </c>
      <c r="R37" s="85">
        <v>5.0999999999999996</v>
      </c>
      <c r="S37" s="85">
        <v>1.6</v>
      </c>
      <c r="T37" s="85">
        <v>7.3</v>
      </c>
      <c r="U37" s="85">
        <v>1.1000000000000001</v>
      </c>
      <c r="V37" s="85">
        <v>7.6</v>
      </c>
      <c r="W37" s="85">
        <v>9.3000000000000007</v>
      </c>
      <c r="X37" s="86">
        <v>2.2999999999999998</v>
      </c>
      <c r="Y37" s="35"/>
      <c r="Z37" s="35"/>
      <c r="AA37" s="35"/>
      <c r="AB37" s="35"/>
      <c r="AC37" s="35"/>
      <c r="AD37" s="35"/>
      <c r="AE37" s="35"/>
      <c r="AF37" s="35"/>
      <c r="AG37" s="35"/>
      <c r="AH37" s="35"/>
      <c r="AI37" s="35"/>
      <c r="AJ37" s="36"/>
      <c r="AK37" s="36"/>
      <c r="AL37" s="36"/>
      <c r="AM37" s="36"/>
      <c r="AN37" s="36"/>
      <c r="AO37" s="36"/>
      <c r="AP37" s="36"/>
      <c r="AQ37" s="36"/>
      <c r="AR37" s="36"/>
      <c r="AS37" s="36"/>
      <c r="AT37" s="36"/>
      <c r="AU37" s="36"/>
      <c r="AV37" s="36"/>
      <c r="AW37" s="36"/>
      <c r="AX37" s="36"/>
      <c r="AY37" s="36"/>
      <c r="AZ37" s="36"/>
      <c r="BA37" s="36"/>
      <c r="BB37" s="36"/>
    </row>
    <row r="38" spans="1:54" s="37" customFormat="1" x14ac:dyDescent="0.2">
      <c r="A38" s="35"/>
      <c r="B38" s="35"/>
      <c r="C38" s="46"/>
      <c r="D38" s="47"/>
      <c r="E38" s="47"/>
      <c r="F38" s="47"/>
      <c r="G38" s="47"/>
      <c r="H38" s="47"/>
      <c r="I38" s="48"/>
      <c r="J38" s="48"/>
      <c r="K38" s="20"/>
      <c r="L38" s="48"/>
      <c r="M38" s="50"/>
      <c r="N38" s="48"/>
      <c r="O38" s="50"/>
      <c r="P38" s="47"/>
      <c r="Q38" s="47"/>
      <c r="R38" s="50"/>
      <c r="S38" s="50"/>
      <c r="T38" s="50"/>
      <c r="U38" s="50"/>
      <c r="V38" s="50"/>
      <c r="W38" s="50"/>
      <c r="X38" s="50"/>
      <c r="Y38" s="35"/>
      <c r="Z38" s="35"/>
      <c r="AA38" s="35"/>
      <c r="AB38" s="35"/>
      <c r="AC38" s="35"/>
      <c r="AD38" s="35"/>
      <c r="AE38" s="35"/>
      <c r="AF38" s="35"/>
      <c r="AG38" s="35"/>
      <c r="AH38" s="35"/>
      <c r="AI38" s="35"/>
      <c r="AJ38" s="36"/>
      <c r="AK38" s="36"/>
      <c r="AL38" s="36"/>
      <c r="AM38" s="36"/>
      <c r="AN38" s="36"/>
      <c r="AO38" s="36"/>
      <c r="AP38" s="36"/>
      <c r="AQ38" s="36"/>
      <c r="AR38" s="36"/>
      <c r="AS38" s="36"/>
      <c r="AT38" s="36"/>
      <c r="AU38" s="36"/>
      <c r="AV38" s="36"/>
      <c r="AW38" s="36"/>
      <c r="AX38" s="36"/>
      <c r="AY38" s="36"/>
      <c r="AZ38" s="36"/>
      <c r="BA38" s="36"/>
      <c r="BB38" s="36"/>
    </row>
    <row r="39" spans="1:54" s="37" customFormat="1" ht="12" x14ac:dyDescent="0.2">
      <c r="A39" s="35"/>
      <c r="B39" s="35"/>
      <c r="C39" s="145" t="s">
        <v>19</v>
      </c>
      <c r="D39" s="147">
        <f>MIN(D26:D37)</f>
        <v>61</v>
      </c>
      <c r="E39" s="147"/>
      <c r="F39" s="147">
        <f t="shared" ref="F39:X39" si="0">MIN(F26:F37)</f>
        <v>5</v>
      </c>
      <c r="G39" s="147"/>
      <c r="H39" s="147"/>
      <c r="I39" s="148">
        <f t="shared" si="0"/>
        <v>0.15</v>
      </c>
      <c r="J39" s="148">
        <f t="shared" si="0"/>
        <v>0.91</v>
      </c>
      <c r="K39" s="148">
        <f t="shared" si="0"/>
        <v>1.0999999999999999E-2</v>
      </c>
      <c r="L39" s="148">
        <f t="shared" si="0"/>
        <v>0.14000000000000001</v>
      </c>
      <c r="M39" s="146">
        <f t="shared" si="0"/>
        <v>0.79</v>
      </c>
      <c r="N39" s="146">
        <f t="shared" si="0"/>
        <v>0.25</v>
      </c>
      <c r="O39" s="146">
        <f t="shared" si="0"/>
        <v>2.2999999999999998</v>
      </c>
      <c r="P39" s="147">
        <f t="shared" ref="P39:W39" si="1">MIN(P26:P37)</f>
        <v>530</v>
      </c>
      <c r="Q39" s="147">
        <f t="shared" si="1"/>
        <v>55</v>
      </c>
      <c r="R39" s="146">
        <f t="shared" si="1"/>
        <v>5</v>
      </c>
      <c r="S39" s="146">
        <f t="shared" si="1"/>
        <v>1.6</v>
      </c>
      <c r="T39" s="146">
        <f t="shared" si="1"/>
        <v>6.4</v>
      </c>
      <c r="U39" s="146">
        <f t="shared" si="1"/>
        <v>1.1000000000000001</v>
      </c>
      <c r="V39" s="146">
        <f t="shared" si="1"/>
        <v>6.9</v>
      </c>
      <c r="W39" s="146">
        <f t="shared" si="1"/>
        <v>9.3000000000000007</v>
      </c>
      <c r="X39" s="146">
        <f t="shared" si="0"/>
        <v>1.3</v>
      </c>
      <c r="Y39" s="35"/>
      <c r="Z39" s="35"/>
      <c r="AA39" s="35"/>
      <c r="AB39" s="35"/>
      <c r="AC39" s="35"/>
      <c r="AD39" s="35"/>
      <c r="AE39" s="35"/>
      <c r="AF39" s="35"/>
      <c r="AG39" s="35"/>
      <c r="AH39" s="35"/>
      <c r="AI39" s="35"/>
      <c r="AJ39" s="36"/>
      <c r="AK39" s="36"/>
      <c r="AL39" s="36"/>
      <c r="AM39" s="36"/>
      <c r="AN39" s="36"/>
      <c r="AO39" s="36"/>
      <c r="AP39" s="36"/>
      <c r="AQ39" s="36"/>
      <c r="AR39" s="36"/>
      <c r="AS39" s="36"/>
      <c r="AT39" s="36"/>
      <c r="AU39" s="36"/>
      <c r="AV39" s="36"/>
      <c r="AW39" s="36"/>
      <c r="AX39" s="36"/>
      <c r="AY39" s="36"/>
      <c r="AZ39" s="36"/>
      <c r="BA39" s="36"/>
      <c r="BB39" s="36"/>
    </row>
    <row r="40" spans="1:54" s="37" customFormat="1" ht="12" x14ac:dyDescent="0.2">
      <c r="A40" s="35"/>
      <c r="B40" s="35"/>
      <c r="C40" s="145" t="s">
        <v>20</v>
      </c>
      <c r="D40" s="147">
        <f>AVERAGE(D26:D37)</f>
        <v>112</v>
      </c>
      <c r="E40" s="147"/>
      <c r="F40" s="147">
        <f t="shared" ref="F40:X40" si="2">AVERAGE(F26:F37)</f>
        <v>11.75</v>
      </c>
      <c r="G40" s="147"/>
      <c r="H40" s="147"/>
      <c r="I40" s="148">
        <f t="shared" si="2"/>
        <v>0.21249999999999999</v>
      </c>
      <c r="J40" s="148">
        <f t="shared" si="2"/>
        <v>1.0508333333333333</v>
      </c>
      <c r="K40" s="148">
        <f t="shared" si="2"/>
        <v>1.95E-2</v>
      </c>
      <c r="L40" s="148">
        <f t="shared" si="2"/>
        <v>0.18999999999999997</v>
      </c>
      <c r="M40" s="146">
        <f t="shared" si="2"/>
        <v>1.345</v>
      </c>
      <c r="N40" s="146">
        <f t="shared" si="2"/>
        <v>0.36833333333333335</v>
      </c>
      <c r="O40" s="146">
        <f t="shared" si="2"/>
        <v>3.3333333333333339</v>
      </c>
      <c r="P40" s="147">
        <f t="shared" ref="P40:W40" si="3">AVERAGE(P26:P37)</f>
        <v>865</v>
      </c>
      <c r="Q40" s="147">
        <f t="shared" si="3"/>
        <v>77</v>
      </c>
      <c r="R40" s="146">
        <f t="shared" si="3"/>
        <v>5.6333333333333329</v>
      </c>
      <c r="S40" s="146">
        <f t="shared" si="3"/>
        <v>1.7250000000000003</v>
      </c>
      <c r="T40" s="146">
        <f t="shared" si="3"/>
        <v>7.791666666666667</v>
      </c>
      <c r="U40" s="146">
        <f t="shared" si="3"/>
        <v>1.2249999999999999</v>
      </c>
      <c r="V40" s="146">
        <f t="shared" si="3"/>
        <v>9.8416666666666668</v>
      </c>
      <c r="W40" s="146">
        <f t="shared" si="3"/>
        <v>10.608333333333333</v>
      </c>
      <c r="X40" s="146">
        <f t="shared" si="2"/>
        <v>2.1416666666666671</v>
      </c>
      <c r="Y40" s="35"/>
      <c r="Z40" s="35"/>
      <c r="AA40" s="35"/>
      <c r="AB40" s="35"/>
      <c r="AC40" s="35"/>
      <c r="AD40" s="35"/>
      <c r="AE40" s="35"/>
      <c r="AF40" s="35"/>
      <c r="AG40" s="35"/>
      <c r="AH40" s="35"/>
      <c r="AI40" s="35"/>
      <c r="AJ40" s="36"/>
      <c r="AK40" s="36"/>
      <c r="AL40" s="36"/>
      <c r="AM40" s="36"/>
      <c r="AN40" s="36"/>
      <c r="AO40" s="36"/>
      <c r="AP40" s="36"/>
      <c r="AQ40" s="36"/>
      <c r="AR40" s="36"/>
      <c r="AS40" s="36"/>
      <c r="AT40" s="36"/>
      <c r="AU40" s="36"/>
      <c r="AV40" s="36"/>
      <c r="AW40" s="36"/>
      <c r="AX40" s="36"/>
      <c r="AY40" s="36"/>
      <c r="AZ40" s="36"/>
      <c r="BA40" s="36"/>
      <c r="BB40" s="36"/>
    </row>
    <row r="41" spans="1:54" s="37" customFormat="1" ht="12" x14ac:dyDescent="0.2">
      <c r="A41" s="35"/>
      <c r="B41" s="35"/>
      <c r="C41" s="145" t="s">
        <v>21</v>
      </c>
      <c r="D41" s="147">
        <f>MAX(D26:D37)</f>
        <v>200</v>
      </c>
      <c r="E41" s="147"/>
      <c r="F41" s="147">
        <f t="shared" ref="F41:X41" si="4">MAX(F26:F37)</f>
        <v>47</v>
      </c>
      <c r="G41" s="147"/>
      <c r="H41" s="147"/>
      <c r="I41" s="148">
        <f t="shared" si="4"/>
        <v>0.28000000000000003</v>
      </c>
      <c r="J41" s="148">
        <f t="shared" si="4"/>
        <v>1.2</v>
      </c>
      <c r="K41" s="148">
        <f t="shared" si="4"/>
        <v>0.03</v>
      </c>
      <c r="L41" s="148">
        <f t="shared" si="4"/>
        <v>0.23</v>
      </c>
      <c r="M41" s="146">
        <f t="shared" si="4"/>
        <v>6.6</v>
      </c>
      <c r="N41" s="146">
        <f t="shared" si="4"/>
        <v>0.56000000000000005</v>
      </c>
      <c r="O41" s="146">
        <f t="shared" si="4"/>
        <v>4.8</v>
      </c>
      <c r="P41" s="147">
        <f t="shared" ref="P41:W41" si="5">MAX(P26:P37)</f>
        <v>1200</v>
      </c>
      <c r="Q41" s="147">
        <f t="shared" si="5"/>
        <v>130</v>
      </c>
      <c r="R41" s="146">
        <f t="shared" si="5"/>
        <v>6.3</v>
      </c>
      <c r="S41" s="146">
        <f t="shared" si="5"/>
        <v>1.9</v>
      </c>
      <c r="T41" s="146">
        <f t="shared" si="5"/>
        <v>9.5</v>
      </c>
      <c r="U41" s="146">
        <f t="shared" si="5"/>
        <v>1.3</v>
      </c>
      <c r="V41" s="146">
        <f t="shared" si="5"/>
        <v>26</v>
      </c>
      <c r="W41" s="146">
        <f t="shared" si="5"/>
        <v>12</v>
      </c>
      <c r="X41" s="146">
        <f t="shared" si="4"/>
        <v>3</v>
      </c>
      <c r="Y41" s="35"/>
      <c r="Z41" s="35"/>
      <c r="AA41" s="35"/>
      <c r="AB41" s="35"/>
      <c r="AC41" s="35"/>
      <c r="AD41" s="35"/>
      <c r="AE41" s="35"/>
      <c r="AF41" s="35"/>
      <c r="AG41" s="35"/>
      <c r="AH41" s="35"/>
      <c r="AI41" s="35"/>
      <c r="AJ41" s="36"/>
      <c r="AK41" s="36"/>
      <c r="AL41" s="36"/>
      <c r="AM41" s="36"/>
      <c r="AN41" s="36"/>
      <c r="AO41" s="36"/>
      <c r="AP41" s="36"/>
      <c r="AQ41" s="36"/>
      <c r="AR41" s="36"/>
      <c r="AS41" s="36"/>
      <c r="AT41" s="36"/>
      <c r="AU41" s="36"/>
      <c r="AV41" s="36"/>
      <c r="AW41" s="36"/>
      <c r="AX41" s="36"/>
      <c r="AY41" s="36"/>
      <c r="AZ41" s="36"/>
      <c r="BA41" s="36"/>
      <c r="BB41" s="36"/>
    </row>
    <row r="42" spans="1:54" s="37" customFormat="1" ht="12" x14ac:dyDescent="0.2">
      <c r="A42" s="35"/>
      <c r="B42" s="35"/>
      <c r="C42" s="46"/>
      <c r="D42" s="48"/>
      <c r="E42" s="48"/>
      <c r="F42" s="47"/>
      <c r="G42" s="47"/>
      <c r="H42" s="47"/>
      <c r="I42" s="48"/>
      <c r="J42" s="50"/>
      <c r="K42" s="49"/>
      <c r="L42" s="48"/>
      <c r="M42" s="50"/>
      <c r="N42" s="50"/>
      <c r="O42" s="50"/>
      <c r="P42" s="47"/>
      <c r="Q42" s="47"/>
      <c r="R42" s="50"/>
      <c r="S42" s="50"/>
      <c r="T42" s="50"/>
      <c r="U42" s="50"/>
      <c r="V42" s="50"/>
      <c r="W42" s="50"/>
      <c r="X42" s="50"/>
      <c r="Y42" s="35"/>
      <c r="Z42" s="35"/>
      <c r="AA42" s="35"/>
      <c r="AB42" s="35"/>
      <c r="AC42" s="35"/>
      <c r="AD42" s="35"/>
      <c r="AE42" s="35"/>
      <c r="AF42" s="35"/>
      <c r="AG42" s="35"/>
      <c r="AH42" s="35"/>
      <c r="AI42" s="35"/>
      <c r="AJ42" s="36"/>
      <c r="AK42" s="36"/>
      <c r="AL42" s="36"/>
      <c r="AM42" s="36"/>
      <c r="AN42" s="36"/>
      <c r="AO42" s="36"/>
      <c r="AP42" s="36"/>
      <c r="AQ42" s="36"/>
      <c r="AR42" s="36"/>
      <c r="AS42" s="36"/>
      <c r="AT42" s="36"/>
      <c r="AU42" s="36"/>
      <c r="AV42" s="36"/>
      <c r="AW42" s="36"/>
      <c r="AX42" s="36"/>
      <c r="AY42" s="36"/>
      <c r="AZ42" s="36"/>
      <c r="BA42" s="36"/>
      <c r="BB42" s="36"/>
    </row>
    <row r="43" spans="1:54" s="37" customFormat="1" ht="12" x14ac:dyDescent="0.2">
      <c r="A43" s="35"/>
      <c r="B43" s="35"/>
      <c r="C43" s="46"/>
      <c r="D43" s="48"/>
      <c r="E43" s="48"/>
      <c r="F43" s="47"/>
      <c r="G43" s="47"/>
      <c r="H43" s="47"/>
      <c r="I43" s="48"/>
      <c r="J43" s="50"/>
      <c r="K43" s="49"/>
      <c r="L43" s="48"/>
      <c r="M43" s="50"/>
      <c r="N43" s="50"/>
      <c r="O43" s="50"/>
      <c r="P43" s="47"/>
      <c r="Q43" s="47"/>
      <c r="R43" s="50"/>
      <c r="S43" s="50"/>
      <c r="T43" s="50"/>
      <c r="U43" s="50"/>
      <c r="V43" s="50"/>
      <c r="W43" s="50"/>
      <c r="X43" s="50"/>
      <c r="Y43" s="35"/>
      <c r="Z43" s="35"/>
      <c r="AA43" s="35"/>
      <c r="AB43" s="35"/>
      <c r="AC43" s="35"/>
      <c r="AD43" s="35"/>
      <c r="AE43" s="35"/>
      <c r="AF43" s="35"/>
      <c r="AG43" s="35"/>
      <c r="AH43" s="35"/>
      <c r="AI43" s="35"/>
      <c r="AJ43" s="36"/>
      <c r="AK43" s="36"/>
      <c r="AL43" s="36"/>
      <c r="AM43" s="36"/>
      <c r="AN43" s="36"/>
      <c r="AO43" s="36"/>
      <c r="AP43" s="36"/>
      <c r="AQ43" s="36"/>
      <c r="AR43" s="36"/>
      <c r="AS43" s="36"/>
      <c r="AT43" s="36"/>
      <c r="AU43" s="36"/>
      <c r="AV43" s="36"/>
      <c r="AW43" s="36"/>
      <c r="AX43" s="36"/>
      <c r="AY43" s="36"/>
      <c r="AZ43" s="36"/>
      <c r="BA43" s="36"/>
      <c r="BB43" s="36"/>
    </row>
    <row r="44" spans="1:54" s="37" customFormat="1" ht="12" x14ac:dyDescent="0.2">
      <c r="A44" s="106">
        <v>24</v>
      </c>
      <c r="B44" s="38" t="s">
        <v>105</v>
      </c>
      <c r="C44" s="64">
        <v>43524</v>
      </c>
      <c r="D44" s="52">
        <v>100</v>
      </c>
      <c r="E44" s="117">
        <v>35</v>
      </c>
      <c r="F44" s="117">
        <v>12</v>
      </c>
      <c r="G44" s="207">
        <v>2</v>
      </c>
      <c r="H44" s="164">
        <v>0.28999999999999998</v>
      </c>
      <c r="I44" s="39">
        <v>0.2</v>
      </c>
      <c r="J44" s="39">
        <v>0.93</v>
      </c>
      <c r="K44" s="40">
        <v>2.4E-2</v>
      </c>
      <c r="L44" s="39">
        <v>0.2</v>
      </c>
      <c r="M44" s="39">
        <v>0.91</v>
      </c>
      <c r="N44" s="39">
        <v>0.22</v>
      </c>
      <c r="O44" s="41">
        <v>4.8</v>
      </c>
      <c r="P44" s="52">
        <v>500</v>
      </c>
      <c r="Q44" s="52">
        <v>61</v>
      </c>
      <c r="R44" s="41">
        <v>7.9</v>
      </c>
      <c r="S44" s="41">
        <v>2.2000000000000002</v>
      </c>
      <c r="T44" s="52">
        <v>13</v>
      </c>
      <c r="U44" s="41">
        <v>1.6</v>
      </c>
      <c r="V44" s="52">
        <v>13</v>
      </c>
      <c r="W44" s="52">
        <v>12</v>
      </c>
      <c r="X44" s="42">
        <v>2.7</v>
      </c>
      <c r="Y44" s="35"/>
      <c r="Z44" s="35"/>
      <c r="AA44" s="35"/>
      <c r="AB44" s="35"/>
      <c r="AC44" s="35"/>
      <c r="AD44" s="35"/>
      <c r="AE44" s="35"/>
      <c r="AF44" s="35"/>
      <c r="AG44" s="35"/>
      <c r="AH44" s="35"/>
      <c r="AI44" s="35"/>
      <c r="AJ44" s="36"/>
      <c r="AK44" s="36"/>
      <c r="AL44" s="36"/>
      <c r="AM44" s="36"/>
      <c r="AN44" s="36"/>
      <c r="AO44" s="36"/>
      <c r="AP44" s="36"/>
      <c r="AQ44" s="36"/>
      <c r="AR44" s="36"/>
      <c r="AS44" s="36"/>
      <c r="AT44" s="36"/>
      <c r="AU44" s="36"/>
      <c r="AV44" s="36"/>
      <c r="AW44" s="36"/>
      <c r="AX44" s="36"/>
      <c r="AY44" s="36"/>
      <c r="AZ44" s="36"/>
      <c r="BA44" s="36"/>
      <c r="BB44" s="36"/>
    </row>
    <row r="45" spans="1:54" s="37" customFormat="1" ht="12" x14ac:dyDescent="0.2">
      <c r="A45" s="106">
        <v>24</v>
      </c>
      <c r="B45" s="38" t="s">
        <v>105</v>
      </c>
      <c r="C45" s="64">
        <v>43572</v>
      </c>
      <c r="D45" s="52">
        <v>130</v>
      </c>
      <c r="E45" s="117">
        <v>35</v>
      </c>
      <c r="F45" s="117">
        <v>8</v>
      </c>
      <c r="G45" s="207">
        <v>2</v>
      </c>
      <c r="H45" s="164">
        <v>0.3</v>
      </c>
      <c r="I45" s="39">
        <v>0.16</v>
      </c>
      <c r="J45" s="41">
        <v>0.96</v>
      </c>
      <c r="K45" s="40">
        <v>2.1999999999999999E-2</v>
      </c>
      <c r="L45" s="39">
        <v>0.24</v>
      </c>
      <c r="M45" s="39">
        <v>0.82</v>
      </c>
      <c r="N45" s="39">
        <v>0.22</v>
      </c>
      <c r="O45" s="41">
        <v>4</v>
      </c>
      <c r="P45" s="52">
        <v>540</v>
      </c>
      <c r="Q45" s="52">
        <v>60</v>
      </c>
      <c r="R45" s="41">
        <v>6.8</v>
      </c>
      <c r="S45" s="41">
        <v>2</v>
      </c>
      <c r="T45" s="41">
        <v>10</v>
      </c>
      <c r="U45" s="41">
        <v>1.5</v>
      </c>
      <c r="V45" s="52">
        <v>12</v>
      </c>
      <c r="W45" s="52">
        <v>11</v>
      </c>
      <c r="X45" s="42">
        <v>3.3</v>
      </c>
      <c r="Y45" s="35"/>
      <c r="Z45" s="35"/>
      <c r="AA45" s="35"/>
      <c r="AB45" s="35"/>
      <c r="AC45" s="35"/>
      <c r="AD45" s="35"/>
      <c r="AE45" s="35"/>
      <c r="AF45" s="35"/>
      <c r="AG45" s="35"/>
      <c r="AH45" s="35"/>
      <c r="AI45" s="35"/>
      <c r="AJ45" s="36"/>
      <c r="AK45" s="36"/>
      <c r="AL45" s="36"/>
      <c r="AM45" s="36"/>
      <c r="AN45" s="36"/>
      <c r="AO45" s="36"/>
      <c r="AP45" s="36"/>
      <c r="AQ45" s="36"/>
      <c r="AR45" s="36"/>
      <c r="AS45" s="36"/>
      <c r="AT45" s="36"/>
      <c r="AU45" s="36"/>
      <c r="AV45" s="36"/>
      <c r="AW45" s="36"/>
      <c r="AX45" s="36"/>
      <c r="AY45" s="36"/>
      <c r="AZ45" s="36"/>
      <c r="BA45" s="36"/>
      <c r="BB45" s="36"/>
    </row>
    <row r="46" spans="1:54" s="37" customFormat="1" ht="12" x14ac:dyDescent="0.2">
      <c r="A46" s="106">
        <v>24</v>
      </c>
      <c r="B46" s="38" t="s">
        <v>105</v>
      </c>
      <c r="C46" s="64">
        <v>43626</v>
      </c>
      <c r="D46" s="52">
        <v>110</v>
      </c>
      <c r="E46" s="117">
        <v>25</v>
      </c>
      <c r="F46" s="117">
        <v>11</v>
      </c>
      <c r="G46" s="207">
        <v>2</v>
      </c>
      <c r="H46" s="164">
        <v>0.32</v>
      </c>
      <c r="I46" s="39">
        <v>0.16</v>
      </c>
      <c r="J46" s="41">
        <v>1</v>
      </c>
      <c r="K46" s="40">
        <v>2.1000000000000001E-2</v>
      </c>
      <c r="L46" s="39">
        <v>0.22</v>
      </c>
      <c r="M46" s="39">
        <v>0.86</v>
      </c>
      <c r="N46" s="39">
        <v>0.28000000000000003</v>
      </c>
      <c r="O46" s="41">
        <v>3.2</v>
      </c>
      <c r="P46" s="52">
        <v>520</v>
      </c>
      <c r="Q46" s="52">
        <v>140</v>
      </c>
      <c r="R46" s="41">
        <v>7.2</v>
      </c>
      <c r="S46" s="41">
        <v>2</v>
      </c>
      <c r="T46" s="52">
        <v>11</v>
      </c>
      <c r="U46" s="41">
        <v>1.6</v>
      </c>
      <c r="V46" s="52">
        <v>12</v>
      </c>
      <c r="W46" s="52">
        <v>11</v>
      </c>
      <c r="X46" s="42">
        <v>1.3</v>
      </c>
      <c r="Y46" s="35"/>
      <c r="Z46" s="35"/>
      <c r="AA46" s="35"/>
      <c r="AB46" s="35"/>
      <c r="AC46" s="35"/>
      <c r="AD46" s="35"/>
      <c r="AE46" s="35"/>
      <c r="AF46" s="35"/>
      <c r="AG46" s="35"/>
      <c r="AH46" s="35"/>
      <c r="AI46" s="35"/>
      <c r="AJ46" s="36"/>
      <c r="AK46" s="36"/>
      <c r="AL46" s="36"/>
      <c r="AM46" s="36"/>
      <c r="AN46" s="36"/>
      <c r="AO46" s="36"/>
      <c r="AP46" s="36"/>
      <c r="AQ46" s="36"/>
      <c r="AR46" s="36"/>
      <c r="AS46" s="36"/>
      <c r="AT46" s="36"/>
      <c r="AU46" s="36"/>
      <c r="AV46" s="36"/>
      <c r="AW46" s="36"/>
      <c r="AX46" s="36"/>
      <c r="AY46" s="36"/>
      <c r="AZ46" s="36"/>
      <c r="BA46" s="36"/>
      <c r="BB46" s="36"/>
    </row>
    <row r="47" spans="1:54" s="37" customFormat="1" ht="12" x14ac:dyDescent="0.2">
      <c r="A47" s="106">
        <v>24</v>
      </c>
      <c r="B47" s="38" t="s">
        <v>105</v>
      </c>
      <c r="C47" s="64">
        <v>43684</v>
      </c>
      <c r="D47" s="52">
        <v>63</v>
      </c>
      <c r="E47" s="117">
        <v>13</v>
      </c>
      <c r="F47" s="229">
        <v>5</v>
      </c>
      <c r="G47" s="207">
        <v>2</v>
      </c>
      <c r="H47" s="164">
        <v>0.34</v>
      </c>
      <c r="I47" s="39">
        <v>0.13</v>
      </c>
      <c r="J47" s="39">
        <v>0.94</v>
      </c>
      <c r="K47" s="40">
        <v>0.02</v>
      </c>
      <c r="L47" s="39">
        <v>0.11</v>
      </c>
      <c r="M47" s="39">
        <v>0.86</v>
      </c>
      <c r="N47" s="39">
        <v>0.19</v>
      </c>
      <c r="O47" s="41">
        <v>2.2999999999999998</v>
      </c>
      <c r="P47" s="52">
        <v>290</v>
      </c>
      <c r="Q47" s="52">
        <v>240</v>
      </c>
      <c r="R47" s="41">
        <v>7.8</v>
      </c>
      <c r="S47" s="41">
        <v>2.1</v>
      </c>
      <c r="T47" s="52">
        <v>11</v>
      </c>
      <c r="U47" s="41">
        <v>1.6</v>
      </c>
      <c r="V47" s="52">
        <v>12</v>
      </c>
      <c r="W47" s="52">
        <v>12</v>
      </c>
      <c r="X47" s="175">
        <v>0.83</v>
      </c>
      <c r="Y47" s="35"/>
      <c r="Z47" s="35"/>
      <c r="AA47" s="35"/>
      <c r="AB47" s="35"/>
      <c r="AC47" s="35"/>
      <c r="AD47" s="35"/>
      <c r="AE47" s="35"/>
      <c r="AF47" s="35"/>
      <c r="AG47" s="35"/>
      <c r="AH47" s="35"/>
      <c r="AI47" s="35"/>
      <c r="AJ47" s="36"/>
      <c r="AK47" s="36"/>
      <c r="AL47" s="36"/>
      <c r="AM47" s="36"/>
      <c r="AN47" s="36"/>
      <c r="AO47" s="36"/>
      <c r="AP47" s="36"/>
      <c r="AQ47" s="36"/>
      <c r="AR47" s="36"/>
      <c r="AS47" s="36"/>
      <c r="AT47" s="36"/>
      <c r="AU47" s="36"/>
      <c r="AV47" s="36"/>
      <c r="AW47" s="36"/>
      <c r="AX47" s="36"/>
      <c r="AY47" s="36"/>
      <c r="AZ47" s="36"/>
      <c r="BA47" s="36"/>
      <c r="BB47" s="36"/>
    </row>
    <row r="48" spans="1:54" s="37" customFormat="1" ht="12" x14ac:dyDescent="0.2">
      <c r="A48" s="106">
        <v>24</v>
      </c>
      <c r="B48" s="38" t="s">
        <v>105</v>
      </c>
      <c r="C48" s="64" t="s">
        <v>150</v>
      </c>
      <c r="D48" s="52">
        <v>62</v>
      </c>
      <c r="E48" s="207">
        <v>10</v>
      </c>
      <c r="F48" s="207">
        <v>5</v>
      </c>
      <c r="G48" s="207">
        <v>2</v>
      </c>
      <c r="H48" s="164">
        <v>0.3</v>
      </c>
      <c r="I48" s="39">
        <v>0.11</v>
      </c>
      <c r="J48" s="39">
        <v>0.86</v>
      </c>
      <c r="K48" s="40">
        <v>1.7000000000000001E-2</v>
      </c>
      <c r="L48" s="39">
        <v>0.12</v>
      </c>
      <c r="M48" s="39">
        <v>0.79</v>
      </c>
      <c r="N48" s="39">
        <v>0.2</v>
      </c>
      <c r="O48" s="41">
        <v>2</v>
      </c>
      <c r="P48" s="52">
        <v>310</v>
      </c>
      <c r="Q48" s="52">
        <v>66</v>
      </c>
      <c r="R48" s="41">
        <v>7.6</v>
      </c>
      <c r="S48" s="41">
        <v>2</v>
      </c>
      <c r="T48" s="52">
        <v>12</v>
      </c>
      <c r="U48" s="41">
        <v>1.6</v>
      </c>
      <c r="V48" s="52">
        <v>12</v>
      </c>
      <c r="W48" s="52">
        <v>12</v>
      </c>
      <c r="X48" s="42">
        <v>1.1000000000000001</v>
      </c>
      <c r="Y48" s="35"/>
      <c r="Z48" s="35"/>
      <c r="AA48" s="35"/>
      <c r="AB48" s="35"/>
      <c r="AC48" s="35"/>
      <c r="AD48" s="35"/>
      <c r="AE48" s="35"/>
      <c r="AF48" s="35"/>
      <c r="AG48" s="35"/>
      <c r="AH48" s="35"/>
      <c r="AI48" s="35"/>
      <c r="AJ48" s="36"/>
      <c r="AK48" s="36"/>
      <c r="AL48" s="36"/>
      <c r="AM48" s="36"/>
      <c r="AN48" s="36"/>
      <c r="AO48" s="36"/>
      <c r="AP48" s="36"/>
      <c r="AQ48" s="36"/>
      <c r="AR48" s="36"/>
      <c r="AS48" s="36"/>
      <c r="AT48" s="36"/>
      <c r="AU48" s="36"/>
      <c r="AV48" s="36"/>
      <c r="AW48" s="36"/>
      <c r="AX48" s="36"/>
      <c r="AY48" s="36"/>
      <c r="AZ48" s="36"/>
      <c r="BA48" s="36"/>
      <c r="BB48" s="36"/>
    </row>
    <row r="49" spans="1:54" s="37" customFormat="1" ht="12" x14ac:dyDescent="0.2">
      <c r="A49" s="106">
        <v>24</v>
      </c>
      <c r="B49" s="38" t="s">
        <v>105</v>
      </c>
      <c r="C49" s="64">
        <v>43816</v>
      </c>
      <c r="D49" s="52">
        <v>150</v>
      </c>
      <c r="E49" s="117">
        <v>16</v>
      </c>
      <c r="F49" s="207">
        <v>5</v>
      </c>
      <c r="G49" s="207">
        <v>2</v>
      </c>
      <c r="H49" s="164">
        <v>0.35</v>
      </c>
      <c r="I49" s="39">
        <v>0.15</v>
      </c>
      <c r="J49" s="39">
        <v>0.93</v>
      </c>
      <c r="K49" s="40">
        <v>2.1999999999999999E-2</v>
      </c>
      <c r="L49" s="39">
        <v>0.23</v>
      </c>
      <c r="M49" s="39">
        <v>0.89</v>
      </c>
      <c r="N49" s="39">
        <v>0.28000000000000003</v>
      </c>
      <c r="O49" s="41">
        <v>3.5</v>
      </c>
      <c r="P49" s="52">
        <v>730</v>
      </c>
      <c r="Q49" s="52">
        <v>56</v>
      </c>
      <c r="R49" s="41">
        <v>7.1</v>
      </c>
      <c r="S49" s="41">
        <v>2</v>
      </c>
      <c r="T49" s="52">
        <v>11</v>
      </c>
      <c r="U49" s="41">
        <v>1.5</v>
      </c>
      <c r="V49" s="52">
        <v>11</v>
      </c>
      <c r="W49" s="52">
        <v>11</v>
      </c>
      <c r="X49" s="42">
        <v>2.4</v>
      </c>
      <c r="Y49" s="35"/>
      <c r="Z49" s="35"/>
      <c r="AA49" s="35"/>
      <c r="AB49" s="35"/>
      <c r="AC49" s="35"/>
      <c r="AD49" s="35"/>
      <c r="AE49" s="35"/>
      <c r="AF49" s="35"/>
      <c r="AG49" s="35"/>
      <c r="AH49" s="35"/>
      <c r="AI49" s="35"/>
      <c r="AJ49" s="36"/>
      <c r="AK49" s="36"/>
      <c r="AL49" s="36"/>
      <c r="AM49" s="36"/>
      <c r="AN49" s="36"/>
      <c r="AO49" s="36"/>
      <c r="AP49" s="36"/>
      <c r="AQ49" s="36"/>
      <c r="AR49" s="36"/>
      <c r="AS49" s="36"/>
      <c r="AT49" s="36"/>
      <c r="AU49" s="36"/>
      <c r="AV49" s="36"/>
      <c r="AW49" s="36"/>
      <c r="AX49" s="36"/>
      <c r="AY49" s="36"/>
      <c r="AZ49" s="36"/>
      <c r="BA49" s="36"/>
      <c r="BB49" s="36"/>
    </row>
    <row r="50" spans="1:54" s="37" customFormat="1" ht="12" x14ac:dyDescent="0.2">
      <c r="A50" s="35"/>
      <c r="B50" s="35"/>
      <c r="C50" s="46"/>
      <c r="D50" s="48"/>
      <c r="E50" s="48"/>
      <c r="F50" s="47"/>
      <c r="G50" s="47"/>
      <c r="H50" s="47"/>
      <c r="I50" s="47"/>
      <c r="J50" s="47"/>
      <c r="K50" s="49"/>
      <c r="L50" s="48"/>
      <c r="M50" s="50"/>
      <c r="N50" s="48"/>
      <c r="O50" s="50"/>
      <c r="P50" s="47"/>
      <c r="Q50" s="47"/>
      <c r="R50" s="50"/>
      <c r="S50" s="50"/>
      <c r="T50" s="50"/>
      <c r="U50" s="50"/>
      <c r="V50" s="50"/>
      <c r="W50" s="50"/>
      <c r="X50" s="47"/>
      <c r="Y50" s="35"/>
      <c r="Z50" s="35"/>
      <c r="AA50" s="35"/>
      <c r="AB50" s="35"/>
      <c r="AC50" s="35"/>
      <c r="AD50" s="35"/>
      <c r="AE50" s="35"/>
      <c r="AF50" s="35"/>
      <c r="AG50" s="35"/>
      <c r="AH50" s="35"/>
      <c r="AI50" s="35"/>
      <c r="AJ50" s="36"/>
      <c r="AK50" s="36"/>
      <c r="AL50" s="36"/>
      <c r="AM50" s="36"/>
      <c r="AN50" s="36"/>
      <c r="AO50" s="36"/>
      <c r="AP50" s="36"/>
      <c r="AQ50" s="36"/>
      <c r="AR50" s="36"/>
      <c r="AS50" s="36"/>
      <c r="AT50" s="36"/>
      <c r="AU50" s="36"/>
      <c r="AV50" s="36"/>
      <c r="AW50" s="36"/>
      <c r="AX50" s="36"/>
      <c r="AY50" s="36"/>
      <c r="AZ50" s="36"/>
      <c r="BA50" s="36"/>
      <c r="BB50" s="36"/>
    </row>
    <row r="51" spans="1:54" s="37" customFormat="1" ht="12" x14ac:dyDescent="0.2">
      <c r="A51" s="35"/>
      <c r="B51" s="35"/>
      <c r="C51" s="145" t="s">
        <v>19</v>
      </c>
      <c r="D51" s="147">
        <f>MIN(D44:D49)</f>
        <v>62</v>
      </c>
      <c r="E51" s="147"/>
      <c r="F51" s="147">
        <f t="shared" ref="F51:X51" si="6">MIN(F44:F49)</f>
        <v>5</v>
      </c>
      <c r="G51" s="147"/>
      <c r="H51" s="147"/>
      <c r="I51" s="148">
        <f>MIN(I44:I49)</f>
        <v>0.11</v>
      </c>
      <c r="J51" s="148">
        <f t="shared" si="6"/>
        <v>0.86</v>
      </c>
      <c r="K51" s="148">
        <f t="shared" si="6"/>
        <v>1.7000000000000001E-2</v>
      </c>
      <c r="L51" s="148">
        <f t="shared" si="6"/>
        <v>0.11</v>
      </c>
      <c r="M51" s="146">
        <f t="shared" si="6"/>
        <v>0.79</v>
      </c>
      <c r="N51" s="146">
        <f t="shared" si="6"/>
        <v>0.19</v>
      </c>
      <c r="O51" s="146">
        <f t="shared" si="6"/>
        <v>2</v>
      </c>
      <c r="P51" s="147">
        <f t="shared" si="6"/>
        <v>290</v>
      </c>
      <c r="Q51" s="147">
        <f t="shared" si="6"/>
        <v>56</v>
      </c>
      <c r="R51" s="146">
        <f t="shared" si="6"/>
        <v>6.8</v>
      </c>
      <c r="S51" s="146">
        <f t="shared" si="6"/>
        <v>2</v>
      </c>
      <c r="T51" s="146">
        <f t="shared" si="6"/>
        <v>10</v>
      </c>
      <c r="U51" s="146">
        <f t="shared" si="6"/>
        <v>1.5</v>
      </c>
      <c r="V51" s="146">
        <f t="shared" si="6"/>
        <v>11</v>
      </c>
      <c r="W51" s="146">
        <f t="shared" si="6"/>
        <v>11</v>
      </c>
      <c r="X51" s="146">
        <f t="shared" si="6"/>
        <v>0.83</v>
      </c>
      <c r="Y51" s="35"/>
      <c r="Z51" s="35"/>
      <c r="AA51" s="35"/>
      <c r="AB51" s="35"/>
      <c r="AC51" s="35"/>
      <c r="AD51" s="35"/>
      <c r="AE51" s="35"/>
      <c r="AF51" s="35"/>
      <c r="AG51" s="35"/>
      <c r="AH51" s="35"/>
      <c r="AI51" s="35"/>
      <c r="AJ51" s="36"/>
      <c r="AK51" s="36"/>
      <c r="AL51" s="36"/>
      <c r="AM51" s="36"/>
      <c r="AN51" s="36"/>
      <c r="AO51" s="36"/>
      <c r="AP51" s="36"/>
      <c r="AQ51" s="36"/>
      <c r="AR51" s="36"/>
      <c r="AS51" s="36"/>
      <c r="AT51" s="36"/>
      <c r="AU51" s="36"/>
      <c r="AV51" s="36"/>
      <c r="AW51" s="36"/>
      <c r="AX51" s="36"/>
      <c r="AY51" s="36"/>
      <c r="AZ51" s="36"/>
      <c r="BA51" s="36"/>
      <c r="BB51" s="36"/>
    </row>
    <row r="52" spans="1:54" s="37" customFormat="1" ht="12" x14ac:dyDescent="0.2">
      <c r="A52" s="35"/>
      <c r="B52" s="35"/>
      <c r="C52" s="145" t="s">
        <v>20</v>
      </c>
      <c r="D52" s="147">
        <f>AVERAGE(D44:D49)</f>
        <v>102.5</v>
      </c>
      <c r="E52" s="147"/>
      <c r="F52" s="147">
        <f t="shared" ref="F52:X52" si="7">AVERAGE(F44:F49)</f>
        <v>7.666666666666667</v>
      </c>
      <c r="G52" s="147"/>
      <c r="H52" s="147"/>
      <c r="I52" s="148">
        <f>AVERAGE(I44:I49)</f>
        <v>0.15166666666666667</v>
      </c>
      <c r="J52" s="148">
        <f t="shared" si="7"/>
        <v>0.93666666666666665</v>
      </c>
      <c r="K52" s="148">
        <f t="shared" si="7"/>
        <v>2.1000000000000001E-2</v>
      </c>
      <c r="L52" s="148">
        <f t="shared" si="7"/>
        <v>0.18666666666666668</v>
      </c>
      <c r="M52" s="146">
        <f t="shared" si="7"/>
        <v>0.85499999999999998</v>
      </c>
      <c r="N52" s="146">
        <f t="shared" si="7"/>
        <v>0.23166666666666666</v>
      </c>
      <c r="O52" s="146">
        <f t="shared" si="7"/>
        <v>3.3000000000000003</v>
      </c>
      <c r="P52" s="147">
        <f t="shared" si="7"/>
        <v>481.66666666666669</v>
      </c>
      <c r="Q52" s="147">
        <f t="shared" si="7"/>
        <v>103.83333333333333</v>
      </c>
      <c r="R52" s="146">
        <f t="shared" si="7"/>
        <v>7.3999999999999995</v>
      </c>
      <c r="S52" s="146">
        <f t="shared" si="7"/>
        <v>2.0500000000000003</v>
      </c>
      <c r="T52" s="146">
        <f t="shared" si="7"/>
        <v>11.333333333333334</v>
      </c>
      <c r="U52" s="146">
        <f t="shared" si="7"/>
        <v>1.5666666666666667</v>
      </c>
      <c r="V52" s="146">
        <f t="shared" si="7"/>
        <v>12</v>
      </c>
      <c r="W52" s="146">
        <f t="shared" si="7"/>
        <v>11.5</v>
      </c>
      <c r="X52" s="146">
        <f t="shared" si="7"/>
        <v>1.9383333333333332</v>
      </c>
      <c r="Y52" s="35"/>
      <c r="Z52" s="35"/>
      <c r="AA52" s="35"/>
      <c r="AB52" s="35"/>
      <c r="AC52" s="35"/>
      <c r="AD52" s="35"/>
      <c r="AE52" s="35"/>
      <c r="AF52" s="35"/>
      <c r="AG52" s="35"/>
      <c r="AH52" s="35"/>
      <c r="AI52" s="35"/>
      <c r="AJ52" s="36"/>
      <c r="AK52" s="36"/>
      <c r="AL52" s="36"/>
      <c r="AM52" s="36"/>
      <c r="AN52" s="36"/>
      <c r="AO52" s="36"/>
      <c r="AP52" s="36"/>
      <c r="AQ52" s="36"/>
      <c r="AR52" s="36"/>
      <c r="AS52" s="36"/>
      <c r="AT52" s="36"/>
      <c r="AU52" s="36"/>
      <c r="AV52" s="36"/>
      <c r="AW52" s="36"/>
      <c r="AX52" s="36"/>
      <c r="AY52" s="36"/>
      <c r="AZ52" s="36"/>
      <c r="BA52" s="36"/>
      <c r="BB52" s="36"/>
    </row>
    <row r="53" spans="1:54" s="37" customFormat="1" ht="12" x14ac:dyDescent="0.2">
      <c r="A53" s="35"/>
      <c r="B53" s="35"/>
      <c r="C53" s="145" t="s">
        <v>21</v>
      </c>
      <c r="D53" s="147">
        <f>MAX(D44:D49)</f>
        <v>150</v>
      </c>
      <c r="E53" s="147"/>
      <c r="F53" s="147">
        <f t="shared" ref="F53:X53" si="8">MAX(F44:F49)</f>
        <v>12</v>
      </c>
      <c r="G53" s="147"/>
      <c r="H53" s="147"/>
      <c r="I53" s="148">
        <f>MAX(I44:I49)</f>
        <v>0.2</v>
      </c>
      <c r="J53" s="148">
        <f t="shared" si="8"/>
        <v>1</v>
      </c>
      <c r="K53" s="148">
        <f t="shared" si="8"/>
        <v>2.4E-2</v>
      </c>
      <c r="L53" s="148">
        <f t="shared" si="8"/>
        <v>0.24</v>
      </c>
      <c r="M53" s="146">
        <f t="shared" si="8"/>
        <v>0.91</v>
      </c>
      <c r="N53" s="146">
        <f t="shared" si="8"/>
        <v>0.28000000000000003</v>
      </c>
      <c r="O53" s="146">
        <f t="shared" si="8"/>
        <v>4.8</v>
      </c>
      <c r="P53" s="147">
        <f t="shared" si="8"/>
        <v>730</v>
      </c>
      <c r="Q53" s="147">
        <f t="shared" si="8"/>
        <v>240</v>
      </c>
      <c r="R53" s="146">
        <f t="shared" si="8"/>
        <v>7.9</v>
      </c>
      <c r="S53" s="146">
        <f t="shared" si="8"/>
        <v>2.2000000000000002</v>
      </c>
      <c r="T53" s="146">
        <f t="shared" si="8"/>
        <v>13</v>
      </c>
      <c r="U53" s="146">
        <f t="shared" si="8"/>
        <v>1.6</v>
      </c>
      <c r="V53" s="146">
        <f t="shared" si="8"/>
        <v>13</v>
      </c>
      <c r="W53" s="146">
        <f t="shared" si="8"/>
        <v>12</v>
      </c>
      <c r="X53" s="146">
        <f t="shared" si="8"/>
        <v>3.3</v>
      </c>
      <c r="Y53" s="35"/>
      <c r="Z53" s="35"/>
      <c r="AA53" s="35"/>
      <c r="AB53" s="35"/>
      <c r="AC53" s="35"/>
      <c r="AD53" s="35"/>
      <c r="AE53" s="35"/>
      <c r="AF53" s="35"/>
      <c r="AG53" s="35"/>
      <c r="AH53" s="35"/>
      <c r="AI53" s="35"/>
      <c r="AJ53" s="36"/>
      <c r="AK53" s="36"/>
      <c r="AL53" s="36"/>
      <c r="AM53" s="36"/>
      <c r="AN53" s="36"/>
      <c r="AO53" s="36"/>
      <c r="AP53" s="36"/>
      <c r="AQ53" s="36"/>
      <c r="AR53" s="36"/>
      <c r="AS53" s="36"/>
      <c r="AT53" s="36"/>
      <c r="AU53" s="36"/>
      <c r="AV53" s="36"/>
      <c r="AW53" s="36"/>
      <c r="AX53" s="36"/>
      <c r="AY53" s="36"/>
      <c r="AZ53" s="36"/>
      <c r="BA53" s="36"/>
      <c r="BB53" s="36"/>
    </row>
    <row r="54" spans="1:54" s="37" customFormat="1" ht="12" x14ac:dyDescent="0.2">
      <c r="A54" s="35"/>
      <c r="B54" s="35"/>
      <c r="C54" s="46"/>
      <c r="D54" s="48"/>
      <c r="E54" s="48"/>
      <c r="F54" s="47"/>
      <c r="G54" s="47"/>
      <c r="H54" s="47"/>
      <c r="I54" s="48"/>
      <c r="J54" s="50"/>
      <c r="K54" s="49"/>
      <c r="L54" s="48"/>
      <c r="M54" s="50"/>
      <c r="N54" s="50"/>
      <c r="O54" s="50"/>
      <c r="P54" s="47"/>
      <c r="Q54" s="47"/>
      <c r="R54" s="50"/>
      <c r="S54" s="50"/>
      <c r="T54" s="50"/>
      <c r="U54" s="50"/>
      <c r="V54" s="50"/>
      <c r="W54" s="50"/>
      <c r="X54" s="50"/>
      <c r="Y54" s="35"/>
      <c r="Z54" s="35"/>
      <c r="AA54" s="35"/>
      <c r="AB54" s="35"/>
      <c r="AC54" s="35"/>
      <c r="AD54" s="35"/>
      <c r="AE54" s="35"/>
      <c r="AF54" s="35"/>
      <c r="AG54" s="35"/>
      <c r="AH54" s="35"/>
      <c r="AI54" s="35"/>
      <c r="AJ54" s="36"/>
      <c r="AK54" s="36"/>
      <c r="AL54" s="36"/>
      <c r="AM54" s="36"/>
      <c r="AN54" s="36"/>
      <c r="AO54" s="36"/>
      <c r="AP54" s="36"/>
      <c r="AQ54" s="36"/>
      <c r="AR54" s="36"/>
      <c r="AS54" s="36"/>
      <c r="AT54" s="36"/>
      <c r="AU54" s="36"/>
      <c r="AV54" s="36"/>
      <c r="AW54" s="36"/>
      <c r="AX54" s="36"/>
      <c r="AY54" s="36"/>
      <c r="AZ54" s="36"/>
      <c r="BA54" s="36"/>
      <c r="BB54" s="36"/>
    </row>
    <row r="55" spans="1:54" s="37" customFormat="1" ht="12" x14ac:dyDescent="0.2">
      <c r="A55" s="35"/>
      <c r="B55" s="35"/>
      <c r="C55" s="46"/>
      <c r="D55" s="48"/>
      <c r="E55" s="48"/>
      <c r="F55" s="47"/>
      <c r="G55" s="47"/>
      <c r="H55" s="47"/>
      <c r="I55" s="48"/>
      <c r="J55" s="61"/>
      <c r="K55" s="49"/>
      <c r="L55" s="48"/>
      <c r="M55" s="50"/>
      <c r="N55" s="48"/>
      <c r="O55" s="50"/>
      <c r="P55" s="47"/>
      <c r="Q55" s="47"/>
      <c r="R55" s="50"/>
      <c r="S55" s="50"/>
      <c r="T55" s="50"/>
      <c r="U55" s="50"/>
      <c r="V55" s="50"/>
      <c r="W55" s="50"/>
      <c r="X55" s="47"/>
      <c r="Y55" s="35"/>
      <c r="Z55" s="35"/>
      <c r="AA55" s="35"/>
      <c r="AB55" s="35"/>
      <c r="AC55" s="35"/>
      <c r="AD55" s="35"/>
      <c r="AE55" s="35"/>
      <c r="AF55" s="35"/>
      <c r="AG55" s="35"/>
      <c r="AH55" s="35"/>
      <c r="AI55" s="35"/>
      <c r="AJ55" s="36"/>
      <c r="AK55" s="36"/>
      <c r="AL55" s="36"/>
      <c r="AM55" s="36"/>
      <c r="AN55" s="36"/>
      <c r="AO55" s="36"/>
      <c r="AP55" s="36"/>
      <c r="AQ55" s="36"/>
      <c r="AR55" s="36"/>
      <c r="AS55" s="36"/>
      <c r="AT55" s="36"/>
      <c r="AU55" s="36"/>
      <c r="AV55" s="36"/>
      <c r="AW55" s="36"/>
      <c r="AX55" s="36"/>
      <c r="AY55" s="36"/>
      <c r="AZ55" s="36"/>
      <c r="BA55" s="36"/>
      <c r="BB55" s="36"/>
    </row>
    <row r="56" spans="1:54" s="37" customFormat="1" ht="12" x14ac:dyDescent="0.2">
      <c r="A56" s="106">
        <v>32</v>
      </c>
      <c r="B56" s="38" t="s">
        <v>144</v>
      </c>
      <c r="C56" s="64">
        <v>43486</v>
      </c>
      <c r="D56" s="52">
        <v>150</v>
      </c>
      <c r="E56" s="117">
        <v>58</v>
      </c>
      <c r="F56" s="207">
        <v>5</v>
      </c>
      <c r="G56" s="207">
        <v>2</v>
      </c>
      <c r="H56" s="164">
        <v>0.35</v>
      </c>
      <c r="I56" s="39">
        <v>0.38</v>
      </c>
      <c r="J56" s="39">
        <v>0.92</v>
      </c>
      <c r="K56" s="40">
        <v>5.1999999999999998E-2</v>
      </c>
      <c r="L56" s="39">
        <v>0.28000000000000003</v>
      </c>
      <c r="M56" s="39">
        <v>0.98</v>
      </c>
      <c r="N56" s="39">
        <v>0.37</v>
      </c>
      <c r="O56" s="52">
        <v>12</v>
      </c>
      <c r="P56" s="52">
        <v>1100</v>
      </c>
      <c r="Q56" s="52">
        <v>180</v>
      </c>
      <c r="R56" s="41">
        <v>9.9</v>
      </c>
      <c r="S56" s="41">
        <v>2.5</v>
      </c>
      <c r="T56" s="52">
        <v>17</v>
      </c>
      <c r="U56" s="41">
        <v>1.9</v>
      </c>
      <c r="V56" s="52">
        <v>18</v>
      </c>
      <c r="W56" s="52">
        <v>13</v>
      </c>
      <c r="X56" s="42">
        <v>4.5</v>
      </c>
      <c r="Y56" s="35"/>
      <c r="Z56" s="35"/>
      <c r="AA56" s="35"/>
      <c r="AB56" s="35"/>
      <c r="AC56" s="35"/>
      <c r="AD56" s="35"/>
      <c r="AE56" s="35"/>
      <c r="AF56" s="35"/>
      <c r="AG56" s="35"/>
      <c r="AH56" s="35"/>
      <c r="AI56" s="35"/>
      <c r="AJ56" s="36"/>
      <c r="AK56" s="36"/>
      <c r="AL56" s="36"/>
      <c r="AM56" s="36"/>
      <c r="AN56" s="36"/>
      <c r="AO56" s="36"/>
      <c r="AP56" s="36"/>
      <c r="AQ56" s="36"/>
      <c r="AR56" s="36"/>
      <c r="AS56" s="36"/>
      <c r="AT56" s="36"/>
      <c r="AU56" s="36"/>
      <c r="AV56" s="36"/>
      <c r="AW56" s="36"/>
      <c r="AX56" s="36"/>
      <c r="AY56" s="36"/>
      <c r="AZ56" s="36"/>
      <c r="BA56" s="36"/>
      <c r="BB56" s="36"/>
    </row>
    <row r="57" spans="1:54" s="37" customFormat="1" ht="12" x14ac:dyDescent="0.2">
      <c r="A57" s="106">
        <v>32</v>
      </c>
      <c r="B57" s="38" t="s">
        <v>146</v>
      </c>
      <c r="C57" s="64">
        <v>43523</v>
      </c>
      <c r="D57" s="52">
        <v>210</v>
      </c>
      <c r="E57" s="117">
        <v>72</v>
      </c>
      <c r="F57" s="117">
        <v>15</v>
      </c>
      <c r="G57" s="117">
        <v>3</v>
      </c>
      <c r="H57" s="164">
        <v>0.32</v>
      </c>
      <c r="I57" s="39">
        <v>0.28000000000000003</v>
      </c>
      <c r="J57" s="39">
        <v>0.82</v>
      </c>
      <c r="K57" s="40">
        <v>3.1E-2</v>
      </c>
      <c r="L57" s="39">
        <v>0.28000000000000003</v>
      </c>
      <c r="M57" s="39">
        <v>0.8</v>
      </c>
      <c r="N57" s="39">
        <v>0.31</v>
      </c>
      <c r="O57" s="41">
        <v>6.5</v>
      </c>
      <c r="P57" s="52">
        <v>800</v>
      </c>
      <c r="Q57" s="52">
        <v>100</v>
      </c>
      <c r="R57" s="41">
        <v>6.4</v>
      </c>
      <c r="S57" s="41">
        <v>1.7</v>
      </c>
      <c r="T57" s="41">
        <v>8</v>
      </c>
      <c r="U57" s="41">
        <v>1.3</v>
      </c>
      <c r="V57" s="52">
        <v>11</v>
      </c>
      <c r="W57" s="41">
        <v>9.1</v>
      </c>
      <c r="X57" s="42">
        <v>3.9</v>
      </c>
      <c r="Y57" s="35"/>
      <c r="Z57" s="35"/>
      <c r="AA57" s="35"/>
      <c r="AB57" s="35"/>
      <c r="AC57" s="35"/>
      <c r="AD57" s="35"/>
      <c r="AE57" s="35"/>
      <c r="AF57" s="35"/>
      <c r="AG57" s="35"/>
      <c r="AH57" s="35"/>
      <c r="AI57" s="35"/>
      <c r="AJ57" s="36"/>
      <c r="AK57" s="36"/>
      <c r="AL57" s="36"/>
      <c r="AM57" s="36"/>
      <c r="AN57" s="36"/>
      <c r="AO57" s="36"/>
      <c r="AP57" s="36"/>
      <c r="AQ57" s="36"/>
      <c r="AR57" s="36"/>
      <c r="AS57" s="36"/>
      <c r="AT57" s="36"/>
      <c r="AU57" s="36"/>
      <c r="AV57" s="36"/>
      <c r="AW57" s="36"/>
      <c r="AX57" s="36"/>
      <c r="AY57" s="36"/>
      <c r="AZ57" s="36"/>
      <c r="BA57" s="36"/>
      <c r="BB57" s="36"/>
    </row>
    <row r="58" spans="1:54" s="37" customFormat="1" ht="12" x14ac:dyDescent="0.2">
      <c r="A58" s="106">
        <v>32</v>
      </c>
      <c r="B58" s="38" t="s">
        <v>146</v>
      </c>
      <c r="C58" s="64">
        <v>43545</v>
      </c>
      <c r="D58" s="52">
        <v>210</v>
      </c>
      <c r="E58" s="117">
        <v>73</v>
      </c>
      <c r="F58" s="117">
        <v>16</v>
      </c>
      <c r="G58" s="117">
        <v>3</v>
      </c>
      <c r="H58" s="164">
        <v>0.3</v>
      </c>
      <c r="I58" s="39">
        <v>0.24</v>
      </c>
      <c r="J58" s="41">
        <v>1.2</v>
      </c>
      <c r="K58" s="40">
        <v>2.9000000000000001E-2</v>
      </c>
      <c r="L58" s="39">
        <v>0.26</v>
      </c>
      <c r="M58" s="39">
        <v>0.73</v>
      </c>
      <c r="N58" s="39">
        <v>0.34</v>
      </c>
      <c r="O58" s="41">
        <v>6.5</v>
      </c>
      <c r="P58" s="52">
        <v>730</v>
      </c>
      <c r="Q58" s="52">
        <v>110</v>
      </c>
      <c r="R58" s="41">
        <v>5.8</v>
      </c>
      <c r="S58" s="41">
        <v>1.5</v>
      </c>
      <c r="T58" s="41">
        <v>7</v>
      </c>
      <c r="U58" s="41">
        <v>1.2</v>
      </c>
      <c r="V58" s="41">
        <v>9</v>
      </c>
      <c r="W58" s="41">
        <v>8.3000000000000007</v>
      </c>
      <c r="X58" s="42">
        <v>3.3</v>
      </c>
      <c r="Y58" s="35"/>
      <c r="Z58" s="35"/>
      <c r="AA58" s="35"/>
      <c r="AB58" s="35"/>
      <c r="AC58" s="35"/>
      <c r="AD58" s="35"/>
      <c r="AE58" s="35"/>
      <c r="AF58" s="35"/>
      <c r="AG58" s="35"/>
      <c r="AH58" s="35"/>
      <c r="AI58" s="35"/>
      <c r="AJ58" s="36"/>
      <c r="AK58" s="36"/>
      <c r="AL58" s="36"/>
      <c r="AM58" s="36"/>
      <c r="AN58" s="36"/>
      <c r="AO58" s="36"/>
      <c r="AP58" s="36"/>
      <c r="AQ58" s="36"/>
      <c r="AR58" s="36"/>
      <c r="AS58" s="36"/>
      <c r="AT58" s="36"/>
      <c r="AU58" s="36"/>
      <c r="AV58" s="36"/>
      <c r="AW58" s="36"/>
      <c r="AX58" s="36"/>
      <c r="AY58" s="36"/>
      <c r="AZ58" s="36"/>
      <c r="BA58" s="36"/>
      <c r="BB58" s="36"/>
    </row>
    <row r="59" spans="1:54" s="37" customFormat="1" ht="12" x14ac:dyDescent="0.2">
      <c r="A59" s="106">
        <v>32</v>
      </c>
      <c r="B59" s="38" t="s">
        <v>146</v>
      </c>
      <c r="C59" s="64">
        <v>43571</v>
      </c>
      <c r="D59" s="52">
        <v>110</v>
      </c>
      <c r="E59" s="117">
        <v>40</v>
      </c>
      <c r="F59" s="117">
        <v>12</v>
      </c>
      <c r="G59" s="207">
        <v>2</v>
      </c>
      <c r="H59" s="164">
        <v>0.28000000000000003</v>
      </c>
      <c r="I59" s="39">
        <v>0.36</v>
      </c>
      <c r="J59" s="41">
        <v>1.6</v>
      </c>
      <c r="K59" s="40">
        <v>3.6999999999999998E-2</v>
      </c>
      <c r="L59" s="39">
        <v>0.22</v>
      </c>
      <c r="M59" s="41">
        <v>0.96</v>
      </c>
      <c r="N59" s="39">
        <v>0.34</v>
      </c>
      <c r="O59" s="41">
        <v>8.8000000000000007</v>
      </c>
      <c r="P59" s="52">
        <v>910</v>
      </c>
      <c r="Q59" s="52">
        <v>190</v>
      </c>
      <c r="R59" s="41">
        <v>8.6</v>
      </c>
      <c r="S59" s="41">
        <v>2.1</v>
      </c>
      <c r="T59" s="41">
        <v>14</v>
      </c>
      <c r="U59" s="41">
        <v>1.8</v>
      </c>
      <c r="V59" s="52">
        <v>13</v>
      </c>
      <c r="W59" s="52">
        <v>12</v>
      </c>
      <c r="X59" s="42">
        <v>3.8</v>
      </c>
      <c r="Y59" s="35"/>
      <c r="Z59" s="35"/>
      <c r="AA59" s="35"/>
      <c r="AB59" s="35"/>
      <c r="AC59" s="35"/>
      <c r="AD59" s="35"/>
      <c r="AE59" s="35"/>
      <c r="AF59" s="35"/>
      <c r="AG59" s="35"/>
      <c r="AH59" s="35"/>
      <c r="AI59" s="35"/>
      <c r="AJ59" s="36"/>
      <c r="AK59" s="36"/>
      <c r="AL59" s="36"/>
      <c r="AM59" s="36"/>
      <c r="AN59" s="36"/>
      <c r="AO59" s="36"/>
      <c r="AP59" s="36"/>
      <c r="AQ59" s="36"/>
      <c r="AR59" s="36"/>
      <c r="AS59" s="36"/>
      <c r="AT59" s="36"/>
      <c r="AU59" s="36"/>
      <c r="AV59" s="36"/>
      <c r="AW59" s="36"/>
      <c r="AX59" s="36"/>
      <c r="AY59" s="36"/>
      <c r="AZ59" s="36"/>
      <c r="BA59" s="36"/>
      <c r="BB59" s="36"/>
    </row>
    <row r="60" spans="1:54" s="37" customFormat="1" ht="12" x14ac:dyDescent="0.2">
      <c r="A60" s="106">
        <v>32</v>
      </c>
      <c r="B60" s="38" t="s">
        <v>146</v>
      </c>
      <c r="C60" s="64">
        <v>43600</v>
      </c>
      <c r="D60" s="52">
        <v>69</v>
      </c>
      <c r="E60" s="117">
        <v>30</v>
      </c>
      <c r="F60" s="117">
        <v>15</v>
      </c>
      <c r="G60" s="207">
        <v>2</v>
      </c>
      <c r="H60" s="164">
        <v>0.27</v>
      </c>
      <c r="I60" s="39">
        <v>0.43</v>
      </c>
      <c r="J60" s="39">
        <v>0.77</v>
      </c>
      <c r="K60" s="40">
        <v>4.2000000000000003E-2</v>
      </c>
      <c r="L60" s="39">
        <v>0.19</v>
      </c>
      <c r="M60" s="41">
        <v>1</v>
      </c>
      <c r="N60" s="39">
        <v>0.27</v>
      </c>
      <c r="O60" s="52">
        <v>11</v>
      </c>
      <c r="P60" s="52">
        <v>860</v>
      </c>
      <c r="Q60" s="52">
        <v>230</v>
      </c>
      <c r="R60" s="52">
        <v>10</v>
      </c>
      <c r="S60" s="41">
        <v>2.5</v>
      </c>
      <c r="T60" s="52">
        <v>21</v>
      </c>
      <c r="U60" s="41">
        <v>2</v>
      </c>
      <c r="V60" s="52">
        <v>18</v>
      </c>
      <c r="W60" s="52">
        <v>14</v>
      </c>
      <c r="X60" s="42">
        <v>3.3</v>
      </c>
      <c r="Y60" s="35"/>
      <c r="Z60" s="35"/>
      <c r="AA60" s="35"/>
      <c r="AB60" s="35"/>
      <c r="AC60" s="35"/>
      <c r="AD60" s="35"/>
      <c r="AE60" s="35"/>
      <c r="AF60" s="35"/>
      <c r="AG60" s="35"/>
      <c r="AH60" s="35"/>
      <c r="AI60" s="35"/>
      <c r="AJ60" s="36"/>
      <c r="AK60" s="36"/>
      <c r="AL60" s="36"/>
      <c r="AM60" s="36"/>
      <c r="AN60" s="36"/>
      <c r="AO60" s="36"/>
      <c r="AP60" s="36"/>
      <c r="AQ60" s="36"/>
      <c r="AR60" s="36"/>
      <c r="AS60" s="36"/>
      <c r="AT60" s="36"/>
      <c r="AU60" s="36"/>
      <c r="AV60" s="36"/>
      <c r="AW60" s="36"/>
      <c r="AX60" s="36"/>
      <c r="AY60" s="36"/>
      <c r="AZ60" s="36"/>
      <c r="BA60" s="36"/>
      <c r="BB60" s="36"/>
    </row>
    <row r="61" spans="1:54" s="37" customFormat="1" ht="12" x14ac:dyDescent="0.2">
      <c r="A61" s="106">
        <v>32</v>
      </c>
      <c r="B61" s="38" t="s">
        <v>146</v>
      </c>
      <c r="C61" s="64">
        <v>43626</v>
      </c>
      <c r="D61" s="52">
        <v>48</v>
      </c>
      <c r="E61" s="117">
        <v>36</v>
      </c>
      <c r="F61" s="117">
        <v>19</v>
      </c>
      <c r="G61" s="207">
        <v>2</v>
      </c>
      <c r="H61" s="164">
        <v>0.3</v>
      </c>
      <c r="I61" s="39">
        <v>0.42</v>
      </c>
      <c r="J61" s="39">
        <v>0.86</v>
      </c>
      <c r="K61" s="40">
        <v>0.04</v>
      </c>
      <c r="L61" s="39">
        <v>0.19</v>
      </c>
      <c r="M61" s="41">
        <v>1</v>
      </c>
      <c r="N61" s="39">
        <v>0.21</v>
      </c>
      <c r="O61" s="41">
        <v>8.8000000000000007</v>
      </c>
      <c r="P61" s="52">
        <v>840</v>
      </c>
      <c r="Q61" s="52">
        <v>210</v>
      </c>
      <c r="R61" s="52">
        <v>10</v>
      </c>
      <c r="S61" s="41">
        <v>2.4</v>
      </c>
      <c r="T61" s="52">
        <v>20</v>
      </c>
      <c r="U61" s="41">
        <v>2</v>
      </c>
      <c r="V61" s="52">
        <v>15</v>
      </c>
      <c r="W61" s="52">
        <v>13</v>
      </c>
      <c r="X61" s="42">
        <v>2.9</v>
      </c>
      <c r="Y61" s="35"/>
      <c r="Z61" s="35"/>
      <c r="AA61" s="35"/>
      <c r="AB61" s="35"/>
      <c r="AC61" s="35"/>
      <c r="AD61" s="35"/>
      <c r="AE61" s="35"/>
      <c r="AF61" s="35"/>
      <c r="AG61" s="35"/>
      <c r="AH61" s="35"/>
      <c r="AI61" s="35"/>
      <c r="AJ61" s="36"/>
      <c r="AK61" s="36"/>
      <c r="AL61" s="36"/>
      <c r="AM61" s="36"/>
      <c r="AN61" s="36"/>
      <c r="AO61" s="36"/>
      <c r="AP61" s="36"/>
      <c r="AQ61" s="36"/>
      <c r="AR61" s="36"/>
      <c r="AS61" s="36"/>
      <c r="AT61" s="36"/>
      <c r="AU61" s="36"/>
      <c r="AV61" s="36"/>
      <c r="AW61" s="36"/>
      <c r="AX61" s="36"/>
      <c r="AY61" s="36"/>
      <c r="AZ61" s="36"/>
      <c r="BA61" s="36"/>
      <c r="BB61" s="36"/>
    </row>
    <row r="62" spans="1:54" s="37" customFormat="1" ht="12" x14ac:dyDescent="0.2">
      <c r="A62" s="106">
        <v>32</v>
      </c>
      <c r="B62" s="38" t="s">
        <v>146</v>
      </c>
      <c r="C62" s="64">
        <v>43654</v>
      </c>
      <c r="D62" s="52">
        <v>56</v>
      </c>
      <c r="E62" s="117">
        <v>32</v>
      </c>
      <c r="F62" s="117">
        <v>6</v>
      </c>
      <c r="G62" s="207">
        <v>2</v>
      </c>
      <c r="H62" s="164">
        <v>0.34</v>
      </c>
      <c r="I62" s="39">
        <v>0.41</v>
      </c>
      <c r="J62" s="39">
        <v>0.76</v>
      </c>
      <c r="K62" s="40">
        <v>1.9E-2</v>
      </c>
      <c r="L62" s="39">
        <v>0.26</v>
      </c>
      <c r="M62" s="41">
        <v>1</v>
      </c>
      <c r="N62" s="39">
        <v>0.24</v>
      </c>
      <c r="O62" s="41">
        <v>4.4000000000000004</v>
      </c>
      <c r="P62" s="52">
        <v>1300</v>
      </c>
      <c r="Q62" s="52">
        <v>230</v>
      </c>
      <c r="R62" s="52">
        <v>11</v>
      </c>
      <c r="S62" s="41">
        <v>2.5</v>
      </c>
      <c r="T62" s="52">
        <v>19</v>
      </c>
      <c r="U62" s="41">
        <v>2</v>
      </c>
      <c r="V62" s="52">
        <v>28</v>
      </c>
      <c r="W62" s="52">
        <v>15</v>
      </c>
      <c r="X62" s="42">
        <v>2.6</v>
      </c>
      <c r="Y62" s="35"/>
      <c r="Z62" s="35"/>
      <c r="AA62" s="35"/>
      <c r="AB62" s="35"/>
      <c r="AC62" s="35"/>
      <c r="AD62" s="35"/>
      <c r="AE62" s="35"/>
      <c r="AF62" s="35"/>
      <c r="AG62" s="35"/>
      <c r="AH62" s="35"/>
      <c r="AI62" s="35"/>
      <c r="AJ62" s="36"/>
      <c r="AK62" s="36"/>
      <c r="AL62" s="36"/>
      <c r="AM62" s="36"/>
      <c r="AN62" s="36"/>
      <c r="AO62" s="36"/>
      <c r="AP62" s="36"/>
      <c r="AQ62" s="36"/>
      <c r="AR62" s="36"/>
      <c r="AS62" s="36"/>
      <c r="AT62" s="36"/>
      <c r="AU62" s="36"/>
      <c r="AV62" s="36"/>
      <c r="AW62" s="36"/>
      <c r="AX62" s="36"/>
      <c r="AY62" s="36"/>
      <c r="AZ62" s="36"/>
      <c r="BA62" s="36"/>
      <c r="BB62" s="36"/>
    </row>
    <row r="63" spans="1:54" s="37" customFormat="1" ht="12" x14ac:dyDescent="0.2">
      <c r="A63" s="106">
        <v>32</v>
      </c>
      <c r="B63" s="38" t="s">
        <v>146</v>
      </c>
      <c r="C63" s="64">
        <v>43684</v>
      </c>
      <c r="D63" s="52">
        <v>39</v>
      </c>
      <c r="E63" s="117">
        <v>30</v>
      </c>
      <c r="F63" s="117">
        <v>11</v>
      </c>
      <c r="G63" s="207">
        <v>2</v>
      </c>
      <c r="H63" s="164">
        <v>0.28999999999999998</v>
      </c>
      <c r="I63" s="39">
        <v>0.45</v>
      </c>
      <c r="J63" s="39">
        <v>0.8</v>
      </c>
      <c r="K63" s="40">
        <v>2.4E-2</v>
      </c>
      <c r="L63" s="39">
        <v>0.16</v>
      </c>
      <c r="M63" s="41">
        <v>1.2</v>
      </c>
      <c r="N63" s="39">
        <v>0.2</v>
      </c>
      <c r="O63" s="41">
        <v>7</v>
      </c>
      <c r="P63" s="52">
        <v>890</v>
      </c>
      <c r="Q63" s="52">
        <v>200</v>
      </c>
      <c r="R63" s="52">
        <v>12</v>
      </c>
      <c r="S63" s="41">
        <v>2.8</v>
      </c>
      <c r="T63" s="52">
        <v>32</v>
      </c>
      <c r="U63" s="41">
        <v>2.2000000000000002</v>
      </c>
      <c r="V63" s="52">
        <v>25</v>
      </c>
      <c r="W63" s="52">
        <v>17</v>
      </c>
      <c r="X63" s="42">
        <v>2.6</v>
      </c>
      <c r="Y63" s="35"/>
      <c r="Z63" s="35"/>
      <c r="AA63" s="35"/>
      <c r="AB63" s="35"/>
      <c r="AC63" s="35"/>
      <c r="AD63" s="35"/>
      <c r="AE63" s="35"/>
      <c r="AF63" s="35"/>
      <c r="AG63" s="35"/>
      <c r="AH63" s="35"/>
      <c r="AI63" s="35"/>
      <c r="AJ63" s="36"/>
      <c r="AK63" s="36"/>
      <c r="AL63" s="36"/>
      <c r="AM63" s="36"/>
      <c r="AN63" s="36"/>
      <c r="AO63" s="36"/>
      <c r="AP63" s="36"/>
      <c r="AQ63" s="36"/>
      <c r="AR63" s="36"/>
      <c r="AS63" s="36"/>
      <c r="AT63" s="36"/>
      <c r="AU63" s="36"/>
      <c r="AV63" s="36"/>
      <c r="AW63" s="36"/>
      <c r="AX63" s="36"/>
      <c r="AY63" s="36"/>
      <c r="AZ63" s="36"/>
      <c r="BA63" s="36"/>
      <c r="BB63" s="36"/>
    </row>
    <row r="64" spans="1:54" s="37" customFormat="1" ht="12" x14ac:dyDescent="0.2">
      <c r="A64" s="106">
        <v>32</v>
      </c>
      <c r="B64" s="38" t="s">
        <v>146</v>
      </c>
      <c r="C64" s="64" t="s">
        <v>148</v>
      </c>
      <c r="D64" s="52">
        <v>73</v>
      </c>
      <c r="E64" s="117">
        <v>8</v>
      </c>
      <c r="F64" s="117">
        <v>48</v>
      </c>
      <c r="G64" s="207">
        <v>2</v>
      </c>
      <c r="H64" s="164">
        <v>0.36</v>
      </c>
      <c r="I64" s="39">
        <v>0.28000000000000003</v>
      </c>
      <c r="J64" s="39">
        <v>0.79</v>
      </c>
      <c r="K64" s="40">
        <v>2.1999999999999999E-2</v>
      </c>
      <c r="L64" s="39">
        <v>0.25</v>
      </c>
      <c r="M64" s="39">
        <v>0.9</v>
      </c>
      <c r="N64" s="39">
        <v>0.24</v>
      </c>
      <c r="O64" s="41">
        <v>6.8</v>
      </c>
      <c r="P64" s="52">
        <v>1200</v>
      </c>
      <c r="Q64" s="52">
        <v>120</v>
      </c>
      <c r="R64" s="52">
        <v>11</v>
      </c>
      <c r="S64" s="41">
        <v>2.8</v>
      </c>
      <c r="T64" s="52">
        <v>25</v>
      </c>
      <c r="U64" s="41">
        <v>2.2000000000000002</v>
      </c>
      <c r="V64" s="52">
        <v>18</v>
      </c>
      <c r="W64" s="52">
        <v>14</v>
      </c>
      <c r="X64" s="42">
        <v>3.1</v>
      </c>
      <c r="Y64" s="35"/>
      <c r="Z64" s="35"/>
      <c r="AA64" s="35"/>
      <c r="AB64" s="35"/>
      <c r="AC64" s="35"/>
      <c r="AD64" s="35"/>
      <c r="AE64" s="35"/>
      <c r="AF64" s="35"/>
      <c r="AG64" s="35"/>
      <c r="AH64" s="35"/>
      <c r="AI64" s="35"/>
      <c r="AJ64" s="36"/>
      <c r="AK64" s="36"/>
      <c r="AL64" s="36"/>
      <c r="AM64" s="36"/>
      <c r="AN64" s="36"/>
      <c r="AO64" s="36"/>
      <c r="AP64" s="36"/>
      <c r="AQ64" s="36"/>
      <c r="AR64" s="36"/>
      <c r="AS64" s="36"/>
      <c r="AT64" s="36"/>
      <c r="AU64" s="36"/>
      <c r="AV64" s="36"/>
      <c r="AW64" s="36"/>
      <c r="AX64" s="36"/>
      <c r="AY64" s="36"/>
      <c r="AZ64" s="36"/>
      <c r="BA64" s="36"/>
      <c r="BB64" s="36"/>
    </row>
    <row r="65" spans="1:54" s="37" customFormat="1" ht="12" x14ac:dyDescent="0.2">
      <c r="A65" s="106">
        <v>32</v>
      </c>
      <c r="B65" s="38" t="s">
        <v>146</v>
      </c>
      <c r="C65" s="64" t="s">
        <v>151</v>
      </c>
      <c r="D65" s="52">
        <v>180</v>
      </c>
      <c r="E65" s="207">
        <v>10</v>
      </c>
      <c r="F65" s="207">
        <v>10</v>
      </c>
      <c r="G65" s="117">
        <v>2</v>
      </c>
      <c r="H65" s="164">
        <v>0.5</v>
      </c>
      <c r="I65" s="39">
        <v>0.38</v>
      </c>
      <c r="J65" s="41">
        <v>1.1000000000000001</v>
      </c>
      <c r="K65" s="40">
        <v>0.04</v>
      </c>
      <c r="L65" s="39">
        <v>0.33</v>
      </c>
      <c r="M65" s="39">
        <v>0.95</v>
      </c>
      <c r="N65" s="39">
        <v>0.56999999999999995</v>
      </c>
      <c r="O65" s="52">
        <v>11</v>
      </c>
      <c r="P65" s="52">
        <v>1900</v>
      </c>
      <c r="Q65" s="52">
        <v>240</v>
      </c>
      <c r="R65" s="41">
        <v>8.4</v>
      </c>
      <c r="S65" s="41">
        <v>2.4</v>
      </c>
      <c r="T65" s="52">
        <v>19</v>
      </c>
      <c r="U65" s="41">
        <v>2</v>
      </c>
      <c r="V65" s="52">
        <v>14</v>
      </c>
      <c r="W65" s="52">
        <v>11</v>
      </c>
      <c r="X65" s="42">
        <v>3.4</v>
      </c>
      <c r="Y65" s="35"/>
      <c r="Z65" s="35"/>
      <c r="AA65" s="35"/>
      <c r="AB65" s="35"/>
      <c r="AC65" s="35"/>
      <c r="AD65" s="35"/>
      <c r="AE65" s="35"/>
      <c r="AF65" s="35"/>
      <c r="AG65" s="35"/>
      <c r="AH65" s="35"/>
      <c r="AI65" s="35"/>
      <c r="AJ65" s="36"/>
      <c r="AK65" s="36"/>
      <c r="AL65" s="36"/>
      <c r="AM65" s="36"/>
      <c r="AN65" s="36"/>
      <c r="AO65" s="36"/>
      <c r="AP65" s="36"/>
      <c r="AQ65" s="36"/>
      <c r="AR65" s="36"/>
      <c r="AS65" s="36"/>
      <c r="AT65" s="36"/>
      <c r="AU65" s="36"/>
      <c r="AV65" s="36"/>
      <c r="AW65" s="36"/>
      <c r="AX65" s="36"/>
      <c r="AY65" s="36"/>
      <c r="AZ65" s="36"/>
      <c r="BA65" s="36"/>
      <c r="BB65" s="36"/>
    </row>
    <row r="66" spans="1:54" s="37" customFormat="1" ht="12" x14ac:dyDescent="0.2">
      <c r="A66" s="106">
        <v>32</v>
      </c>
      <c r="B66" s="38" t="s">
        <v>146</v>
      </c>
      <c r="C66" s="64" t="s">
        <v>152</v>
      </c>
      <c r="D66" s="52">
        <v>200</v>
      </c>
      <c r="E66" s="117">
        <v>50</v>
      </c>
      <c r="F66" s="117">
        <v>9</v>
      </c>
      <c r="G66" s="117">
        <v>3</v>
      </c>
      <c r="H66" s="164">
        <v>0.42</v>
      </c>
      <c r="I66" s="39">
        <v>0.25</v>
      </c>
      <c r="J66" s="39">
        <v>0.86</v>
      </c>
      <c r="K66" s="40">
        <v>2.3E-2</v>
      </c>
      <c r="L66" s="39">
        <v>0.28999999999999998</v>
      </c>
      <c r="M66" s="39">
        <v>0.84</v>
      </c>
      <c r="N66" s="39">
        <v>0.4</v>
      </c>
      <c r="O66" s="41">
        <v>5.5</v>
      </c>
      <c r="P66" s="52">
        <v>1500</v>
      </c>
      <c r="Q66" s="52">
        <v>110</v>
      </c>
      <c r="R66" s="41">
        <v>7.5</v>
      </c>
      <c r="S66" s="41">
        <v>1.9</v>
      </c>
      <c r="T66" s="41">
        <v>9.8000000000000007</v>
      </c>
      <c r="U66" s="41">
        <v>1.4</v>
      </c>
      <c r="V66" s="41">
        <v>9.9</v>
      </c>
      <c r="W66" s="52">
        <v>10</v>
      </c>
      <c r="X66" s="42">
        <v>3.9</v>
      </c>
      <c r="Y66" s="35"/>
      <c r="Z66" s="35"/>
      <c r="AA66" s="35"/>
      <c r="AB66" s="35"/>
      <c r="AC66" s="35"/>
      <c r="AD66" s="35"/>
      <c r="AE66" s="35"/>
      <c r="AF66" s="35"/>
      <c r="AG66" s="35"/>
      <c r="AH66" s="35"/>
      <c r="AI66" s="35"/>
      <c r="AJ66" s="36"/>
      <c r="AK66" s="36"/>
      <c r="AL66" s="36"/>
      <c r="AM66" s="36"/>
      <c r="AN66" s="36"/>
      <c r="AO66" s="36"/>
      <c r="AP66" s="36"/>
      <c r="AQ66" s="36"/>
      <c r="AR66" s="36"/>
      <c r="AS66" s="36"/>
      <c r="AT66" s="36"/>
      <c r="AU66" s="36"/>
      <c r="AV66" s="36"/>
      <c r="AW66" s="36"/>
      <c r="AX66" s="36"/>
      <c r="AY66" s="36"/>
      <c r="AZ66" s="36"/>
      <c r="BA66" s="36"/>
      <c r="BB66" s="36"/>
    </row>
    <row r="67" spans="1:54" s="37" customFormat="1" ht="12" x14ac:dyDescent="0.2">
      <c r="A67" s="106">
        <v>32</v>
      </c>
      <c r="B67" s="38" t="s">
        <v>146</v>
      </c>
      <c r="C67" s="64">
        <v>43817</v>
      </c>
      <c r="D67" s="52">
        <v>270</v>
      </c>
      <c r="E67" s="117">
        <v>72</v>
      </c>
      <c r="F67" s="117">
        <v>15</v>
      </c>
      <c r="G67" s="117">
        <v>4</v>
      </c>
      <c r="H67" s="164">
        <v>0.39</v>
      </c>
      <c r="I67" s="39">
        <v>0.26</v>
      </c>
      <c r="J67" s="39">
        <v>0.88</v>
      </c>
      <c r="K67" s="40">
        <v>2.5999999999999999E-2</v>
      </c>
      <c r="L67" s="39">
        <v>0.28999999999999998</v>
      </c>
      <c r="M67" s="39">
        <v>0.81</v>
      </c>
      <c r="N67" s="39">
        <v>0.52</v>
      </c>
      <c r="O67" s="41">
        <v>6</v>
      </c>
      <c r="P67" s="52">
        <v>1300</v>
      </c>
      <c r="Q67" s="52">
        <v>130</v>
      </c>
      <c r="R67" s="41">
        <v>5.8</v>
      </c>
      <c r="S67" s="41">
        <v>1.5</v>
      </c>
      <c r="T67" s="41">
        <v>6.5</v>
      </c>
      <c r="U67" s="41">
        <v>1.2</v>
      </c>
      <c r="V67" s="41">
        <v>7</v>
      </c>
      <c r="W67" s="41">
        <v>8.1</v>
      </c>
      <c r="X67" s="42">
        <v>3.7</v>
      </c>
      <c r="Y67" s="35"/>
      <c r="Z67" s="35"/>
      <c r="AA67" s="35"/>
      <c r="AB67" s="35"/>
      <c r="AC67" s="35"/>
      <c r="AD67" s="35"/>
      <c r="AE67" s="35"/>
      <c r="AF67" s="35"/>
      <c r="AG67" s="35"/>
      <c r="AH67" s="35"/>
      <c r="AI67" s="35"/>
      <c r="AJ67" s="36"/>
      <c r="AK67" s="36"/>
      <c r="AL67" s="36"/>
      <c r="AM67" s="36"/>
      <c r="AN67" s="36"/>
      <c r="AO67" s="36"/>
      <c r="AP67" s="36"/>
      <c r="AQ67" s="36"/>
      <c r="AR67" s="36"/>
      <c r="AS67" s="36"/>
      <c r="AT67" s="36"/>
      <c r="AU67" s="36"/>
      <c r="AV67" s="36"/>
      <c r="AW67" s="36"/>
      <c r="AX67" s="36"/>
      <c r="AY67" s="36"/>
      <c r="AZ67" s="36"/>
      <c r="BA67" s="36"/>
      <c r="BB67" s="36"/>
    </row>
    <row r="68" spans="1:54" s="37" customFormat="1" ht="12" x14ac:dyDescent="0.2">
      <c r="A68" s="35"/>
      <c r="B68" s="35"/>
      <c r="C68" s="46"/>
      <c r="D68" s="47"/>
      <c r="E68" s="47"/>
      <c r="F68" s="47"/>
      <c r="G68" s="47"/>
      <c r="H68" s="47"/>
      <c r="I68" s="48"/>
      <c r="J68" s="48"/>
      <c r="K68" s="49"/>
      <c r="L68" s="48"/>
      <c r="M68" s="50"/>
      <c r="N68" s="48"/>
      <c r="O68" s="50"/>
      <c r="P68" s="47"/>
      <c r="Q68" s="47"/>
      <c r="R68" s="50"/>
      <c r="S68" s="50"/>
      <c r="T68" s="50"/>
      <c r="U68" s="50"/>
      <c r="V68" s="50"/>
      <c r="W68" s="50"/>
      <c r="X68" s="50"/>
      <c r="Y68" s="35"/>
      <c r="Z68" s="35"/>
      <c r="AA68" s="35"/>
      <c r="AB68" s="35"/>
      <c r="AC68" s="35"/>
      <c r="AD68" s="35"/>
      <c r="AE68" s="35"/>
      <c r="AF68" s="35"/>
      <c r="AG68" s="35"/>
      <c r="AH68" s="35"/>
      <c r="AI68" s="35"/>
      <c r="AJ68" s="36"/>
      <c r="AK68" s="36"/>
      <c r="AL68" s="36"/>
      <c r="AM68" s="36"/>
      <c r="AN68" s="36"/>
      <c r="AO68" s="36"/>
      <c r="AP68" s="36"/>
      <c r="AQ68" s="36"/>
      <c r="AR68" s="36"/>
      <c r="AS68" s="36"/>
      <c r="AT68" s="36"/>
      <c r="AU68" s="36"/>
      <c r="AV68" s="36"/>
      <c r="AW68" s="36"/>
      <c r="AX68" s="36"/>
      <c r="AY68" s="36"/>
      <c r="AZ68" s="36"/>
      <c r="BA68" s="36"/>
      <c r="BB68" s="36"/>
    </row>
    <row r="69" spans="1:54" s="37" customFormat="1" ht="12" x14ac:dyDescent="0.2">
      <c r="A69" s="35"/>
      <c r="B69" s="35"/>
      <c r="C69" s="145" t="s">
        <v>19</v>
      </c>
      <c r="D69" s="147">
        <f t="shared" ref="D69:X69" si="9">MIN(D56:D67)</f>
        <v>39</v>
      </c>
      <c r="E69" s="147"/>
      <c r="F69" s="147">
        <f t="shared" si="9"/>
        <v>5</v>
      </c>
      <c r="G69" s="147"/>
      <c r="H69" s="147"/>
      <c r="I69" s="148">
        <f t="shared" si="9"/>
        <v>0.24</v>
      </c>
      <c r="J69" s="148">
        <f t="shared" si="9"/>
        <v>0.76</v>
      </c>
      <c r="K69" s="148">
        <f t="shared" si="9"/>
        <v>1.9E-2</v>
      </c>
      <c r="L69" s="148">
        <f t="shared" si="9"/>
        <v>0.16</v>
      </c>
      <c r="M69" s="146">
        <f t="shared" si="9"/>
        <v>0.73</v>
      </c>
      <c r="N69" s="146">
        <f t="shared" si="9"/>
        <v>0.2</v>
      </c>
      <c r="O69" s="146">
        <f t="shared" si="9"/>
        <v>4.4000000000000004</v>
      </c>
      <c r="P69" s="147">
        <f t="shared" ref="P69:W69" si="10">MIN(P56:P67)</f>
        <v>730</v>
      </c>
      <c r="Q69" s="147">
        <f t="shared" si="10"/>
        <v>100</v>
      </c>
      <c r="R69" s="146">
        <f t="shared" si="10"/>
        <v>5.8</v>
      </c>
      <c r="S69" s="146">
        <f t="shared" si="10"/>
        <v>1.5</v>
      </c>
      <c r="T69" s="146">
        <f t="shared" si="10"/>
        <v>6.5</v>
      </c>
      <c r="U69" s="146">
        <f t="shared" si="10"/>
        <v>1.2</v>
      </c>
      <c r="V69" s="146">
        <f t="shared" si="10"/>
        <v>7</v>
      </c>
      <c r="W69" s="146">
        <f t="shared" si="10"/>
        <v>8.1</v>
      </c>
      <c r="X69" s="146">
        <f t="shared" si="9"/>
        <v>2.6</v>
      </c>
      <c r="Y69" s="35"/>
      <c r="Z69" s="35"/>
      <c r="AA69" s="35"/>
      <c r="AB69" s="35"/>
      <c r="AC69" s="35"/>
      <c r="AD69" s="35"/>
      <c r="AE69" s="35"/>
      <c r="AF69" s="35"/>
      <c r="AG69" s="35"/>
      <c r="AH69" s="35"/>
      <c r="AI69" s="35"/>
      <c r="AJ69" s="36"/>
      <c r="AK69" s="36"/>
      <c r="AL69" s="36"/>
      <c r="AM69" s="36"/>
      <c r="AN69" s="36"/>
      <c r="AO69" s="36"/>
      <c r="AP69" s="36"/>
      <c r="AQ69" s="36"/>
      <c r="AR69" s="36"/>
      <c r="AS69" s="36"/>
      <c r="AT69" s="36"/>
      <c r="AU69" s="36"/>
      <c r="AV69" s="36"/>
      <c r="AW69" s="36"/>
      <c r="AX69" s="36"/>
      <c r="AY69" s="36"/>
      <c r="AZ69" s="36"/>
      <c r="BA69" s="36"/>
      <c r="BB69" s="36"/>
    </row>
    <row r="70" spans="1:54" s="37" customFormat="1" ht="12" x14ac:dyDescent="0.2">
      <c r="A70" s="35"/>
      <c r="B70" s="35"/>
      <c r="C70" s="145" t="s">
        <v>20</v>
      </c>
      <c r="D70" s="147">
        <f t="shared" ref="D70:X70" si="11">AVERAGE(D56:D67)</f>
        <v>134.58333333333334</v>
      </c>
      <c r="E70" s="147"/>
      <c r="F70" s="147">
        <f t="shared" si="11"/>
        <v>15.083333333333334</v>
      </c>
      <c r="G70" s="147"/>
      <c r="H70" s="147"/>
      <c r="I70" s="148">
        <f t="shared" si="11"/>
        <v>0.34499999999999997</v>
      </c>
      <c r="J70" s="148">
        <f t="shared" si="11"/>
        <v>0.94666666666666666</v>
      </c>
      <c r="K70" s="148">
        <f t="shared" si="11"/>
        <v>3.2083333333333339E-2</v>
      </c>
      <c r="L70" s="148">
        <f t="shared" si="11"/>
        <v>0.25</v>
      </c>
      <c r="M70" s="146">
        <f t="shared" si="11"/>
        <v>0.93083333333333329</v>
      </c>
      <c r="N70" s="146">
        <f t="shared" si="11"/>
        <v>0.33416666666666667</v>
      </c>
      <c r="O70" s="146">
        <f t="shared" si="11"/>
        <v>7.8583333333333334</v>
      </c>
      <c r="P70" s="147">
        <f t="shared" ref="P70:W70" si="12">AVERAGE(P56:P67)</f>
        <v>1110.8333333333333</v>
      </c>
      <c r="Q70" s="147">
        <f t="shared" si="12"/>
        <v>170.83333333333334</v>
      </c>
      <c r="R70" s="146">
        <f t="shared" si="12"/>
        <v>8.8666666666666671</v>
      </c>
      <c r="S70" s="146">
        <f t="shared" si="12"/>
        <v>2.2166666666666663</v>
      </c>
      <c r="T70" s="146">
        <f t="shared" si="12"/>
        <v>16.525000000000002</v>
      </c>
      <c r="U70" s="146">
        <f t="shared" si="12"/>
        <v>1.7666666666666664</v>
      </c>
      <c r="V70" s="146">
        <f t="shared" si="12"/>
        <v>15.491666666666667</v>
      </c>
      <c r="W70" s="146">
        <f t="shared" si="12"/>
        <v>12.041666666666666</v>
      </c>
      <c r="X70" s="146">
        <f t="shared" si="11"/>
        <v>3.4166666666666674</v>
      </c>
      <c r="Y70" s="35"/>
      <c r="Z70" s="35"/>
      <c r="AA70" s="35"/>
      <c r="AB70" s="35"/>
      <c r="AC70" s="35"/>
      <c r="AD70" s="35"/>
      <c r="AE70" s="35"/>
      <c r="AF70" s="35"/>
      <c r="AG70" s="35"/>
      <c r="AH70" s="35"/>
      <c r="AI70" s="35"/>
      <c r="AJ70" s="36"/>
      <c r="AK70" s="36"/>
      <c r="AL70" s="36"/>
      <c r="AM70" s="36"/>
      <c r="AN70" s="36"/>
      <c r="AO70" s="36"/>
      <c r="AP70" s="36"/>
      <c r="AQ70" s="36"/>
      <c r="AR70" s="36"/>
      <c r="AS70" s="36"/>
      <c r="AT70" s="36"/>
      <c r="AU70" s="36"/>
      <c r="AV70" s="36"/>
      <c r="AW70" s="36"/>
      <c r="AX70" s="36"/>
      <c r="AY70" s="36"/>
      <c r="AZ70" s="36"/>
      <c r="BA70" s="36"/>
      <c r="BB70" s="36"/>
    </row>
    <row r="71" spans="1:54" s="37" customFormat="1" ht="12" x14ac:dyDescent="0.2">
      <c r="A71" s="35"/>
      <c r="B71" s="35"/>
      <c r="C71" s="145" t="s">
        <v>21</v>
      </c>
      <c r="D71" s="147">
        <f t="shared" ref="D71:X71" si="13">MAX(D56:D67)</f>
        <v>270</v>
      </c>
      <c r="E71" s="147"/>
      <c r="F71" s="147">
        <f t="shared" si="13"/>
        <v>48</v>
      </c>
      <c r="G71" s="147"/>
      <c r="H71" s="147"/>
      <c r="I71" s="148">
        <f t="shared" si="13"/>
        <v>0.45</v>
      </c>
      <c r="J71" s="148">
        <f t="shared" si="13"/>
        <v>1.6</v>
      </c>
      <c r="K71" s="148">
        <f t="shared" si="13"/>
        <v>5.1999999999999998E-2</v>
      </c>
      <c r="L71" s="148">
        <f t="shared" si="13"/>
        <v>0.33</v>
      </c>
      <c r="M71" s="146">
        <f t="shared" si="13"/>
        <v>1.2</v>
      </c>
      <c r="N71" s="146">
        <f t="shared" si="13"/>
        <v>0.56999999999999995</v>
      </c>
      <c r="O71" s="146">
        <f t="shared" si="13"/>
        <v>12</v>
      </c>
      <c r="P71" s="147">
        <f t="shared" ref="P71:W71" si="14">MAX(P56:P67)</f>
        <v>1900</v>
      </c>
      <c r="Q71" s="147">
        <f t="shared" si="14"/>
        <v>240</v>
      </c>
      <c r="R71" s="146">
        <f t="shared" si="14"/>
        <v>12</v>
      </c>
      <c r="S71" s="146">
        <f t="shared" si="14"/>
        <v>2.8</v>
      </c>
      <c r="T71" s="146">
        <f t="shared" si="14"/>
        <v>32</v>
      </c>
      <c r="U71" s="146">
        <f t="shared" si="14"/>
        <v>2.2000000000000002</v>
      </c>
      <c r="V71" s="146">
        <f t="shared" si="14"/>
        <v>28</v>
      </c>
      <c r="W71" s="146">
        <f t="shared" si="14"/>
        <v>17</v>
      </c>
      <c r="X71" s="146">
        <f t="shared" si="13"/>
        <v>4.5</v>
      </c>
      <c r="Y71" s="35"/>
      <c r="Z71" s="35"/>
      <c r="AA71" s="35"/>
      <c r="AB71" s="35"/>
      <c r="AC71" s="35"/>
      <c r="AD71" s="35"/>
      <c r="AE71" s="35"/>
      <c r="AF71" s="35"/>
      <c r="AG71" s="35"/>
      <c r="AH71" s="35"/>
      <c r="AI71" s="35"/>
      <c r="AJ71" s="36"/>
      <c r="AK71" s="36"/>
      <c r="AL71" s="36"/>
      <c r="AM71" s="36"/>
      <c r="AN71" s="36"/>
      <c r="AO71" s="36"/>
      <c r="AP71" s="36"/>
      <c r="AQ71" s="36"/>
      <c r="AR71" s="36"/>
      <c r="AS71" s="36"/>
      <c r="AT71" s="36"/>
      <c r="AU71" s="36"/>
      <c r="AV71" s="36"/>
      <c r="AW71" s="36"/>
      <c r="AX71" s="36"/>
      <c r="AY71" s="36"/>
      <c r="AZ71" s="36"/>
      <c r="BA71" s="36"/>
      <c r="BB71" s="36"/>
    </row>
    <row r="72" spans="1:54" s="37" customFormat="1" ht="12" x14ac:dyDescent="0.2">
      <c r="A72" s="35"/>
      <c r="B72" s="35"/>
      <c r="C72" s="46"/>
      <c r="D72" s="48"/>
      <c r="E72" s="48"/>
      <c r="F72" s="47"/>
      <c r="G72" s="47"/>
      <c r="H72" s="47"/>
      <c r="I72" s="47"/>
      <c r="J72" s="50"/>
      <c r="K72" s="49"/>
      <c r="L72" s="48"/>
      <c r="M72" s="50"/>
      <c r="N72" s="50"/>
      <c r="O72" s="50"/>
      <c r="P72" s="47"/>
      <c r="Q72" s="47"/>
      <c r="R72" s="50"/>
      <c r="S72" s="50"/>
      <c r="T72" s="50"/>
      <c r="U72" s="50"/>
      <c r="V72" s="50"/>
      <c r="W72" s="50"/>
      <c r="X72" s="50"/>
      <c r="Y72" s="35"/>
      <c r="Z72" s="35"/>
      <c r="AA72" s="35"/>
      <c r="AB72" s="35"/>
      <c r="AC72" s="35"/>
      <c r="AD72" s="35"/>
      <c r="AE72" s="35"/>
      <c r="AF72" s="35"/>
      <c r="AG72" s="35"/>
      <c r="AH72" s="35"/>
      <c r="AI72" s="35"/>
      <c r="AJ72" s="36"/>
      <c r="AK72" s="36"/>
      <c r="AL72" s="36"/>
      <c r="AM72" s="36"/>
      <c r="AN72" s="36"/>
      <c r="AO72" s="36"/>
      <c r="AP72" s="36"/>
      <c r="AQ72" s="36"/>
      <c r="AR72" s="36"/>
      <c r="AS72" s="36"/>
      <c r="AT72" s="36"/>
      <c r="AU72" s="36"/>
      <c r="AV72" s="36"/>
      <c r="AW72" s="36"/>
      <c r="AX72" s="36"/>
      <c r="AY72" s="36"/>
      <c r="AZ72" s="36"/>
      <c r="BA72" s="36"/>
      <c r="BB72" s="36"/>
    </row>
    <row r="73" spans="1:54" s="37" customFormat="1" ht="12" x14ac:dyDescent="0.2">
      <c r="A73" s="35"/>
      <c r="B73" s="35"/>
      <c r="C73" s="46"/>
      <c r="D73" s="48"/>
      <c r="E73" s="48"/>
      <c r="F73" s="47"/>
      <c r="G73" s="47"/>
      <c r="H73" s="47"/>
      <c r="I73" s="47"/>
      <c r="J73" s="47"/>
      <c r="K73" s="49"/>
      <c r="L73" s="48"/>
      <c r="M73" s="50"/>
      <c r="N73" s="48"/>
      <c r="O73" s="50"/>
      <c r="P73" s="47"/>
      <c r="Q73" s="47"/>
      <c r="R73" s="50"/>
      <c r="S73" s="50"/>
      <c r="T73" s="50"/>
      <c r="U73" s="50"/>
      <c r="V73" s="50"/>
      <c r="W73" s="50"/>
      <c r="X73" s="47"/>
      <c r="Y73" s="35"/>
      <c r="Z73" s="35"/>
      <c r="AA73" s="35"/>
      <c r="AB73" s="35"/>
      <c r="AC73" s="35"/>
      <c r="AD73" s="35"/>
      <c r="AE73" s="35"/>
      <c r="AF73" s="35"/>
      <c r="AG73" s="35"/>
      <c r="AH73" s="35"/>
      <c r="AI73" s="35"/>
      <c r="AJ73" s="36"/>
      <c r="AK73" s="36"/>
      <c r="AL73" s="36"/>
      <c r="AM73" s="36"/>
      <c r="AN73" s="36"/>
      <c r="AO73" s="36"/>
      <c r="AP73" s="36"/>
      <c r="AQ73" s="36"/>
      <c r="AR73" s="36"/>
      <c r="AS73" s="36"/>
      <c r="AT73" s="36"/>
      <c r="AU73" s="36"/>
      <c r="AV73" s="36"/>
      <c r="AW73" s="36"/>
      <c r="AX73" s="36"/>
      <c r="AY73" s="36"/>
      <c r="AZ73" s="36"/>
      <c r="BA73" s="36"/>
      <c r="BB73" s="36"/>
    </row>
    <row r="74" spans="1:54" s="37" customFormat="1" ht="12" x14ac:dyDescent="0.2">
      <c r="A74" s="106">
        <v>202</v>
      </c>
      <c r="B74" s="38" t="s">
        <v>69</v>
      </c>
      <c r="C74" s="64">
        <v>43522</v>
      </c>
      <c r="D74" s="52">
        <v>160</v>
      </c>
      <c r="E74" s="117">
        <v>76</v>
      </c>
      <c r="F74" s="91">
        <v>13</v>
      </c>
      <c r="G74" s="117">
        <v>3</v>
      </c>
      <c r="H74" s="164">
        <v>0.32</v>
      </c>
      <c r="I74" s="39">
        <v>0.3</v>
      </c>
      <c r="J74" s="39">
        <v>0.54</v>
      </c>
      <c r="K74" s="40">
        <v>4.2000000000000003E-2</v>
      </c>
      <c r="L74" s="39">
        <v>0.22</v>
      </c>
      <c r="M74" s="39">
        <v>0.44</v>
      </c>
      <c r="N74" s="39">
        <v>0.57999999999999996</v>
      </c>
      <c r="O74" s="41">
        <v>6</v>
      </c>
      <c r="P74" s="52">
        <v>980</v>
      </c>
      <c r="Q74" s="52">
        <v>30</v>
      </c>
      <c r="R74" s="41">
        <v>4.0999999999999996</v>
      </c>
      <c r="S74" s="39">
        <v>0.95</v>
      </c>
      <c r="T74" s="41">
        <v>4.8</v>
      </c>
      <c r="U74" s="39">
        <v>0.5</v>
      </c>
      <c r="V74" s="41">
        <v>4.8</v>
      </c>
      <c r="W74" s="41">
        <v>7.1</v>
      </c>
      <c r="X74" s="42">
        <v>2.9</v>
      </c>
      <c r="Y74" s="35"/>
      <c r="Z74" s="35"/>
      <c r="AA74" s="35"/>
      <c r="AB74" s="35"/>
      <c r="AC74" s="35"/>
      <c r="AD74" s="35"/>
      <c r="AE74" s="35"/>
      <c r="AF74" s="35"/>
      <c r="AG74" s="35"/>
      <c r="AH74" s="35"/>
      <c r="AI74" s="35"/>
      <c r="AJ74" s="36"/>
      <c r="AK74" s="36"/>
      <c r="AL74" s="36"/>
      <c r="AM74" s="36"/>
      <c r="AN74" s="36"/>
      <c r="AO74" s="36"/>
      <c r="AP74" s="36"/>
      <c r="AQ74" s="36"/>
      <c r="AR74" s="36"/>
      <c r="AS74" s="36"/>
      <c r="AT74" s="36"/>
      <c r="AU74" s="36"/>
      <c r="AV74" s="36"/>
      <c r="AW74" s="36"/>
      <c r="AX74" s="36"/>
      <c r="AY74" s="36"/>
      <c r="AZ74" s="36"/>
      <c r="BA74" s="36"/>
      <c r="BB74" s="36"/>
    </row>
    <row r="75" spans="1:54" s="37" customFormat="1" ht="12" x14ac:dyDescent="0.2">
      <c r="A75" s="106">
        <v>202</v>
      </c>
      <c r="B75" s="38" t="s">
        <v>69</v>
      </c>
      <c r="C75" s="64">
        <v>43570</v>
      </c>
      <c r="D75" s="52">
        <v>90</v>
      </c>
      <c r="E75" s="117">
        <v>46</v>
      </c>
      <c r="F75" s="225">
        <v>5</v>
      </c>
      <c r="G75" s="207">
        <v>2</v>
      </c>
      <c r="H75" s="164">
        <v>0.24</v>
      </c>
      <c r="I75" s="39">
        <v>0.22</v>
      </c>
      <c r="J75" s="39">
        <v>0.41</v>
      </c>
      <c r="K75" s="40">
        <v>2.1000000000000001E-2</v>
      </c>
      <c r="L75" s="39">
        <v>0.21</v>
      </c>
      <c r="M75" s="39">
        <v>0.4</v>
      </c>
      <c r="N75" s="39">
        <v>0.4</v>
      </c>
      <c r="O75" s="41">
        <v>3.1</v>
      </c>
      <c r="P75" s="52">
        <v>1500</v>
      </c>
      <c r="Q75" s="52">
        <v>30</v>
      </c>
      <c r="R75" s="41">
        <v>4.7</v>
      </c>
      <c r="S75" s="41">
        <v>1.3</v>
      </c>
      <c r="T75" s="41">
        <v>5.6</v>
      </c>
      <c r="U75" s="39">
        <v>0.71</v>
      </c>
      <c r="V75" s="41">
        <v>5.5</v>
      </c>
      <c r="W75" s="41">
        <v>8.6999999999999993</v>
      </c>
      <c r="X75" s="42">
        <v>3.9</v>
      </c>
      <c r="Y75" s="35"/>
      <c r="Z75" s="35"/>
      <c r="AA75" s="35"/>
      <c r="AB75" s="35"/>
      <c r="AC75" s="35"/>
      <c r="AD75" s="35"/>
      <c r="AE75" s="35"/>
      <c r="AF75" s="35"/>
      <c r="AG75" s="35"/>
      <c r="AH75" s="35"/>
      <c r="AI75" s="35"/>
      <c r="AJ75" s="36"/>
      <c r="AK75" s="36"/>
      <c r="AL75" s="36"/>
      <c r="AM75" s="36"/>
      <c r="AN75" s="36"/>
      <c r="AO75" s="36"/>
      <c r="AP75" s="36"/>
      <c r="AQ75" s="36"/>
      <c r="AR75" s="36"/>
      <c r="AS75" s="36"/>
      <c r="AT75" s="36"/>
      <c r="AU75" s="36"/>
      <c r="AV75" s="36"/>
      <c r="AW75" s="36"/>
      <c r="AX75" s="36"/>
      <c r="AY75" s="36"/>
      <c r="AZ75" s="36"/>
      <c r="BA75" s="36"/>
      <c r="BB75" s="36"/>
    </row>
    <row r="76" spans="1:54" s="37" customFormat="1" ht="12" x14ac:dyDescent="0.2">
      <c r="A76" s="106">
        <v>202</v>
      </c>
      <c r="B76" s="38" t="s">
        <v>69</v>
      </c>
      <c r="C76" s="64">
        <v>43626</v>
      </c>
      <c r="D76" s="52">
        <v>160</v>
      </c>
      <c r="E76" s="117">
        <v>68</v>
      </c>
      <c r="F76" s="117">
        <v>7</v>
      </c>
      <c r="G76" s="117">
        <v>3</v>
      </c>
      <c r="H76" s="164">
        <v>0.53</v>
      </c>
      <c r="I76" s="39">
        <v>0.43</v>
      </c>
      <c r="J76" s="39">
        <v>0.61</v>
      </c>
      <c r="K76" s="40">
        <v>3.3000000000000002E-2</v>
      </c>
      <c r="L76" s="39">
        <v>0.33</v>
      </c>
      <c r="M76" s="39">
        <v>0.66</v>
      </c>
      <c r="N76" s="39">
        <v>0.96</v>
      </c>
      <c r="O76" s="41">
        <v>4.8</v>
      </c>
      <c r="P76" s="52">
        <v>3100</v>
      </c>
      <c r="Q76" s="52">
        <v>56</v>
      </c>
      <c r="R76" s="41">
        <v>5.3</v>
      </c>
      <c r="S76" s="41">
        <v>1.3</v>
      </c>
      <c r="T76" s="41">
        <v>5.3</v>
      </c>
      <c r="U76" s="39">
        <v>0.56000000000000005</v>
      </c>
      <c r="V76" s="41">
        <v>3.6</v>
      </c>
      <c r="W76" s="41">
        <v>7.5</v>
      </c>
      <c r="X76" s="42">
        <v>2.8</v>
      </c>
      <c r="Y76" s="35"/>
      <c r="Z76" s="35"/>
      <c r="AA76" s="35"/>
      <c r="AB76" s="35"/>
      <c r="AC76" s="35"/>
      <c r="AD76" s="35"/>
      <c r="AE76" s="35"/>
      <c r="AF76" s="35"/>
      <c r="AG76" s="35"/>
      <c r="AH76" s="35"/>
      <c r="AI76" s="35"/>
      <c r="AJ76" s="36"/>
      <c r="AK76" s="36"/>
      <c r="AL76" s="36"/>
      <c r="AM76" s="36"/>
      <c r="AN76" s="36"/>
      <c r="AO76" s="36"/>
      <c r="AP76" s="36"/>
      <c r="AQ76" s="36"/>
      <c r="AR76" s="36"/>
      <c r="AS76" s="36"/>
      <c r="AT76" s="36"/>
      <c r="AU76" s="36"/>
      <c r="AV76" s="36"/>
      <c r="AW76" s="36"/>
      <c r="AX76" s="36"/>
      <c r="AY76" s="36"/>
      <c r="AZ76" s="36"/>
      <c r="BA76" s="36"/>
      <c r="BB76" s="36"/>
    </row>
    <row r="77" spans="1:54" s="37" customFormat="1" ht="12" x14ac:dyDescent="0.2">
      <c r="A77" s="106">
        <v>202</v>
      </c>
      <c r="B77" s="38" t="s">
        <v>69</v>
      </c>
      <c r="C77" s="64">
        <v>43684</v>
      </c>
      <c r="D77" s="52">
        <v>140</v>
      </c>
      <c r="E77" s="117">
        <v>63</v>
      </c>
      <c r="F77" s="225">
        <v>5</v>
      </c>
      <c r="G77" s="207">
        <v>2</v>
      </c>
      <c r="H77" s="164">
        <v>0.61</v>
      </c>
      <c r="I77" s="39">
        <v>0.2</v>
      </c>
      <c r="J77" s="39">
        <v>0.75</v>
      </c>
      <c r="K77" s="40">
        <v>2.9000000000000001E-2</v>
      </c>
      <c r="L77" s="39">
        <v>0.38</v>
      </c>
      <c r="M77" s="39">
        <v>0.67</v>
      </c>
      <c r="N77" s="39">
        <v>0.94</v>
      </c>
      <c r="O77" s="41">
        <v>4.5</v>
      </c>
      <c r="P77" s="52">
        <v>6000</v>
      </c>
      <c r="Q77" s="52">
        <v>27</v>
      </c>
      <c r="R77" s="41">
        <v>6.7</v>
      </c>
      <c r="S77" s="41">
        <v>1.8</v>
      </c>
      <c r="T77" s="41">
        <v>6</v>
      </c>
      <c r="U77" s="39">
        <v>0.77</v>
      </c>
      <c r="V77" s="41">
        <v>4.4000000000000004</v>
      </c>
      <c r="W77" s="41">
        <v>9.1</v>
      </c>
      <c r="X77" s="42">
        <v>3.9</v>
      </c>
      <c r="Y77" s="35"/>
      <c r="Z77" s="35"/>
      <c r="AA77" s="35"/>
      <c r="AB77" s="35"/>
      <c r="AC77" s="35"/>
      <c r="AD77" s="35"/>
      <c r="AE77" s="35"/>
      <c r="AF77" s="35"/>
      <c r="AG77" s="35"/>
      <c r="AH77" s="35"/>
      <c r="AI77" s="35"/>
      <c r="AJ77" s="36"/>
      <c r="AK77" s="36"/>
      <c r="AL77" s="36"/>
      <c r="AM77" s="36"/>
      <c r="AN77" s="36"/>
      <c r="AO77" s="36"/>
      <c r="AP77" s="36"/>
      <c r="AQ77" s="36"/>
      <c r="AR77" s="36"/>
      <c r="AS77" s="36"/>
      <c r="AT77" s="36"/>
      <c r="AU77" s="36"/>
      <c r="AV77" s="36"/>
      <c r="AW77" s="36"/>
      <c r="AX77" s="36"/>
      <c r="AY77" s="36"/>
      <c r="AZ77" s="36"/>
      <c r="BA77" s="36"/>
      <c r="BB77" s="36"/>
    </row>
    <row r="78" spans="1:54" s="37" customFormat="1" ht="12" x14ac:dyDescent="0.2">
      <c r="A78" s="106">
        <v>202</v>
      </c>
      <c r="B78" s="38" t="s">
        <v>69</v>
      </c>
      <c r="C78" s="64" t="s">
        <v>149</v>
      </c>
      <c r="D78" s="52">
        <v>210</v>
      </c>
      <c r="E78" s="117">
        <v>54</v>
      </c>
      <c r="F78" s="225">
        <v>5</v>
      </c>
      <c r="G78" s="117">
        <v>3</v>
      </c>
      <c r="H78" s="164">
        <v>0.54</v>
      </c>
      <c r="I78" s="39">
        <v>0.39</v>
      </c>
      <c r="J78" s="39">
        <v>0.64</v>
      </c>
      <c r="K78" s="40">
        <v>4.2999999999999997E-2</v>
      </c>
      <c r="L78" s="39">
        <v>0.3</v>
      </c>
      <c r="M78" s="39">
        <v>0.59</v>
      </c>
      <c r="N78" s="41">
        <v>1.1000000000000001</v>
      </c>
      <c r="O78" s="41">
        <v>6.5</v>
      </c>
      <c r="P78" s="52">
        <v>2500</v>
      </c>
      <c r="Q78" s="52">
        <v>43</v>
      </c>
      <c r="R78" s="41">
        <v>4.5</v>
      </c>
      <c r="S78" s="39">
        <v>0.99</v>
      </c>
      <c r="T78" s="41">
        <v>4.7</v>
      </c>
      <c r="U78" s="39">
        <v>0.57999999999999996</v>
      </c>
      <c r="V78" s="41">
        <v>3</v>
      </c>
      <c r="W78" s="41">
        <v>8.1</v>
      </c>
      <c r="X78" s="42">
        <v>2.8</v>
      </c>
      <c r="Y78" s="35"/>
      <c r="Z78" s="35"/>
      <c r="AA78" s="35"/>
      <c r="AB78" s="35"/>
      <c r="AC78" s="35"/>
      <c r="AD78" s="35"/>
      <c r="AE78" s="35"/>
      <c r="AF78" s="35"/>
      <c r="AG78" s="35"/>
      <c r="AH78" s="35"/>
      <c r="AI78" s="35"/>
      <c r="AJ78" s="36"/>
      <c r="AK78" s="36"/>
      <c r="AL78" s="36"/>
      <c r="AM78" s="36"/>
      <c r="AN78" s="36"/>
      <c r="AO78" s="36"/>
      <c r="AP78" s="36"/>
      <c r="AQ78" s="36"/>
      <c r="AR78" s="36"/>
      <c r="AS78" s="36"/>
      <c r="AT78" s="36"/>
      <c r="AU78" s="36"/>
      <c r="AV78" s="36"/>
      <c r="AW78" s="36"/>
      <c r="AX78" s="36"/>
      <c r="AY78" s="36"/>
      <c r="AZ78" s="36"/>
      <c r="BA78" s="36"/>
      <c r="BB78" s="36"/>
    </row>
    <row r="79" spans="1:54" s="37" customFormat="1" ht="12" x14ac:dyDescent="0.2">
      <c r="A79" s="106">
        <v>202</v>
      </c>
      <c r="B79" s="38" t="s">
        <v>69</v>
      </c>
      <c r="C79" s="64">
        <v>43815</v>
      </c>
      <c r="D79" s="52">
        <v>210</v>
      </c>
      <c r="E79" s="117">
        <v>72</v>
      </c>
      <c r="F79" s="91">
        <v>14</v>
      </c>
      <c r="G79" s="117">
        <v>3</v>
      </c>
      <c r="H79" s="164">
        <v>0.42</v>
      </c>
      <c r="I79" s="39">
        <v>0.25</v>
      </c>
      <c r="J79" s="39">
        <v>0.76</v>
      </c>
      <c r="K79" s="40">
        <v>3.5999999999999997E-2</v>
      </c>
      <c r="L79" s="39">
        <v>0.25</v>
      </c>
      <c r="M79" s="39">
        <v>0.43</v>
      </c>
      <c r="N79" s="39">
        <v>0.92</v>
      </c>
      <c r="O79" s="41">
        <v>5.2</v>
      </c>
      <c r="P79" s="52">
        <v>1500</v>
      </c>
      <c r="Q79" s="52">
        <v>21</v>
      </c>
      <c r="R79" s="41">
        <v>3.9</v>
      </c>
      <c r="S79" s="39">
        <v>0.68</v>
      </c>
      <c r="T79" s="41">
        <v>3.8</v>
      </c>
      <c r="U79" s="39">
        <v>0.42</v>
      </c>
      <c r="V79" s="41">
        <v>2.9</v>
      </c>
      <c r="W79" s="41">
        <v>5.4</v>
      </c>
      <c r="X79" s="42">
        <v>2.2999999999999998</v>
      </c>
      <c r="Y79" s="35"/>
      <c r="Z79" s="35"/>
      <c r="AA79" s="35"/>
      <c r="AB79" s="35"/>
      <c r="AC79" s="35"/>
      <c r="AD79" s="35"/>
      <c r="AE79" s="35"/>
      <c r="AF79" s="35"/>
      <c r="AG79" s="35"/>
      <c r="AH79" s="35"/>
      <c r="AI79" s="35"/>
      <c r="AJ79" s="36"/>
      <c r="AK79" s="36"/>
      <c r="AL79" s="36"/>
      <c r="AM79" s="36"/>
      <c r="AN79" s="36"/>
      <c r="AO79" s="36"/>
      <c r="AP79" s="36"/>
      <c r="AQ79" s="36"/>
      <c r="AR79" s="36"/>
      <c r="AS79" s="36"/>
      <c r="AT79" s="36"/>
      <c r="AU79" s="36"/>
      <c r="AV79" s="36"/>
      <c r="AW79" s="36"/>
      <c r="AX79" s="36"/>
      <c r="AY79" s="36"/>
      <c r="AZ79" s="36"/>
      <c r="BA79" s="36"/>
      <c r="BB79" s="36"/>
    </row>
    <row r="80" spans="1:54" s="37" customFormat="1" ht="12" x14ac:dyDescent="0.2">
      <c r="A80" s="35"/>
      <c r="B80" s="35"/>
      <c r="C80" s="46"/>
      <c r="D80" s="48"/>
      <c r="E80" s="48"/>
      <c r="F80" s="47"/>
      <c r="G80" s="47"/>
      <c r="H80" s="47"/>
      <c r="I80" s="47"/>
      <c r="J80" s="47"/>
      <c r="K80" s="49"/>
      <c r="L80" s="48"/>
      <c r="M80" s="50"/>
      <c r="N80" s="48"/>
      <c r="O80" s="50"/>
      <c r="P80" s="47"/>
      <c r="Q80" s="47"/>
      <c r="R80" s="50"/>
      <c r="S80" s="50"/>
      <c r="T80" s="50"/>
      <c r="U80" s="50"/>
      <c r="V80" s="50"/>
      <c r="W80" s="50"/>
      <c r="X80" s="47"/>
      <c r="Y80" s="35"/>
      <c r="Z80" s="35"/>
      <c r="AA80" s="35"/>
      <c r="AB80" s="35"/>
      <c r="AC80" s="35"/>
      <c r="AD80" s="35"/>
      <c r="AE80" s="35"/>
      <c r="AF80" s="35"/>
      <c r="AG80" s="35"/>
      <c r="AH80" s="35"/>
      <c r="AI80" s="35"/>
      <c r="AJ80" s="36"/>
      <c r="AK80" s="36"/>
      <c r="AL80" s="36"/>
      <c r="AM80" s="36"/>
      <c r="AN80" s="36"/>
      <c r="AO80" s="36"/>
      <c r="AP80" s="36"/>
      <c r="AQ80" s="36"/>
      <c r="AR80" s="36"/>
      <c r="AS80" s="36"/>
      <c r="AT80" s="36"/>
      <c r="AU80" s="36"/>
      <c r="AV80" s="36"/>
      <c r="AW80" s="36"/>
      <c r="AX80" s="36"/>
      <c r="AY80" s="36"/>
      <c r="AZ80" s="36"/>
      <c r="BA80" s="36"/>
      <c r="BB80" s="36"/>
    </row>
    <row r="81" spans="1:54" s="37" customFormat="1" ht="12" x14ac:dyDescent="0.2">
      <c r="A81" s="35"/>
      <c r="B81" s="35"/>
      <c r="C81" s="145" t="s">
        <v>19</v>
      </c>
      <c r="D81" s="147">
        <f t="shared" ref="D81:X81" si="15">MIN(D74:D79)</f>
        <v>90</v>
      </c>
      <c r="E81" s="147"/>
      <c r="F81" s="147">
        <f t="shared" si="15"/>
        <v>5</v>
      </c>
      <c r="G81" s="147"/>
      <c r="H81" s="147"/>
      <c r="I81" s="148">
        <f t="shared" si="15"/>
        <v>0.2</v>
      </c>
      <c r="J81" s="148">
        <f t="shared" si="15"/>
        <v>0.41</v>
      </c>
      <c r="K81" s="148">
        <f t="shared" si="15"/>
        <v>2.1000000000000001E-2</v>
      </c>
      <c r="L81" s="148">
        <f t="shared" si="15"/>
        <v>0.21</v>
      </c>
      <c r="M81" s="146">
        <f t="shared" si="15"/>
        <v>0.4</v>
      </c>
      <c r="N81" s="146">
        <f t="shared" si="15"/>
        <v>0.4</v>
      </c>
      <c r="O81" s="146">
        <f t="shared" si="15"/>
        <v>3.1</v>
      </c>
      <c r="P81" s="147">
        <f t="shared" ref="P81:W81" si="16">MIN(P74:P79)</f>
        <v>980</v>
      </c>
      <c r="Q81" s="147">
        <f t="shared" si="16"/>
        <v>21</v>
      </c>
      <c r="R81" s="146">
        <f t="shared" si="16"/>
        <v>3.9</v>
      </c>
      <c r="S81" s="146">
        <f t="shared" si="16"/>
        <v>0.68</v>
      </c>
      <c r="T81" s="146">
        <f t="shared" si="16"/>
        <v>3.8</v>
      </c>
      <c r="U81" s="146">
        <f t="shared" si="16"/>
        <v>0.42</v>
      </c>
      <c r="V81" s="146">
        <f t="shared" si="16"/>
        <v>2.9</v>
      </c>
      <c r="W81" s="146">
        <f t="shared" si="16"/>
        <v>5.4</v>
      </c>
      <c r="X81" s="146">
        <f t="shared" si="15"/>
        <v>2.2999999999999998</v>
      </c>
      <c r="Y81" s="35"/>
      <c r="Z81" s="35"/>
      <c r="AA81" s="35"/>
      <c r="AB81" s="35"/>
      <c r="AC81" s="35"/>
      <c r="AD81" s="35"/>
      <c r="AE81" s="35"/>
      <c r="AF81" s="35"/>
      <c r="AG81" s="35"/>
      <c r="AH81" s="35"/>
      <c r="AI81" s="35"/>
      <c r="AJ81" s="36"/>
      <c r="AK81" s="36"/>
      <c r="AL81" s="36"/>
      <c r="AM81" s="36"/>
      <c r="AN81" s="36"/>
      <c r="AO81" s="36"/>
      <c r="AP81" s="36"/>
      <c r="AQ81" s="36"/>
      <c r="AR81" s="36"/>
      <c r="AS81" s="36"/>
      <c r="AT81" s="36"/>
      <c r="AU81" s="36"/>
      <c r="AV81" s="36"/>
      <c r="AW81" s="36"/>
      <c r="AX81" s="36"/>
      <c r="AY81" s="36"/>
      <c r="AZ81" s="36"/>
      <c r="BA81" s="36"/>
      <c r="BB81" s="36"/>
    </row>
    <row r="82" spans="1:54" s="37" customFormat="1" ht="12" x14ac:dyDescent="0.2">
      <c r="A82" s="35"/>
      <c r="B82" s="35"/>
      <c r="C82" s="145" t="s">
        <v>20</v>
      </c>
      <c r="D82" s="147">
        <f t="shared" ref="D82:X82" si="17">AVERAGE(D74:D79)</f>
        <v>161.66666666666666</v>
      </c>
      <c r="E82" s="147"/>
      <c r="F82" s="147">
        <f t="shared" si="17"/>
        <v>8.1666666666666661</v>
      </c>
      <c r="G82" s="147"/>
      <c r="H82" s="147"/>
      <c r="I82" s="148">
        <f t="shared" si="17"/>
        <v>0.29833333333333334</v>
      </c>
      <c r="J82" s="148">
        <f t="shared" si="17"/>
        <v>0.61833333333333329</v>
      </c>
      <c r="K82" s="148">
        <f t="shared" si="17"/>
        <v>3.3999999999999996E-2</v>
      </c>
      <c r="L82" s="148">
        <f t="shared" si="17"/>
        <v>0.28166666666666668</v>
      </c>
      <c r="M82" s="146">
        <f t="shared" si="17"/>
        <v>0.53166666666666662</v>
      </c>
      <c r="N82" s="146">
        <f t="shared" si="17"/>
        <v>0.81666666666666676</v>
      </c>
      <c r="O82" s="146">
        <f t="shared" si="17"/>
        <v>5.0166666666666666</v>
      </c>
      <c r="P82" s="147">
        <f t="shared" ref="P82:W82" si="18">AVERAGE(P74:P79)</f>
        <v>2596.6666666666665</v>
      </c>
      <c r="Q82" s="147">
        <f t="shared" si="18"/>
        <v>34.5</v>
      </c>
      <c r="R82" s="146">
        <f t="shared" si="18"/>
        <v>4.8666666666666663</v>
      </c>
      <c r="S82" s="146">
        <f t="shared" si="18"/>
        <v>1.17</v>
      </c>
      <c r="T82" s="146">
        <f t="shared" si="18"/>
        <v>5.0333333333333332</v>
      </c>
      <c r="U82" s="146">
        <f t="shared" si="18"/>
        <v>0.59</v>
      </c>
      <c r="V82" s="146">
        <f t="shared" si="18"/>
        <v>4.0333333333333332</v>
      </c>
      <c r="W82" s="146">
        <f t="shared" si="18"/>
        <v>7.6499999999999995</v>
      </c>
      <c r="X82" s="146">
        <f t="shared" si="17"/>
        <v>3.1</v>
      </c>
      <c r="Y82" s="35"/>
      <c r="Z82" s="35"/>
      <c r="AA82" s="35"/>
      <c r="AB82" s="35"/>
      <c r="AC82" s="35"/>
      <c r="AD82" s="35"/>
      <c r="AE82" s="35"/>
      <c r="AF82" s="35"/>
      <c r="AG82" s="35"/>
      <c r="AH82" s="35"/>
      <c r="AI82" s="35"/>
      <c r="AJ82" s="36"/>
      <c r="AK82" s="36"/>
      <c r="AL82" s="36"/>
      <c r="AM82" s="36"/>
      <c r="AN82" s="36"/>
      <c r="AO82" s="36"/>
      <c r="AP82" s="36"/>
      <c r="AQ82" s="36"/>
      <c r="AR82" s="36"/>
      <c r="AS82" s="36"/>
      <c r="AT82" s="36"/>
      <c r="AU82" s="36"/>
      <c r="AV82" s="36"/>
      <c r="AW82" s="36"/>
      <c r="AX82" s="36"/>
      <c r="AY82" s="36"/>
      <c r="AZ82" s="36"/>
      <c r="BA82" s="36"/>
      <c r="BB82" s="36"/>
    </row>
    <row r="83" spans="1:54" s="37" customFormat="1" ht="12" x14ac:dyDescent="0.2">
      <c r="A83" s="35"/>
      <c r="B83" s="35"/>
      <c r="C83" s="145" t="s">
        <v>21</v>
      </c>
      <c r="D83" s="147">
        <f t="shared" ref="D83:X83" si="19">MAX(D74:D79)</f>
        <v>210</v>
      </c>
      <c r="E83" s="147"/>
      <c r="F83" s="147">
        <f t="shared" si="19"/>
        <v>14</v>
      </c>
      <c r="G83" s="147"/>
      <c r="H83" s="147"/>
      <c r="I83" s="148">
        <f t="shared" si="19"/>
        <v>0.43</v>
      </c>
      <c r="J83" s="148">
        <f t="shared" si="19"/>
        <v>0.76</v>
      </c>
      <c r="K83" s="148">
        <f t="shared" si="19"/>
        <v>4.2999999999999997E-2</v>
      </c>
      <c r="L83" s="148">
        <f t="shared" si="19"/>
        <v>0.38</v>
      </c>
      <c r="M83" s="146">
        <f t="shared" si="19"/>
        <v>0.67</v>
      </c>
      <c r="N83" s="146">
        <f t="shared" si="19"/>
        <v>1.1000000000000001</v>
      </c>
      <c r="O83" s="146">
        <f t="shared" si="19"/>
        <v>6.5</v>
      </c>
      <c r="P83" s="147">
        <f t="shared" ref="P83:W83" si="20">MAX(P74:P79)</f>
        <v>6000</v>
      </c>
      <c r="Q83" s="147">
        <f t="shared" si="20"/>
        <v>56</v>
      </c>
      <c r="R83" s="146">
        <f t="shared" si="20"/>
        <v>6.7</v>
      </c>
      <c r="S83" s="146">
        <f t="shared" si="20"/>
        <v>1.8</v>
      </c>
      <c r="T83" s="146">
        <f t="shared" si="20"/>
        <v>6</v>
      </c>
      <c r="U83" s="146">
        <f t="shared" si="20"/>
        <v>0.77</v>
      </c>
      <c r="V83" s="146">
        <f t="shared" si="20"/>
        <v>5.5</v>
      </c>
      <c r="W83" s="146">
        <f t="shared" si="20"/>
        <v>9.1</v>
      </c>
      <c r="X83" s="146">
        <f t="shared" si="19"/>
        <v>3.9</v>
      </c>
      <c r="Y83" s="35"/>
      <c r="Z83" s="35"/>
      <c r="AA83" s="35"/>
      <c r="AB83" s="35"/>
      <c r="AC83" s="35"/>
      <c r="AD83" s="35"/>
      <c r="AE83" s="35"/>
      <c r="AF83" s="35"/>
      <c r="AG83" s="35"/>
      <c r="AH83" s="35"/>
      <c r="AI83" s="35"/>
      <c r="AJ83" s="36"/>
      <c r="AK83" s="36"/>
      <c r="AL83" s="36"/>
      <c r="AM83" s="36"/>
      <c r="AN83" s="36"/>
      <c r="AO83" s="36"/>
      <c r="AP83" s="36"/>
      <c r="AQ83" s="36"/>
      <c r="AR83" s="36"/>
      <c r="AS83" s="36"/>
      <c r="AT83" s="36"/>
      <c r="AU83" s="36"/>
      <c r="AV83" s="36"/>
      <c r="AW83" s="36"/>
      <c r="AX83" s="36"/>
      <c r="AY83" s="36"/>
      <c r="AZ83" s="36"/>
      <c r="BA83" s="36"/>
      <c r="BB83" s="36"/>
    </row>
    <row r="84" spans="1:54" s="37" customFormat="1" ht="12" x14ac:dyDescent="0.2">
      <c r="A84" s="35"/>
      <c r="B84" s="35"/>
      <c r="C84" s="46"/>
      <c r="D84" s="48"/>
      <c r="E84" s="48"/>
      <c r="F84" s="47"/>
      <c r="G84" s="47"/>
      <c r="H84" s="47"/>
      <c r="I84" s="47"/>
      <c r="J84" s="47"/>
      <c r="K84" s="49"/>
      <c r="L84" s="48"/>
      <c r="M84" s="50"/>
      <c r="N84" s="48"/>
      <c r="O84" s="50"/>
      <c r="P84" s="47"/>
      <c r="Q84" s="47"/>
      <c r="R84" s="50"/>
      <c r="S84" s="50"/>
      <c r="T84" s="50"/>
      <c r="U84" s="50"/>
      <c r="V84" s="50"/>
      <c r="W84" s="50"/>
      <c r="X84" s="47"/>
      <c r="Y84" s="35"/>
      <c r="Z84" s="35"/>
      <c r="AA84" s="35"/>
      <c r="AB84" s="35"/>
      <c r="AC84" s="35"/>
      <c r="AD84" s="35"/>
      <c r="AE84" s="35"/>
      <c r="AF84" s="35"/>
      <c r="AG84" s="35"/>
      <c r="AH84" s="35"/>
      <c r="AI84" s="35"/>
      <c r="AJ84" s="36"/>
      <c r="AK84" s="36"/>
      <c r="AL84" s="36"/>
      <c r="AM84" s="36"/>
      <c r="AN84" s="36"/>
      <c r="AO84" s="36"/>
      <c r="AP84" s="36"/>
      <c r="AQ84" s="36"/>
      <c r="AR84" s="36"/>
      <c r="AS84" s="36"/>
      <c r="AT84" s="36"/>
      <c r="AU84" s="36"/>
      <c r="AV84" s="36"/>
      <c r="AW84" s="36"/>
      <c r="AX84" s="36"/>
      <c r="AY84" s="36"/>
      <c r="AZ84" s="36"/>
      <c r="BA84" s="36"/>
      <c r="BB84" s="36"/>
    </row>
    <row r="85" spans="1:54" s="37" customFormat="1" ht="12" x14ac:dyDescent="0.2">
      <c r="A85" s="35"/>
      <c r="B85" s="35"/>
      <c r="C85" s="46"/>
      <c r="D85" s="48"/>
      <c r="E85" s="48"/>
      <c r="F85" s="47"/>
      <c r="G85" s="47"/>
      <c r="H85" s="47"/>
      <c r="I85" s="47"/>
      <c r="J85" s="47"/>
      <c r="K85" s="49"/>
      <c r="L85" s="48"/>
      <c r="M85" s="50"/>
      <c r="N85" s="48"/>
      <c r="O85" s="50"/>
      <c r="P85" s="47"/>
      <c r="Q85" s="47"/>
      <c r="R85" s="50"/>
      <c r="S85" s="50"/>
      <c r="T85" s="50"/>
      <c r="U85" s="50"/>
      <c r="V85" s="50"/>
      <c r="W85" s="50"/>
      <c r="X85" s="47"/>
      <c r="Y85" s="35"/>
      <c r="Z85" s="35"/>
      <c r="AA85" s="35"/>
      <c r="AB85" s="35"/>
      <c r="AC85" s="35"/>
      <c r="AD85" s="35"/>
      <c r="AE85" s="35"/>
      <c r="AF85" s="35"/>
      <c r="AG85" s="35"/>
      <c r="AH85" s="35"/>
      <c r="AI85" s="35"/>
      <c r="AJ85" s="36"/>
      <c r="AK85" s="36"/>
      <c r="AL85" s="36"/>
      <c r="AM85" s="36"/>
      <c r="AN85" s="36"/>
      <c r="AO85" s="36"/>
      <c r="AP85" s="36"/>
      <c r="AQ85" s="36"/>
      <c r="AR85" s="36"/>
      <c r="AS85" s="36"/>
      <c r="AT85" s="36"/>
      <c r="AU85" s="36"/>
      <c r="AV85" s="36"/>
      <c r="AW85" s="36"/>
      <c r="AX85" s="36"/>
      <c r="AY85" s="36"/>
      <c r="AZ85" s="36"/>
      <c r="BA85" s="36"/>
      <c r="BB85" s="36"/>
    </row>
    <row r="86" spans="1:54" s="37" customFormat="1" ht="12" x14ac:dyDescent="0.2">
      <c r="A86" s="106">
        <v>302</v>
      </c>
      <c r="B86" s="38" t="s">
        <v>141</v>
      </c>
      <c r="C86" s="64">
        <v>43522</v>
      </c>
      <c r="D86" s="52">
        <v>150</v>
      </c>
      <c r="E86" s="117">
        <v>74</v>
      </c>
      <c r="F86" s="91">
        <v>11</v>
      </c>
      <c r="G86" s="117">
        <v>2</v>
      </c>
      <c r="H86" s="164">
        <v>0.31</v>
      </c>
      <c r="I86" s="39">
        <v>0.33</v>
      </c>
      <c r="J86" s="39">
        <v>0.62</v>
      </c>
      <c r="K86" s="40">
        <v>3.5999999999999997E-2</v>
      </c>
      <c r="L86" s="39">
        <v>0.22</v>
      </c>
      <c r="M86" s="39">
        <v>0.52</v>
      </c>
      <c r="N86" s="39">
        <v>0.52</v>
      </c>
      <c r="O86" s="41">
        <v>5.0999999999999996</v>
      </c>
      <c r="P86" s="52">
        <v>930</v>
      </c>
      <c r="Q86" s="52">
        <v>35</v>
      </c>
      <c r="R86" s="41">
        <v>5.4</v>
      </c>
      <c r="S86" s="41">
        <v>1.1000000000000001</v>
      </c>
      <c r="T86" s="41">
        <v>5</v>
      </c>
      <c r="U86" s="39">
        <v>0.57999999999999996</v>
      </c>
      <c r="V86" s="41">
        <v>6.2</v>
      </c>
      <c r="W86" s="41">
        <v>7.5</v>
      </c>
      <c r="X86" s="42">
        <v>3.4</v>
      </c>
      <c r="Y86" s="35"/>
      <c r="Z86" s="35"/>
      <c r="AA86" s="35"/>
      <c r="AB86" s="35"/>
      <c r="AC86" s="35"/>
      <c r="AD86" s="35"/>
      <c r="AE86" s="35"/>
      <c r="AF86" s="35"/>
      <c r="AG86" s="35"/>
      <c r="AH86" s="35"/>
      <c r="AI86" s="35"/>
      <c r="AJ86" s="36"/>
      <c r="AK86" s="36"/>
      <c r="AL86" s="36"/>
      <c r="AM86" s="36"/>
      <c r="AN86" s="36"/>
      <c r="AO86" s="36"/>
      <c r="AP86" s="36"/>
      <c r="AQ86" s="36"/>
      <c r="AR86" s="36"/>
      <c r="AS86" s="36"/>
      <c r="AT86" s="36"/>
      <c r="AU86" s="36"/>
      <c r="AV86" s="36"/>
      <c r="AW86" s="36"/>
      <c r="AX86" s="36"/>
      <c r="AY86" s="36"/>
      <c r="AZ86" s="36"/>
      <c r="BA86" s="36"/>
      <c r="BB86" s="36"/>
    </row>
    <row r="87" spans="1:54" s="37" customFormat="1" ht="12" x14ac:dyDescent="0.2">
      <c r="A87" s="106">
        <v>302</v>
      </c>
      <c r="B87" s="38" t="s">
        <v>141</v>
      </c>
      <c r="C87" s="64">
        <v>43570</v>
      </c>
      <c r="D87" s="52">
        <v>89</v>
      </c>
      <c r="E87" s="117">
        <v>47</v>
      </c>
      <c r="F87" s="91">
        <v>5</v>
      </c>
      <c r="G87" s="207">
        <v>2</v>
      </c>
      <c r="H87" s="164">
        <v>0.22</v>
      </c>
      <c r="I87" s="39">
        <v>0.23</v>
      </c>
      <c r="J87" s="39">
        <v>0.52</v>
      </c>
      <c r="K87" s="40">
        <v>2.1999999999999999E-2</v>
      </c>
      <c r="L87" s="39">
        <v>0.2</v>
      </c>
      <c r="M87" s="39">
        <v>0.44</v>
      </c>
      <c r="N87" s="39">
        <v>0.31</v>
      </c>
      <c r="O87" s="41">
        <v>2.9</v>
      </c>
      <c r="P87" s="52">
        <v>1100</v>
      </c>
      <c r="Q87" s="52">
        <v>36</v>
      </c>
      <c r="R87" s="41">
        <v>6.8</v>
      </c>
      <c r="S87" s="41">
        <v>1.5</v>
      </c>
      <c r="T87" s="41">
        <v>5.4</v>
      </c>
      <c r="U87" s="39">
        <v>0.79</v>
      </c>
      <c r="V87" s="41">
        <v>6.3</v>
      </c>
      <c r="W87" s="41">
        <v>8.4</v>
      </c>
      <c r="X87" s="42">
        <v>4</v>
      </c>
      <c r="Y87" s="35"/>
      <c r="Z87" s="35"/>
      <c r="AA87" s="35"/>
      <c r="AB87" s="35"/>
      <c r="AC87" s="35"/>
      <c r="AD87" s="35"/>
      <c r="AE87" s="35"/>
      <c r="AF87" s="35"/>
      <c r="AG87" s="35"/>
      <c r="AH87" s="35"/>
      <c r="AI87" s="35"/>
      <c r="AJ87" s="36"/>
      <c r="AK87" s="36"/>
      <c r="AL87" s="36"/>
      <c r="AM87" s="36"/>
      <c r="AN87" s="36"/>
      <c r="AO87" s="36"/>
      <c r="AP87" s="36"/>
      <c r="AQ87" s="36"/>
      <c r="AR87" s="36"/>
      <c r="AS87" s="36"/>
      <c r="AT87" s="36"/>
      <c r="AU87" s="36"/>
      <c r="AV87" s="36"/>
      <c r="AW87" s="36"/>
      <c r="AX87" s="36"/>
      <c r="AY87" s="36"/>
      <c r="AZ87" s="36"/>
      <c r="BA87" s="36"/>
      <c r="BB87" s="36"/>
    </row>
    <row r="88" spans="1:54" s="37" customFormat="1" ht="12" x14ac:dyDescent="0.2">
      <c r="A88" s="106">
        <v>302</v>
      </c>
      <c r="B88" s="38" t="s">
        <v>141</v>
      </c>
      <c r="C88" s="64">
        <v>43626</v>
      </c>
      <c r="D88" s="52">
        <v>150</v>
      </c>
      <c r="E88" s="117">
        <v>64</v>
      </c>
      <c r="F88" s="91">
        <v>5</v>
      </c>
      <c r="G88" s="117">
        <v>2</v>
      </c>
      <c r="H88" s="164">
        <v>0.51</v>
      </c>
      <c r="I88" s="39">
        <v>0.35</v>
      </c>
      <c r="J88" s="39">
        <v>0.79</v>
      </c>
      <c r="K88" s="40">
        <v>2.9000000000000001E-2</v>
      </c>
      <c r="L88" s="39">
        <v>0.35</v>
      </c>
      <c r="M88" s="39">
        <v>0.72</v>
      </c>
      <c r="N88" s="39">
        <v>0.78</v>
      </c>
      <c r="O88" s="41">
        <v>4</v>
      </c>
      <c r="P88" s="52">
        <v>2800</v>
      </c>
      <c r="Q88" s="52">
        <v>48</v>
      </c>
      <c r="R88" s="41">
        <v>8.6</v>
      </c>
      <c r="S88" s="41">
        <v>1.6</v>
      </c>
      <c r="T88" s="41">
        <v>5.4</v>
      </c>
      <c r="U88" s="39">
        <v>0.8</v>
      </c>
      <c r="V88" s="41">
        <v>4.5999999999999996</v>
      </c>
      <c r="W88" s="41">
        <v>7.7</v>
      </c>
      <c r="X88" s="42">
        <v>3.1</v>
      </c>
      <c r="Y88" s="35"/>
      <c r="Z88" s="35"/>
      <c r="AA88" s="35"/>
      <c r="AB88" s="35"/>
      <c r="AC88" s="35"/>
      <c r="AD88" s="35"/>
      <c r="AE88" s="35"/>
      <c r="AF88" s="35"/>
      <c r="AG88" s="35"/>
      <c r="AH88" s="35"/>
      <c r="AI88" s="35"/>
      <c r="AJ88" s="36"/>
      <c r="AK88" s="36"/>
      <c r="AL88" s="36"/>
      <c r="AM88" s="36"/>
      <c r="AN88" s="36"/>
      <c r="AO88" s="36"/>
      <c r="AP88" s="36"/>
      <c r="AQ88" s="36"/>
      <c r="AR88" s="36"/>
      <c r="AS88" s="36"/>
      <c r="AT88" s="36"/>
      <c r="AU88" s="36"/>
      <c r="AV88" s="36"/>
      <c r="AW88" s="36"/>
      <c r="AX88" s="36"/>
      <c r="AY88" s="36"/>
      <c r="AZ88" s="36"/>
      <c r="BA88" s="36"/>
      <c r="BB88" s="36"/>
    </row>
    <row r="89" spans="1:54" s="37" customFormat="1" ht="12" x14ac:dyDescent="0.2">
      <c r="A89" s="106">
        <v>302</v>
      </c>
      <c r="B89" s="38" t="s">
        <v>141</v>
      </c>
      <c r="C89" s="64">
        <v>43684</v>
      </c>
      <c r="D89" s="52">
        <v>150</v>
      </c>
      <c r="E89" s="117">
        <v>39</v>
      </c>
      <c r="F89" s="225">
        <v>5</v>
      </c>
      <c r="G89" s="207">
        <v>2</v>
      </c>
      <c r="H89" s="164">
        <v>0.56000000000000005</v>
      </c>
      <c r="I89" s="39">
        <v>0.36</v>
      </c>
      <c r="J89" s="39">
        <v>0.84</v>
      </c>
      <c r="K89" s="40">
        <v>4.2000000000000003E-2</v>
      </c>
      <c r="L89" s="39">
        <v>0.36</v>
      </c>
      <c r="M89" s="39">
        <v>0.76</v>
      </c>
      <c r="N89" s="39">
        <v>0.83</v>
      </c>
      <c r="O89" s="41">
        <v>5.3</v>
      </c>
      <c r="P89" s="52">
        <v>5100</v>
      </c>
      <c r="Q89" s="52">
        <v>56</v>
      </c>
      <c r="R89" s="52">
        <v>10</v>
      </c>
      <c r="S89" s="41">
        <v>1.9</v>
      </c>
      <c r="T89" s="41">
        <v>5.8</v>
      </c>
      <c r="U89" s="41">
        <v>1.1000000000000001</v>
      </c>
      <c r="V89" s="41">
        <v>5.3</v>
      </c>
      <c r="W89" s="41">
        <v>8.9</v>
      </c>
      <c r="X89" s="42">
        <v>4.2</v>
      </c>
      <c r="Y89" s="35"/>
      <c r="Z89" s="35"/>
      <c r="AA89" s="35"/>
      <c r="AB89" s="35"/>
      <c r="AC89" s="35"/>
      <c r="AD89" s="35"/>
      <c r="AE89" s="35"/>
      <c r="AF89" s="35"/>
      <c r="AG89" s="35"/>
      <c r="AH89" s="35"/>
      <c r="AI89" s="35"/>
      <c r="AJ89" s="36"/>
      <c r="AK89" s="36"/>
      <c r="AL89" s="36"/>
      <c r="AM89" s="36"/>
      <c r="AN89" s="36"/>
      <c r="AO89" s="36"/>
      <c r="AP89" s="36"/>
      <c r="AQ89" s="36"/>
      <c r="AR89" s="36"/>
      <c r="AS89" s="36"/>
      <c r="AT89" s="36"/>
      <c r="AU89" s="36"/>
      <c r="AV89" s="36"/>
      <c r="AW89" s="36"/>
      <c r="AX89" s="36"/>
      <c r="AY89" s="36"/>
      <c r="AZ89" s="36"/>
      <c r="BA89" s="36"/>
      <c r="BB89" s="36"/>
    </row>
    <row r="90" spans="1:54" s="37" customFormat="1" ht="12" x14ac:dyDescent="0.2">
      <c r="A90" s="106">
        <v>302</v>
      </c>
      <c r="B90" s="38" t="s">
        <v>141</v>
      </c>
      <c r="C90" s="64" t="s">
        <v>149</v>
      </c>
      <c r="D90" s="52">
        <v>230</v>
      </c>
      <c r="E90" s="117">
        <v>50</v>
      </c>
      <c r="F90" s="225">
        <v>5</v>
      </c>
      <c r="G90" s="117">
        <v>3</v>
      </c>
      <c r="H90" s="164">
        <v>0.55000000000000004</v>
      </c>
      <c r="I90" s="39">
        <v>0.39</v>
      </c>
      <c r="J90" s="39">
        <v>0.93</v>
      </c>
      <c r="K90" s="40">
        <v>0.04</v>
      </c>
      <c r="L90" s="39">
        <v>0.34</v>
      </c>
      <c r="M90" s="39">
        <v>0.69</v>
      </c>
      <c r="N90" s="39">
        <v>0.98</v>
      </c>
      <c r="O90" s="41">
        <v>6</v>
      </c>
      <c r="P90" s="52">
        <v>2100</v>
      </c>
      <c r="Q90" s="52">
        <v>44</v>
      </c>
      <c r="R90" s="41">
        <v>6.1</v>
      </c>
      <c r="S90" s="41">
        <v>1.1000000000000001</v>
      </c>
      <c r="T90" s="41">
        <v>4.8</v>
      </c>
      <c r="U90" s="39">
        <v>0.56999999999999995</v>
      </c>
      <c r="V90" s="41">
        <v>4</v>
      </c>
      <c r="W90" s="41">
        <v>8.3000000000000007</v>
      </c>
      <c r="X90" s="42">
        <v>3.2</v>
      </c>
      <c r="Y90" s="35"/>
      <c r="Z90" s="35"/>
      <c r="AA90" s="35"/>
      <c r="AB90" s="35"/>
      <c r="AC90" s="35"/>
      <c r="AD90" s="35"/>
      <c r="AE90" s="35"/>
      <c r="AF90" s="35"/>
      <c r="AG90" s="35"/>
      <c r="AH90" s="35"/>
      <c r="AI90" s="35"/>
      <c r="AJ90" s="36"/>
      <c r="AK90" s="36"/>
      <c r="AL90" s="36"/>
      <c r="AM90" s="36"/>
      <c r="AN90" s="36"/>
      <c r="AO90" s="36"/>
      <c r="AP90" s="36"/>
      <c r="AQ90" s="36"/>
      <c r="AR90" s="36"/>
      <c r="AS90" s="36"/>
      <c r="AT90" s="36"/>
      <c r="AU90" s="36"/>
      <c r="AV90" s="36"/>
      <c r="AW90" s="36"/>
      <c r="AX90" s="36"/>
      <c r="AY90" s="36"/>
      <c r="AZ90" s="36"/>
      <c r="BA90" s="36"/>
      <c r="BB90" s="36"/>
    </row>
    <row r="91" spans="1:54" s="37" customFormat="1" ht="12" x14ac:dyDescent="0.2">
      <c r="A91" s="106">
        <v>302</v>
      </c>
      <c r="B91" s="38" t="s">
        <v>141</v>
      </c>
      <c r="C91" s="64">
        <v>43815</v>
      </c>
      <c r="D91" s="52">
        <v>250</v>
      </c>
      <c r="E91" s="117">
        <v>96</v>
      </c>
      <c r="F91" s="91">
        <v>23</v>
      </c>
      <c r="G91" s="117">
        <v>4</v>
      </c>
      <c r="H91" s="164">
        <v>0.45</v>
      </c>
      <c r="I91" s="39">
        <v>0.34</v>
      </c>
      <c r="J91" s="39">
        <v>0.85</v>
      </c>
      <c r="K91" s="40">
        <v>4.2000000000000003E-2</v>
      </c>
      <c r="L91" s="39">
        <v>0.3</v>
      </c>
      <c r="M91" s="39">
        <v>0.56000000000000005</v>
      </c>
      <c r="N91" s="39">
        <v>0.97</v>
      </c>
      <c r="O91" s="41">
        <v>5.6</v>
      </c>
      <c r="P91" s="52">
        <v>1400</v>
      </c>
      <c r="Q91" s="52">
        <v>31</v>
      </c>
      <c r="R91" s="41">
        <v>4.0999999999999996</v>
      </c>
      <c r="S91" s="39">
        <v>0.76</v>
      </c>
      <c r="T91" s="41">
        <v>3.8</v>
      </c>
      <c r="U91" s="39">
        <v>0.46</v>
      </c>
      <c r="V91" s="41">
        <v>3.3</v>
      </c>
      <c r="W91" s="41">
        <v>5.5</v>
      </c>
      <c r="X91" s="42">
        <v>2.5</v>
      </c>
      <c r="Y91" s="35"/>
      <c r="Z91" s="35"/>
      <c r="AA91" s="35"/>
      <c r="AB91" s="35"/>
      <c r="AC91" s="35"/>
      <c r="AD91" s="35"/>
      <c r="AE91" s="35"/>
      <c r="AF91" s="35"/>
      <c r="AG91" s="35"/>
      <c r="AH91" s="35"/>
      <c r="AI91" s="35"/>
      <c r="AJ91" s="36"/>
      <c r="AK91" s="36"/>
      <c r="AL91" s="36"/>
      <c r="AM91" s="36"/>
      <c r="AN91" s="36"/>
      <c r="AO91" s="36"/>
      <c r="AP91" s="36"/>
      <c r="AQ91" s="36"/>
      <c r="AR91" s="36"/>
      <c r="AS91" s="36"/>
      <c r="AT91" s="36"/>
      <c r="AU91" s="36"/>
      <c r="AV91" s="36"/>
      <c r="AW91" s="36"/>
      <c r="AX91" s="36"/>
      <c r="AY91" s="36"/>
      <c r="AZ91" s="36"/>
      <c r="BA91" s="36"/>
      <c r="BB91" s="36"/>
    </row>
    <row r="92" spans="1:54" s="37" customFormat="1" ht="12" x14ac:dyDescent="0.2">
      <c r="A92" s="35"/>
      <c r="B92" s="35"/>
      <c r="C92" s="46"/>
      <c r="D92" s="48"/>
      <c r="E92" s="48"/>
      <c r="F92" s="47"/>
      <c r="G92" s="47"/>
      <c r="H92" s="47"/>
      <c r="I92" s="47"/>
      <c r="J92" s="47"/>
      <c r="K92" s="49"/>
      <c r="L92" s="48"/>
      <c r="M92" s="50"/>
      <c r="N92" s="48"/>
      <c r="O92" s="50"/>
      <c r="P92" s="47"/>
      <c r="Q92" s="47"/>
      <c r="R92" s="50"/>
      <c r="S92" s="50"/>
      <c r="T92" s="50"/>
      <c r="U92" s="50"/>
      <c r="V92" s="50"/>
      <c r="W92" s="50"/>
      <c r="X92" s="47"/>
      <c r="Y92" s="35"/>
      <c r="Z92" s="35"/>
      <c r="AA92" s="35"/>
      <c r="AB92" s="35"/>
      <c r="AC92" s="35"/>
      <c r="AD92" s="35"/>
      <c r="AE92" s="35"/>
      <c r="AF92" s="35"/>
      <c r="AG92" s="35"/>
      <c r="AH92" s="35"/>
      <c r="AI92" s="35"/>
      <c r="AJ92" s="36"/>
      <c r="AK92" s="36"/>
      <c r="AL92" s="36"/>
      <c r="AM92" s="36"/>
      <c r="AN92" s="36"/>
      <c r="AO92" s="36"/>
      <c r="AP92" s="36"/>
      <c r="AQ92" s="36"/>
      <c r="AR92" s="36"/>
      <c r="AS92" s="36"/>
      <c r="AT92" s="36"/>
      <c r="AU92" s="36"/>
      <c r="AV92" s="36"/>
      <c r="AW92" s="36"/>
      <c r="AX92" s="36"/>
      <c r="AY92" s="36"/>
      <c r="AZ92" s="36"/>
      <c r="BA92" s="36"/>
      <c r="BB92" s="36"/>
    </row>
    <row r="93" spans="1:54" s="37" customFormat="1" ht="12" x14ac:dyDescent="0.2">
      <c r="A93" s="35"/>
      <c r="B93" s="35"/>
      <c r="C93" s="145" t="s">
        <v>19</v>
      </c>
      <c r="D93" s="147">
        <f t="shared" ref="D93:X93" si="21">MIN(D86:D91)</f>
        <v>89</v>
      </c>
      <c r="E93" s="147"/>
      <c r="F93" s="147">
        <f t="shared" si="21"/>
        <v>5</v>
      </c>
      <c r="G93" s="147"/>
      <c r="H93" s="147"/>
      <c r="I93" s="148">
        <f t="shared" si="21"/>
        <v>0.23</v>
      </c>
      <c r="J93" s="148">
        <f t="shared" si="21"/>
        <v>0.52</v>
      </c>
      <c r="K93" s="148">
        <f t="shared" si="21"/>
        <v>2.1999999999999999E-2</v>
      </c>
      <c r="L93" s="148">
        <f t="shared" si="21"/>
        <v>0.2</v>
      </c>
      <c r="M93" s="146">
        <f t="shared" si="21"/>
        <v>0.44</v>
      </c>
      <c r="N93" s="146">
        <f t="shared" si="21"/>
        <v>0.31</v>
      </c>
      <c r="O93" s="146">
        <f t="shared" si="21"/>
        <v>2.9</v>
      </c>
      <c r="P93" s="147">
        <f t="shared" ref="P93:W93" si="22">MIN(P86:P91)</f>
        <v>930</v>
      </c>
      <c r="Q93" s="147">
        <f t="shared" si="22"/>
        <v>31</v>
      </c>
      <c r="R93" s="146">
        <f t="shared" si="22"/>
        <v>4.0999999999999996</v>
      </c>
      <c r="S93" s="146">
        <f t="shared" si="22"/>
        <v>0.76</v>
      </c>
      <c r="T93" s="146">
        <f t="shared" si="22"/>
        <v>3.8</v>
      </c>
      <c r="U93" s="146">
        <f t="shared" si="22"/>
        <v>0.46</v>
      </c>
      <c r="V93" s="146">
        <f t="shared" si="22"/>
        <v>3.3</v>
      </c>
      <c r="W93" s="146">
        <f t="shared" si="22"/>
        <v>5.5</v>
      </c>
      <c r="X93" s="146">
        <f t="shared" si="21"/>
        <v>2.5</v>
      </c>
      <c r="Y93" s="35"/>
      <c r="Z93" s="35"/>
      <c r="AA93" s="35"/>
      <c r="AB93" s="35"/>
      <c r="AC93" s="35"/>
      <c r="AD93" s="35"/>
      <c r="AE93" s="35"/>
      <c r="AF93" s="35"/>
      <c r="AG93" s="35"/>
      <c r="AH93" s="35"/>
      <c r="AI93" s="35"/>
      <c r="AJ93" s="36"/>
      <c r="AK93" s="36"/>
      <c r="AL93" s="36"/>
      <c r="AM93" s="36"/>
      <c r="AN93" s="36"/>
      <c r="AO93" s="36"/>
      <c r="AP93" s="36"/>
      <c r="AQ93" s="36"/>
      <c r="AR93" s="36"/>
      <c r="AS93" s="36"/>
      <c r="AT93" s="36"/>
      <c r="AU93" s="36"/>
      <c r="AV93" s="36"/>
      <c r="AW93" s="36"/>
      <c r="AX93" s="36"/>
      <c r="AY93" s="36"/>
      <c r="AZ93" s="36"/>
      <c r="BA93" s="36"/>
      <c r="BB93" s="36"/>
    </row>
    <row r="94" spans="1:54" s="37" customFormat="1" ht="12" x14ac:dyDescent="0.2">
      <c r="A94" s="35"/>
      <c r="B94" s="35"/>
      <c r="C94" s="145" t="s">
        <v>20</v>
      </c>
      <c r="D94" s="147">
        <f t="shared" ref="D94:X94" si="23">AVERAGE(D86:D91)</f>
        <v>169.83333333333334</v>
      </c>
      <c r="E94" s="147"/>
      <c r="F94" s="147">
        <f t="shared" si="23"/>
        <v>9</v>
      </c>
      <c r="G94" s="147"/>
      <c r="H94" s="147"/>
      <c r="I94" s="148">
        <f t="shared" si="23"/>
        <v>0.33333333333333331</v>
      </c>
      <c r="J94" s="148">
        <f t="shared" si="23"/>
        <v>0.7583333333333333</v>
      </c>
      <c r="K94" s="148">
        <f t="shared" si="23"/>
        <v>3.5166666666666672E-2</v>
      </c>
      <c r="L94" s="148">
        <f t="shared" si="23"/>
        <v>0.29499999999999998</v>
      </c>
      <c r="M94" s="146">
        <f t="shared" si="23"/>
        <v>0.61499999999999999</v>
      </c>
      <c r="N94" s="146">
        <f t="shared" si="23"/>
        <v>0.73166666666666658</v>
      </c>
      <c r="O94" s="146">
        <f t="shared" si="23"/>
        <v>4.8166666666666664</v>
      </c>
      <c r="P94" s="147">
        <f t="shared" ref="P94:W94" si="24">AVERAGE(P86:P91)</f>
        <v>2238.3333333333335</v>
      </c>
      <c r="Q94" s="147">
        <f t="shared" si="24"/>
        <v>41.666666666666664</v>
      </c>
      <c r="R94" s="146">
        <f t="shared" si="24"/>
        <v>6.833333333333333</v>
      </c>
      <c r="S94" s="146">
        <f t="shared" si="24"/>
        <v>1.3266666666666664</v>
      </c>
      <c r="T94" s="146">
        <f t="shared" si="24"/>
        <v>5.0333333333333341</v>
      </c>
      <c r="U94" s="146">
        <f t="shared" si="24"/>
        <v>0.71666666666666667</v>
      </c>
      <c r="V94" s="146">
        <f t="shared" si="24"/>
        <v>4.95</v>
      </c>
      <c r="W94" s="146">
        <f t="shared" si="24"/>
        <v>7.7166666666666659</v>
      </c>
      <c r="X94" s="146">
        <f t="shared" si="23"/>
        <v>3.4</v>
      </c>
      <c r="Y94" s="35"/>
      <c r="Z94" s="35"/>
      <c r="AA94" s="35"/>
      <c r="AB94" s="35"/>
      <c r="AC94" s="35"/>
      <c r="AD94" s="35"/>
      <c r="AE94" s="35"/>
      <c r="AF94" s="35"/>
      <c r="AG94" s="35"/>
      <c r="AH94" s="35"/>
      <c r="AI94" s="35"/>
      <c r="AJ94" s="36"/>
      <c r="AK94" s="36"/>
      <c r="AL94" s="36"/>
      <c r="AM94" s="36"/>
      <c r="AN94" s="36"/>
      <c r="AO94" s="36"/>
      <c r="AP94" s="36"/>
      <c r="AQ94" s="36"/>
      <c r="AR94" s="36"/>
      <c r="AS94" s="36"/>
      <c r="AT94" s="36"/>
      <c r="AU94" s="36"/>
      <c r="AV94" s="36"/>
      <c r="AW94" s="36"/>
      <c r="AX94" s="36"/>
      <c r="AY94" s="36"/>
      <c r="AZ94" s="36"/>
      <c r="BA94" s="36"/>
      <c r="BB94" s="36"/>
    </row>
    <row r="95" spans="1:54" s="37" customFormat="1" ht="12" x14ac:dyDescent="0.2">
      <c r="A95" s="35"/>
      <c r="B95" s="35"/>
      <c r="C95" s="145" t="s">
        <v>21</v>
      </c>
      <c r="D95" s="147">
        <f t="shared" ref="D95:X95" si="25">MAX(D86:D91)</f>
        <v>250</v>
      </c>
      <c r="E95" s="147"/>
      <c r="F95" s="147">
        <f t="shared" si="25"/>
        <v>23</v>
      </c>
      <c r="G95" s="147"/>
      <c r="H95" s="147"/>
      <c r="I95" s="148">
        <f t="shared" si="25"/>
        <v>0.39</v>
      </c>
      <c r="J95" s="148">
        <f t="shared" si="25"/>
        <v>0.93</v>
      </c>
      <c r="K95" s="148">
        <f t="shared" si="25"/>
        <v>4.2000000000000003E-2</v>
      </c>
      <c r="L95" s="148">
        <f t="shared" si="25"/>
        <v>0.36</v>
      </c>
      <c r="M95" s="146">
        <f t="shared" si="25"/>
        <v>0.76</v>
      </c>
      <c r="N95" s="146">
        <f t="shared" si="25"/>
        <v>0.98</v>
      </c>
      <c r="O95" s="146">
        <f t="shared" si="25"/>
        <v>6</v>
      </c>
      <c r="P95" s="147">
        <f t="shared" ref="P95:W95" si="26">MAX(P86:P91)</f>
        <v>5100</v>
      </c>
      <c r="Q95" s="147">
        <f t="shared" si="26"/>
        <v>56</v>
      </c>
      <c r="R95" s="146">
        <f t="shared" si="26"/>
        <v>10</v>
      </c>
      <c r="S95" s="146">
        <f t="shared" si="26"/>
        <v>1.9</v>
      </c>
      <c r="T95" s="146">
        <f t="shared" si="26"/>
        <v>5.8</v>
      </c>
      <c r="U95" s="146">
        <f t="shared" si="26"/>
        <v>1.1000000000000001</v>
      </c>
      <c r="V95" s="146">
        <f t="shared" si="26"/>
        <v>6.3</v>
      </c>
      <c r="W95" s="146">
        <f t="shared" si="26"/>
        <v>8.9</v>
      </c>
      <c r="X95" s="146">
        <f t="shared" si="25"/>
        <v>4.2</v>
      </c>
      <c r="Y95" s="35"/>
      <c r="Z95" s="35"/>
      <c r="AA95" s="35"/>
      <c r="AB95" s="35"/>
      <c r="AC95" s="35"/>
      <c r="AD95" s="35"/>
      <c r="AE95" s="35"/>
      <c r="AF95" s="35"/>
      <c r="AG95" s="35"/>
      <c r="AH95" s="35"/>
      <c r="AI95" s="35"/>
      <c r="AJ95" s="36"/>
      <c r="AK95" s="36"/>
      <c r="AL95" s="36"/>
      <c r="AM95" s="36"/>
      <c r="AN95" s="36"/>
      <c r="AO95" s="36"/>
      <c r="AP95" s="36"/>
      <c r="AQ95" s="36"/>
      <c r="AR95" s="36"/>
      <c r="AS95" s="36"/>
      <c r="AT95" s="36"/>
      <c r="AU95" s="36"/>
      <c r="AV95" s="36"/>
      <c r="AW95" s="36"/>
      <c r="AX95" s="36"/>
      <c r="AY95" s="36"/>
      <c r="AZ95" s="36"/>
      <c r="BA95" s="36"/>
      <c r="BB95" s="36"/>
    </row>
    <row r="96" spans="1:54" s="37" customFormat="1" ht="12" x14ac:dyDescent="0.2">
      <c r="A96" s="35"/>
      <c r="B96" s="35"/>
      <c r="C96" s="46"/>
      <c r="D96" s="48"/>
      <c r="E96" s="48"/>
      <c r="F96" s="47"/>
      <c r="G96" s="47"/>
      <c r="H96" s="47"/>
      <c r="I96" s="47"/>
      <c r="J96" s="47"/>
      <c r="K96" s="49"/>
      <c r="L96" s="48"/>
      <c r="M96" s="50"/>
      <c r="N96" s="48"/>
      <c r="O96" s="50"/>
      <c r="P96" s="47"/>
      <c r="Q96" s="47"/>
      <c r="R96" s="50"/>
      <c r="S96" s="50"/>
      <c r="T96" s="50"/>
      <c r="U96" s="50"/>
      <c r="V96" s="50"/>
      <c r="W96" s="50"/>
      <c r="X96" s="47"/>
      <c r="Y96" s="35"/>
      <c r="Z96" s="35"/>
      <c r="AA96" s="35"/>
      <c r="AB96" s="35"/>
      <c r="AC96" s="35"/>
      <c r="AD96" s="35"/>
      <c r="AE96" s="35"/>
      <c r="AF96" s="35"/>
      <c r="AG96" s="35"/>
      <c r="AH96" s="35"/>
      <c r="AI96" s="35"/>
      <c r="AJ96" s="36"/>
      <c r="AK96" s="36"/>
      <c r="AL96" s="36"/>
      <c r="AM96" s="36"/>
      <c r="AN96" s="36"/>
      <c r="AO96" s="36"/>
      <c r="AP96" s="36"/>
      <c r="AQ96" s="36"/>
      <c r="AR96" s="36"/>
      <c r="AS96" s="36"/>
      <c r="AT96" s="36"/>
      <c r="AU96" s="36"/>
      <c r="AV96" s="36"/>
      <c r="AW96" s="36"/>
      <c r="AX96" s="36"/>
      <c r="AY96" s="36"/>
      <c r="AZ96" s="36"/>
      <c r="BA96" s="36"/>
      <c r="BB96" s="36"/>
    </row>
    <row r="97" spans="1:54" s="37" customFormat="1" ht="12" x14ac:dyDescent="0.2">
      <c r="A97" s="35"/>
      <c r="B97" s="35"/>
      <c r="C97" s="46"/>
      <c r="D97" s="48"/>
      <c r="E97" s="48"/>
      <c r="F97" s="47"/>
      <c r="G97" s="47"/>
      <c r="H97" s="47"/>
      <c r="I97" s="47"/>
      <c r="J97" s="47"/>
      <c r="K97" s="49"/>
      <c r="L97" s="48"/>
      <c r="M97" s="50"/>
      <c r="N97" s="48"/>
      <c r="O97" s="50"/>
      <c r="P97" s="47"/>
      <c r="Q97" s="47"/>
      <c r="R97" s="50"/>
      <c r="S97" s="50"/>
      <c r="T97" s="50"/>
      <c r="U97" s="50"/>
      <c r="V97" s="50"/>
      <c r="W97" s="50"/>
      <c r="X97" s="47"/>
      <c r="Y97" s="35"/>
      <c r="Z97" s="35"/>
      <c r="AA97" s="35"/>
      <c r="AB97" s="35"/>
      <c r="AC97" s="35"/>
      <c r="AD97" s="35"/>
      <c r="AE97" s="35"/>
      <c r="AF97" s="35"/>
      <c r="AG97" s="35"/>
      <c r="AH97" s="35"/>
      <c r="AI97" s="35"/>
      <c r="AJ97" s="36"/>
      <c r="AK97" s="36"/>
      <c r="AL97" s="36"/>
      <c r="AM97" s="36"/>
      <c r="AN97" s="36"/>
      <c r="AO97" s="36"/>
      <c r="AP97" s="36"/>
      <c r="AQ97" s="36"/>
      <c r="AR97" s="36"/>
      <c r="AS97" s="36"/>
      <c r="AT97" s="36"/>
      <c r="AU97" s="36"/>
      <c r="AV97" s="36"/>
      <c r="AW97" s="36"/>
      <c r="AX97" s="36"/>
      <c r="AY97" s="36"/>
      <c r="AZ97" s="36"/>
      <c r="BA97" s="36"/>
      <c r="BB97" s="36"/>
    </row>
    <row r="98" spans="1:54" s="37" customFormat="1" ht="12" x14ac:dyDescent="0.2">
      <c r="A98" s="106">
        <v>512</v>
      </c>
      <c r="B98" s="38" t="s">
        <v>111</v>
      </c>
      <c r="C98" s="64">
        <v>43522</v>
      </c>
      <c r="D98" s="52">
        <v>450</v>
      </c>
      <c r="E98" s="117">
        <v>240</v>
      </c>
      <c r="F98" s="117">
        <v>120</v>
      </c>
      <c r="G98" s="117">
        <v>4</v>
      </c>
      <c r="H98" s="164">
        <v>0.33</v>
      </c>
      <c r="I98" s="41">
        <v>3</v>
      </c>
      <c r="J98" s="41">
        <v>1.3</v>
      </c>
      <c r="K98" s="40">
        <v>9.8000000000000004E-2</v>
      </c>
      <c r="L98" s="39">
        <v>0.34</v>
      </c>
      <c r="M98" s="41">
        <v>4.2</v>
      </c>
      <c r="N98" s="39">
        <v>0.26</v>
      </c>
      <c r="O98" s="52">
        <v>22</v>
      </c>
      <c r="P98" s="52">
        <v>1200</v>
      </c>
      <c r="Q98" s="52">
        <v>210</v>
      </c>
      <c r="R98" s="41">
        <v>6.7</v>
      </c>
      <c r="S98" s="41">
        <v>2.2999999999999998</v>
      </c>
      <c r="T98" s="41">
        <v>7.5</v>
      </c>
      <c r="U98" s="41">
        <v>1.3</v>
      </c>
      <c r="V98" s="52">
        <v>16</v>
      </c>
      <c r="W98" s="52">
        <v>11</v>
      </c>
      <c r="X98" s="42">
        <v>5.2</v>
      </c>
      <c r="Y98" s="35"/>
      <c r="Z98" s="35"/>
      <c r="AA98" s="35"/>
      <c r="AB98" s="35"/>
      <c r="AC98" s="35"/>
      <c r="AD98" s="35"/>
      <c r="AE98" s="35"/>
      <c r="AF98" s="35"/>
      <c r="AG98" s="35"/>
      <c r="AH98" s="35"/>
      <c r="AI98" s="35"/>
      <c r="AJ98" s="36"/>
      <c r="AK98" s="36"/>
      <c r="AL98" s="36"/>
      <c r="AM98" s="36"/>
      <c r="AN98" s="36"/>
      <c r="AO98" s="36"/>
      <c r="AP98" s="36"/>
      <c r="AQ98" s="36"/>
      <c r="AR98" s="36"/>
      <c r="AS98" s="36"/>
      <c r="AT98" s="36"/>
      <c r="AU98" s="36"/>
      <c r="AV98" s="36"/>
      <c r="AW98" s="36"/>
      <c r="AX98" s="36"/>
      <c r="AY98" s="36"/>
      <c r="AZ98" s="36"/>
      <c r="BA98" s="36"/>
      <c r="BB98" s="36"/>
    </row>
    <row r="99" spans="1:54" s="37" customFormat="1" ht="12" x14ac:dyDescent="0.2">
      <c r="A99" s="106">
        <v>512</v>
      </c>
      <c r="B99" s="38" t="s">
        <v>111</v>
      </c>
      <c r="C99" s="64">
        <v>43570</v>
      </c>
      <c r="D99" s="52">
        <v>200</v>
      </c>
      <c r="E99" s="117">
        <v>77</v>
      </c>
      <c r="F99" s="117">
        <v>11</v>
      </c>
      <c r="G99" s="207">
        <v>2</v>
      </c>
      <c r="H99" s="164">
        <v>0.28000000000000003</v>
      </c>
      <c r="I99" s="41">
        <v>4.2</v>
      </c>
      <c r="J99" s="41">
        <v>1.5</v>
      </c>
      <c r="K99" s="40">
        <v>5.2999999999999999E-2</v>
      </c>
      <c r="L99" s="39">
        <v>0.32</v>
      </c>
      <c r="M99" s="41">
        <v>5.6</v>
      </c>
      <c r="N99" s="39">
        <v>0.25</v>
      </c>
      <c r="O99" s="52">
        <v>14</v>
      </c>
      <c r="P99" s="52">
        <v>4200</v>
      </c>
      <c r="Q99" s="52">
        <v>320</v>
      </c>
      <c r="R99" s="41">
        <v>8.5</v>
      </c>
      <c r="S99" s="41">
        <v>2.9</v>
      </c>
      <c r="T99" s="41">
        <v>8</v>
      </c>
      <c r="U99" s="41">
        <v>1.7</v>
      </c>
      <c r="V99" s="52">
        <v>19</v>
      </c>
      <c r="W99" s="52">
        <v>13</v>
      </c>
      <c r="X99" s="42">
        <v>7.4</v>
      </c>
      <c r="Y99" s="35"/>
      <c r="Z99" s="35"/>
      <c r="AA99" s="35"/>
      <c r="AB99" s="35"/>
      <c r="AC99" s="35"/>
      <c r="AD99" s="35"/>
      <c r="AE99" s="35"/>
      <c r="AF99" s="35"/>
      <c r="AG99" s="35"/>
      <c r="AH99" s="35"/>
      <c r="AI99" s="35"/>
      <c r="AJ99" s="36"/>
      <c r="AK99" s="36"/>
      <c r="AL99" s="36"/>
      <c r="AM99" s="36"/>
      <c r="AN99" s="36"/>
      <c r="AO99" s="36"/>
      <c r="AP99" s="36"/>
      <c r="AQ99" s="36"/>
      <c r="AR99" s="36"/>
      <c r="AS99" s="36"/>
      <c r="AT99" s="36"/>
      <c r="AU99" s="36"/>
      <c r="AV99" s="36"/>
      <c r="AW99" s="36"/>
      <c r="AX99" s="36"/>
      <c r="AY99" s="36"/>
      <c r="AZ99" s="36"/>
      <c r="BA99" s="36"/>
      <c r="BB99" s="36"/>
    </row>
    <row r="100" spans="1:54" s="37" customFormat="1" ht="12" x14ac:dyDescent="0.2">
      <c r="A100" s="106">
        <v>512</v>
      </c>
      <c r="B100" s="38" t="s">
        <v>111</v>
      </c>
      <c r="C100" s="64">
        <v>43626</v>
      </c>
      <c r="D100" s="52">
        <v>230</v>
      </c>
      <c r="E100" s="117">
        <v>115</v>
      </c>
      <c r="F100" s="117">
        <v>7</v>
      </c>
      <c r="G100" s="207">
        <v>2</v>
      </c>
      <c r="H100" s="164">
        <v>0.63</v>
      </c>
      <c r="I100" s="41">
        <v>2.9</v>
      </c>
      <c r="J100" s="41">
        <v>1.7</v>
      </c>
      <c r="K100" s="40">
        <v>3.5999999999999997E-2</v>
      </c>
      <c r="L100" s="39">
        <v>0.53</v>
      </c>
      <c r="M100" s="41">
        <v>4</v>
      </c>
      <c r="N100" s="39">
        <v>0.42</v>
      </c>
      <c r="O100" s="41">
        <v>8.1999999999999993</v>
      </c>
      <c r="P100" s="52">
        <v>11000</v>
      </c>
      <c r="Q100" s="52">
        <v>390</v>
      </c>
      <c r="R100" s="52">
        <v>10</v>
      </c>
      <c r="S100" s="41">
        <v>3.3</v>
      </c>
      <c r="T100" s="41">
        <v>8.4</v>
      </c>
      <c r="U100" s="41">
        <v>1.8</v>
      </c>
      <c r="V100" s="52">
        <v>12</v>
      </c>
      <c r="W100" s="52">
        <v>12</v>
      </c>
      <c r="X100" s="42">
        <v>7.5</v>
      </c>
      <c r="Y100" s="35"/>
      <c r="Z100" s="35"/>
      <c r="AA100" s="35"/>
      <c r="AB100" s="35"/>
      <c r="AC100" s="35"/>
      <c r="AD100" s="35"/>
      <c r="AE100" s="35"/>
      <c r="AF100" s="35"/>
      <c r="AG100" s="35"/>
      <c r="AH100" s="35"/>
      <c r="AI100" s="35"/>
      <c r="AJ100" s="36"/>
      <c r="AK100" s="36"/>
      <c r="AL100" s="36"/>
      <c r="AM100" s="36"/>
      <c r="AN100" s="36"/>
      <c r="AO100" s="36"/>
      <c r="AP100" s="36"/>
      <c r="AQ100" s="36"/>
      <c r="AR100" s="36"/>
      <c r="AS100" s="36"/>
      <c r="AT100" s="36"/>
      <c r="AU100" s="36"/>
      <c r="AV100" s="36"/>
      <c r="AW100" s="36"/>
      <c r="AX100" s="36"/>
      <c r="AY100" s="36"/>
      <c r="AZ100" s="36"/>
      <c r="BA100" s="36"/>
      <c r="BB100" s="36"/>
    </row>
    <row r="101" spans="1:54" s="37" customFormat="1" ht="12" x14ac:dyDescent="0.2">
      <c r="A101" s="106">
        <v>512</v>
      </c>
      <c r="B101" s="38" t="s">
        <v>111</v>
      </c>
      <c r="C101" s="64">
        <v>43684</v>
      </c>
      <c r="D101" s="52">
        <v>150</v>
      </c>
      <c r="E101" s="117">
        <v>130</v>
      </c>
      <c r="F101" s="207">
        <v>5</v>
      </c>
      <c r="G101" s="207">
        <v>2</v>
      </c>
      <c r="H101" s="164">
        <v>0.69</v>
      </c>
      <c r="I101" s="41">
        <v>1.8</v>
      </c>
      <c r="J101" s="39">
        <v>0.61</v>
      </c>
      <c r="K101" s="40">
        <v>1.6E-2</v>
      </c>
      <c r="L101" s="39">
        <v>0.43</v>
      </c>
      <c r="M101" s="41">
        <v>2</v>
      </c>
      <c r="N101" s="39">
        <v>0.19</v>
      </c>
      <c r="O101" s="41">
        <v>3.6</v>
      </c>
      <c r="P101" s="52">
        <v>17000</v>
      </c>
      <c r="Q101" s="52">
        <v>370</v>
      </c>
      <c r="R101" s="52">
        <v>12</v>
      </c>
      <c r="S101" s="41">
        <v>3.9</v>
      </c>
      <c r="T101" s="41">
        <v>8.1999999999999993</v>
      </c>
      <c r="U101" s="41">
        <v>1.9</v>
      </c>
      <c r="V101" s="52">
        <v>11</v>
      </c>
      <c r="W101" s="52">
        <v>13</v>
      </c>
      <c r="X101" s="42">
        <v>9</v>
      </c>
      <c r="Y101" s="35"/>
      <c r="Z101" s="35"/>
      <c r="AA101" s="35"/>
      <c r="AB101" s="35"/>
      <c r="AC101" s="35"/>
      <c r="AD101" s="35"/>
      <c r="AE101" s="35"/>
      <c r="AF101" s="35"/>
      <c r="AG101" s="35"/>
      <c r="AH101" s="35"/>
      <c r="AI101" s="35"/>
      <c r="AJ101" s="36"/>
      <c r="AK101" s="36"/>
      <c r="AL101" s="36"/>
      <c r="AM101" s="36"/>
      <c r="AN101" s="36"/>
      <c r="AO101" s="36"/>
      <c r="AP101" s="36"/>
      <c r="AQ101" s="36"/>
      <c r="AR101" s="36"/>
      <c r="AS101" s="36"/>
      <c r="AT101" s="36"/>
      <c r="AU101" s="36"/>
      <c r="AV101" s="36"/>
      <c r="AW101" s="36"/>
      <c r="AX101" s="36"/>
      <c r="AY101" s="36"/>
      <c r="AZ101" s="36"/>
      <c r="BA101" s="36"/>
      <c r="BB101" s="36"/>
    </row>
    <row r="102" spans="1:54" s="37" customFormat="1" ht="12" x14ac:dyDescent="0.2">
      <c r="A102" s="106">
        <v>512</v>
      </c>
      <c r="B102" s="38" t="s">
        <v>111</v>
      </c>
      <c r="C102" s="64" t="s">
        <v>149</v>
      </c>
      <c r="D102" s="52">
        <v>450</v>
      </c>
      <c r="E102" s="117">
        <v>152</v>
      </c>
      <c r="F102" s="117">
        <v>47</v>
      </c>
      <c r="G102" s="117">
        <v>3</v>
      </c>
      <c r="H102" s="164">
        <v>0.59</v>
      </c>
      <c r="I102" s="41">
        <v>2.4</v>
      </c>
      <c r="J102" s="41">
        <v>1.4</v>
      </c>
      <c r="K102" s="40">
        <v>7.1999999999999995E-2</v>
      </c>
      <c r="L102" s="39">
        <v>0.48</v>
      </c>
      <c r="M102" s="41">
        <v>2.6</v>
      </c>
      <c r="N102" s="39">
        <v>0.47</v>
      </c>
      <c r="O102" s="52">
        <v>21</v>
      </c>
      <c r="P102" s="52">
        <v>4200</v>
      </c>
      <c r="Q102" s="52">
        <v>300</v>
      </c>
      <c r="R102" s="41">
        <v>6.3</v>
      </c>
      <c r="S102" s="41">
        <v>2.2999999999999998</v>
      </c>
      <c r="T102" s="41">
        <v>7</v>
      </c>
      <c r="U102" s="41">
        <v>2.1</v>
      </c>
      <c r="V102" s="52">
        <v>11</v>
      </c>
      <c r="W102" s="52">
        <v>11</v>
      </c>
      <c r="X102" s="42">
        <v>5.6</v>
      </c>
      <c r="Y102" s="35"/>
      <c r="Z102" s="35"/>
      <c r="AA102" s="35"/>
      <c r="AB102" s="35"/>
      <c r="AC102" s="35"/>
      <c r="AD102" s="35"/>
      <c r="AE102" s="35"/>
      <c r="AF102" s="35"/>
      <c r="AG102" s="35"/>
      <c r="AH102" s="35"/>
      <c r="AI102" s="35"/>
      <c r="AJ102" s="36"/>
      <c r="AK102" s="36"/>
      <c r="AL102" s="36"/>
      <c r="AM102" s="36"/>
      <c r="AN102" s="36"/>
      <c r="AO102" s="36"/>
      <c r="AP102" s="36"/>
      <c r="AQ102" s="36"/>
      <c r="AR102" s="36"/>
      <c r="AS102" s="36"/>
      <c r="AT102" s="36"/>
      <c r="AU102" s="36"/>
      <c r="AV102" s="36"/>
      <c r="AW102" s="36"/>
      <c r="AX102" s="36"/>
      <c r="AY102" s="36"/>
      <c r="AZ102" s="36"/>
      <c r="BA102" s="36"/>
      <c r="BB102" s="36"/>
    </row>
    <row r="103" spans="1:54" s="37" customFormat="1" ht="12" x14ac:dyDescent="0.2">
      <c r="A103" s="106">
        <v>512</v>
      </c>
      <c r="B103" s="38" t="s">
        <v>111</v>
      </c>
      <c r="C103" s="64">
        <v>43815</v>
      </c>
      <c r="D103" s="52">
        <v>570</v>
      </c>
      <c r="E103" s="117">
        <v>297</v>
      </c>
      <c r="F103" s="117">
        <v>144</v>
      </c>
      <c r="G103" s="117">
        <v>3</v>
      </c>
      <c r="H103" s="164">
        <v>0.46</v>
      </c>
      <c r="I103" s="41">
        <v>3.5</v>
      </c>
      <c r="J103" s="41">
        <v>1.5</v>
      </c>
      <c r="K103" s="40">
        <v>0.06</v>
      </c>
      <c r="L103" s="39">
        <v>0.4</v>
      </c>
      <c r="M103" s="41">
        <v>6.7</v>
      </c>
      <c r="N103" s="39">
        <v>0.57999999999999996</v>
      </c>
      <c r="O103" s="52">
        <v>12</v>
      </c>
      <c r="P103" s="52">
        <v>3000</v>
      </c>
      <c r="Q103" s="52">
        <v>130</v>
      </c>
      <c r="R103" s="41">
        <v>4.9000000000000004</v>
      </c>
      <c r="S103" s="41">
        <v>1.7</v>
      </c>
      <c r="T103" s="41">
        <v>6.4</v>
      </c>
      <c r="U103" s="41">
        <v>1.2</v>
      </c>
      <c r="V103" s="41">
        <v>8.3000000000000007</v>
      </c>
      <c r="W103" s="41">
        <v>9.5</v>
      </c>
      <c r="X103" s="42">
        <v>4.7</v>
      </c>
      <c r="Y103" s="35"/>
      <c r="Z103" s="35"/>
      <c r="AA103" s="35"/>
      <c r="AB103" s="35"/>
      <c r="AC103" s="35"/>
      <c r="AD103" s="35"/>
      <c r="AE103" s="35"/>
      <c r="AF103" s="35"/>
      <c r="AG103" s="35"/>
      <c r="AH103" s="35"/>
      <c r="AI103" s="35"/>
      <c r="AJ103" s="36"/>
      <c r="AK103" s="36"/>
      <c r="AL103" s="36"/>
      <c r="AM103" s="36"/>
      <c r="AN103" s="36"/>
      <c r="AO103" s="36"/>
      <c r="AP103" s="36"/>
      <c r="AQ103" s="36"/>
      <c r="AR103" s="36"/>
      <c r="AS103" s="36"/>
      <c r="AT103" s="36"/>
      <c r="AU103" s="36"/>
      <c r="AV103" s="36"/>
      <c r="AW103" s="36"/>
      <c r="AX103" s="36"/>
      <c r="AY103" s="36"/>
      <c r="AZ103" s="36"/>
      <c r="BA103" s="36"/>
      <c r="BB103" s="36"/>
    </row>
    <row r="104" spans="1:54" s="37" customFormat="1" ht="12" x14ac:dyDescent="0.2">
      <c r="A104" s="35"/>
      <c r="B104" s="35"/>
      <c r="C104" s="46"/>
      <c r="D104" s="48"/>
      <c r="E104" s="48"/>
      <c r="F104" s="47"/>
      <c r="G104" s="47"/>
      <c r="H104" s="47"/>
      <c r="I104" s="47"/>
      <c r="J104" s="47"/>
      <c r="K104" s="49"/>
      <c r="L104" s="48"/>
      <c r="M104" s="50"/>
      <c r="N104" s="48"/>
      <c r="O104" s="50"/>
      <c r="P104" s="47"/>
      <c r="Q104" s="47"/>
      <c r="R104" s="50"/>
      <c r="S104" s="50"/>
      <c r="T104" s="50"/>
      <c r="U104" s="50"/>
      <c r="V104" s="50"/>
      <c r="W104" s="50"/>
      <c r="X104" s="47"/>
      <c r="Y104" s="35"/>
      <c r="Z104" s="35"/>
      <c r="AA104" s="35"/>
      <c r="AB104" s="35"/>
      <c r="AC104" s="35"/>
      <c r="AD104" s="35"/>
      <c r="AE104" s="35"/>
      <c r="AF104" s="35"/>
      <c r="AG104" s="35"/>
      <c r="AH104" s="35"/>
      <c r="AI104" s="35"/>
      <c r="AJ104" s="36"/>
      <c r="AK104" s="36"/>
      <c r="AL104" s="36"/>
      <c r="AM104" s="36"/>
      <c r="AN104" s="36"/>
      <c r="AO104" s="36"/>
      <c r="AP104" s="36"/>
      <c r="AQ104" s="36"/>
      <c r="AR104" s="36"/>
      <c r="AS104" s="36"/>
      <c r="AT104" s="36"/>
      <c r="AU104" s="36"/>
      <c r="AV104" s="36"/>
      <c r="AW104" s="36"/>
      <c r="AX104" s="36"/>
      <c r="AY104" s="36"/>
      <c r="AZ104" s="36"/>
      <c r="BA104" s="36"/>
      <c r="BB104" s="36"/>
    </row>
    <row r="105" spans="1:54" s="37" customFormat="1" ht="12" x14ac:dyDescent="0.2">
      <c r="A105" s="35"/>
      <c r="B105" s="35"/>
      <c r="C105" s="145" t="s">
        <v>19</v>
      </c>
      <c r="D105" s="147">
        <f t="shared" ref="D105:X105" si="27">MIN(D98:D103)</f>
        <v>150</v>
      </c>
      <c r="E105" s="147"/>
      <c r="F105" s="147">
        <f t="shared" si="27"/>
        <v>5</v>
      </c>
      <c r="G105" s="147"/>
      <c r="H105" s="147"/>
      <c r="I105" s="148">
        <f t="shared" si="27"/>
        <v>1.8</v>
      </c>
      <c r="J105" s="148">
        <f t="shared" si="27"/>
        <v>0.61</v>
      </c>
      <c r="K105" s="148">
        <f t="shared" si="27"/>
        <v>1.6E-2</v>
      </c>
      <c r="L105" s="148">
        <f t="shared" si="27"/>
        <v>0.32</v>
      </c>
      <c r="M105" s="146">
        <f t="shared" si="27"/>
        <v>2</v>
      </c>
      <c r="N105" s="146">
        <f t="shared" si="27"/>
        <v>0.19</v>
      </c>
      <c r="O105" s="146">
        <f t="shared" si="27"/>
        <v>3.6</v>
      </c>
      <c r="P105" s="147">
        <f t="shared" ref="P105:W105" si="28">MIN(P98:P103)</f>
        <v>1200</v>
      </c>
      <c r="Q105" s="147">
        <f t="shared" si="28"/>
        <v>130</v>
      </c>
      <c r="R105" s="146">
        <f t="shared" si="28"/>
        <v>4.9000000000000004</v>
      </c>
      <c r="S105" s="146">
        <f t="shared" si="28"/>
        <v>1.7</v>
      </c>
      <c r="T105" s="146">
        <f t="shared" si="28"/>
        <v>6.4</v>
      </c>
      <c r="U105" s="146">
        <f t="shared" si="28"/>
        <v>1.2</v>
      </c>
      <c r="V105" s="146">
        <f t="shared" si="28"/>
        <v>8.3000000000000007</v>
      </c>
      <c r="W105" s="146">
        <f t="shared" si="28"/>
        <v>9.5</v>
      </c>
      <c r="X105" s="146">
        <f t="shared" si="27"/>
        <v>4.7</v>
      </c>
      <c r="Y105" s="35"/>
      <c r="Z105" s="35"/>
      <c r="AA105" s="35"/>
      <c r="AB105" s="35"/>
      <c r="AC105" s="35"/>
      <c r="AD105" s="35"/>
      <c r="AE105" s="35"/>
      <c r="AF105" s="35"/>
      <c r="AG105" s="35"/>
      <c r="AH105" s="35"/>
      <c r="AI105" s="35"/>
      <c r="AJ105" s="36"/>
      <c r="AK105" s="36"/>
      <c r="AL105" s="36"/>
      <c r="AM105" s="36"/>
      <c r="AN105" s="36"/>
      <c r="AO105" s="36"/>
      <c r="AP105" s="36"/>
      <c r="AQ105" s="36"/>
      <c r="AR105" s="36"/>
      <c r="AS105" s="36"/>
      <c r="AT105" s="36"/>
      <c r="AU105" s="36"/>
      <c r="AV105" s="36"/>
      <c r="AW105" s="36"/>
      <c r="AX105" s="36"/>
      <c r="AY105" s="36"/>
      <c r="AZ105" s="36"/>
      <c r="BA105" s="36"/>
      <c r="BB105" s="36"/>
    </row>
    <row r="106" spans="1:54" s="37" customFormat="1" ht="12" x14ac:dyDescent="0.2">
      <c r="A106" s="35"/>
      <c r="B106" s="35"/>
      <c r="C106" s="145" t="s">
        <v>20</v>
      </c>
      <c r="D106" s="147">
        <f t="shared" ref="D106:X106" si="29">AVERAGE(D98:D103)</f>
        <v>341.66666666666669</v>
      </c>
      <c r="E106" s="147"/>
      <c r="F106" s="147">
        <f t="shared" si="29"/>
        <v>55.666666666666664</v>
      </c>
      <c r="G106" s="147"/>
      <c r="H106" s="147"/>
      <c r="I106" s="148">
        <f t="shared" si="29"/>
        <v>2.9666666666666668</v>
      </c>
      <c r="J106" s="148">
        <f t="shared" si="29"/>
        <v>1.335</v>
      </c>
      <c r="K106" s="148">
        <f t="shared" si="29"/>
        <v>5.5833333333333339E-2</v>
      </c>
      <c r="L106" s="148">
        <f t="shared" si="29"/>
        <v>0.41666666666666657</v>
      </c>
      <c r="M106" s="146">
        <f t="shared" si="29"/>
        <v>4.1833333333333336</v>
      </c>
      <c r="N106" s="146">
        <f t="shared" si="29"/>
        <v>0.36166666666666664</v>
      </c>
      <c r="O106" s="146">
        <f t="shared" si="29"/>
        <v>13.466666666666669</v>
      </c>
      <c r="P106" s="147">
        <f t="shared" ref="P106:W106" si="30">AVERAGE(P98:P103)</f>
        <v>6766.666666666667</v>
      </c>
      <c r="Q106" s="147">
        <f t="shared" si="30"/>
        <v>286.66666666666669</v>
      </c>
      <c r="R106" s="146">
        <f t="shared" si="30"/>
        <v>8.0666666666666664</v>
      </c>
      <c r="S106" s="146">
        <f t="shared" si="30"/>
        <v>2.7333333333333329</v>
      </c>
      <c r="T106" s="146">
        <f t="shared" si="30"/>
        <v>7.5833333333333321</v>
      </c>
      <c r="U106" s="146">
        <f t="shared" si="30"/>
        <v>1.6666666666666663</v>
      </c>
      <c r="V106" s="146">
        <f t="shared" si="30"/>
        <v>12.883333333333333</v>
      </c>
      <c r="W106" s="146">
        <f t="shared" si="30"/>
        <v>11.583333333333334</v>
      </c>
      <c r="X106" s="146">
        <f t="shared" si="29"/>
        <v>6.5666666666666673</v>
      </c>
      <c r="Y106" s="35"/>
      <c r="Z106" s="35"/>
      <c r="AA106" s="35"/>
      <c r="AB106" s="35"/>
      <c r="AC106" s="35"/>
      <c r="AD106" s="35"/>
      <c r="AE106" s="35"/>
      <c r="AF106" s="35"/>
      <c r="AG106" s="35"/>
      <c r="AH106" s="35"/>
      <c r="AI106" s="35"/>
      <c r="AJ106" s="36"/>
      <c r="AK106" s="36"/>
      <c r="AL106" s="36"/>
      <c r="AM106" s="36"/>
      <c r="AN106" s="36"/>
      <c r="AO106" s="36"/>
      <c r="AP106" s="36"/>
      <c r="AQ106" s="36"/>
      <c r="AR106" s="36"/>
      <c r="AS106" s="36"/>
      <c r="AT106" s="36"/>
      <c r="AU106" s="36"/>
      <c r="AV106" s="36"/>
      <c r="AW106" s="36"/>
      <c r="AX106" s="36"/>
      <c r="AY106" s="36"/>
      <c r="AZ106" s="36"/>
      <c r="BA106" s="36"/>
      <c r="BB106" s="36"/>
    </row>
    <row r="107" spans="1:54" s="37" customFormat="1" ht="12" x14ac:dyDescent="0.2">
      <c r="A107" s="35"/>
      <c r="B107" s="35"/>
      <c r="C107" s="145" t="s">
        <v>21</v>
      </c>
      <c r="D107" s="147">
        <f t="shared" ref="D107:X107" si="31">MAX(D98:D103)</f>
        <v>570</v>
      </c>
      <c r="E107" s="147"/>
      <c r="F107" s="147">
        <f t="shared" si="31"/>
        <v>144</v>
      </c>
      <c r="G107" s="147"/>
      <c r="H107" s="147"/>
      <c r="I107" s="148">
        <f t="shared" si="31"/>
        <v>4.2</v>
      </c>
      <c r="J107" s="148">
        <f t="shared" si="31"/>
        <v>1.7</v>
      </c>
      <c r="K107" s="148">
        <f t="shared" si="31"/>
        <v>9.8000000000000004E-2</v>
      </c>
      <c r="L107" s="148">
        <f t="shared" si="31"/>
        <v>0.53</v>
      </c>
      <c r="M107" s="146">
        <f t="shared" si="31"/>
        <v>6.7</v>
      </c>
      <c r="N107" s="146">
        <f t="shared" si="31"/>
        <v>0.57999999999999996</v>
      </c>
      <c r="O107" s="146">
        <f t="shared" si="31"/>
        <v>22</v>
      </c>
      <c r="P107" s="147">
        <f t="shared" ref="P107:W107" si="32">MAX(P98:P103)</f>
        <v>17000</v>
      </c>
      <c r="Q107" s="147">
        <f t="shared" si="32"/>
        <v>390</v>
      </c>
      <c r="R107" s="146">
        <f t="shared" si="32"/>
        <v>12</v>
      </c>
      <c r="S107" s="146">
        <f t="shared" si="32"/>
        <v>3.9</v>
      </c>
      <c r="T107" s="146">
        <f t="shared" si="32"/>
        <v>8.4</v>
      </c>
      <c r="U107" s="146">
        <f t="shared" si="32"/>
        <v>2.1</v>
      </c>
      <c r="V107" s="146">
        <f t="shared" si="32"/>
        <v>19</v>
      </c>
      <c r="W107" s="146">
        <f t="shared" si="32"/>
        <v>13</v>
      </c>
      <c r="X107" s="146">
        <f t="shared" si="31"/>
        <v>9</v>
      </c>
      <c r="Y107" s="35"/>
      <c r="Z107" s="35"/>
      <c r="AA107" s="35"/>
      <c r="AB107" s="35"/>
      <c r="AC107" s="35"/>
      <c r="AD107" s="35"/>
      <c r="AE107" s="35"/>
      <c r="AF107" s="35"/>
      <c r="AG107" s="35"/>
      <c r="AH107" s="35"/>
      <c r="AI107" s="35"/>
      <c r="AJ107" s="36"/>
      <c r="AK107" s="36"/>
      <c r="AL107" s="36"/>
      <c r="AM107" s="36"/>
      <c r="AN107" s="36"/>
      <c r="AO107" s="36"/>
      <c r="AP107" s="36"/>
      <c r="AQ107" s="36"/>
      <c r="AR107" s="36"/>
      <c r="AS107" s="36"/>
      <c r="AT107" s="36"/>
      <c r="AU107" s="36"/>
      <c r="AV107" s="36"/>
      <c r="AW107" s="36"/>
      <c r="AX107" s="36"/>
      <c r="AY107" s="36"/>
      <c r="AZ107" s="36"/>
      <c r="BA107" s="36"/>
      <c r="BB107" s="36"/>
    </row>
    <row r="108" spans="1:54" s="37" customFormat="1" ht="12" x14ac:dyDescent="0.2">
      <c r="A108" s="35"/>
      <c r="B108" s="35"/>
      <c r="C108" s="46"/>
      <c r="D108" s="48"/>
      <c r="E108" s="48"/>
      <c r="F108" s="47"/>
      <c r="G108" s="47"/>
      <c r="H108" s="47"/>
      <c r="I108" s="50"/>
      <c r="J108" s="53"/>
      <c r="K108" s="49"/>
      <c r="L108" s="48"/>
      <c r="M108" s="50"/>
      <c r="N108" s="50"/>
      <c r="O108" s="50"/>
      <c r="P108" s="47"/>
      <c r="Q108" s="47"/>
      <c r="R108" s="50"/>
      <c r="S108" s="50"/>
      <c r="T108" s="50"/>
      <c r="U108" s="50"/>
      <c r="V108" s="50"/>
      <c r="W108" s="50"/>
      <c r="X108" s="50"/>
      <c r="Y108" s="35"/>
      <c r="Z108" s="35"/>
      <c r="AA108" s="35"/>
      <c r="AB108" s="35"/>
      <c r="AC108" s="35"/>
      <c r="AD108" s="35"/>
      <c r="AE108" s="35"/>
      <c r="AF108" s="35"/>
      <c r="AG108" s="35"/>
      <c r="AH108" s="35"/>
      <c r="AI108" s="35"/>
      <c r="AJ108" s="36"/>
      <c r="AK108" s="36"/>
      <c r="AL108" s="36"/>
      <c r="AM108" s="36"/>
      <c r="AN108" s="36"/>
      <c r="AO108" s="36"/>
      <c r="AP108" s="36"/>
      <c r="AQ108" s="36"/>
      <c r="AR108" s="36"/>
      <c r="AS108" s="36"/>
      <c r="AT108" s="36"/>
      <c r="AU108" s="36"/>
      <c r="AV108" s="36"/>
      <c r="AW108" s="36"/>
      <c r="AX108" s="36"/>
      <c r="AY108" s="36"/>
      <c r="AZ108" s="36"/>
      <c r="BA108" s="36"/>
      <c r="BB108" s="36"/>
    </row>
    <row r="109" spans="1:54" s="37" customFormat="1" ht="12" x14ac:dyDescent="0.2">
      <c r="A109" s="35"/>
      <c r="B109" s="35"/>
      <c r="C109" s="46"/>
      <c r="D109" s="48"/>
      <c r="E109" s="48"/>
      <c r="F109" s="47"/>
      <c r="G109" s="47"/>
      <c r="H109" s="47"/>
      <c r="I109" s="50"/>
      <c r="J109" s="48"/>
      <c r="K109" s="49"/>
      <c r="L109" s="48"/>
      <c r="M109" s="50"/>
      <c r="N109" s="50"/>
      <c r="O109" s="50"/>
      <c r="P109" s="47"/>
      <c r="Q109" s="47"/>
      <c r="R109" s="50"/>
      <c r="S109" s="50"/>
      <c r="T109" s="50"/>
      <c r="U109" s="50"/>
      <c r="V109" s="50"/>
      <c r="W109" s="50"/>
      <c r="X109" s="50"/>
      <c r="Y109" s="35"/>
      <c r="Z109" s="35"/>
      <c r="AA109" s="35"/>
      <c r="AB109" s="35"/>
      <c r="AC109" s="35"/>
      <c r="AD109" s="35"/>
      <c r="AE109" s="35"/>
      <c r="AF109" s="35"/>
      <c r="AG109" s="35"/>
      <c r="AH109" s="35"/>
      <c r="AI109" s="35"/>
      <c r="AJ109" s="36"/>
      <c r="AK109" s="36"/>
      <c r="AL109" s="36"/>
      <c r="AM109" s="36"/>
      <c r="AN109" s="36"/>
      <c r="AO109" s="36"/>
      <c r="AP109" s="36"/>
      <c r="AQ109" s="36"/>
      <c r="AR109" s="36"/>
      <c r="AS109" s="36"/>
      <c r="AT109" s="36"/>
      <c r="AU109" s="36"/>
      <c r="AV109" s="36"/>
      <c r="AW109" s="36"/>
      <c r="AX109" s="36"/>
      <c r="AY109" s="36"/>
      <c r="AZ109" s="36"/>
      <c r="BA109" s="36"/>
      <c r="BB109" s="36"/>
    </row>
    <row r="110" spans="1:54" s="37" customFormat="1" ht="12" x14ac:dyDescent="0.2">
      <c r="A110" s="106">
        <v>550</v>
      </c>
      <c r="B110" s="38" t="s">
        <v>73</v>
      </c>
      <c r="C110" s="64">
        <v>43486</v>
      </c>
      <c r="D110" s="52">
        <v>260</v>
      </c>
      <c r="E110" s="117">
        <v>100</v>
      </c>
      <c r="F110" s="117">
        <v>7</v>
      </c>
      <c r="G110" s="207">
        <v>2</v>
      </c>
      <c r="H110" s="164">
        <v>0.44</v>
      </c>
      <c r="I110" s="39">
        <v>0.6</v>
      </c>
      <c r="J110" s="41">
        <v>1.1000000000000001</v>
      </c>
      <c r="K110" s="40">
        <v>4.5999999999999999E-2</v>
      </c>
      <c r="L110" s="39">
        <v>0.37</v>
      </c>
      <c r="M110" s="41">
        <v>1.8</v>
      </c>
      <c r="N110" s="39">
        <v>0.68</v>
      </c>
      <c r="O110" s="52">
        <v>14</v>
      </c>
      <c r="P110" s="52">
        <v>1600</v>
      </c>
      <c r="Q110" s="52">
        <v>110</v>
      </c>
      <c r="R110" s="41">
        <v>7</v>
      </c>
      <c r="S110" s="41">
        <v>1.7</v>
      </c>
      <c r="T110" s="41">
        <v>6.5</v>
      </c>
      <c r="U110" s="41">
        <v>1.3</v>
      </c>
      <c r="V110" s="52">
        <v>11</v>
      </c>
      <c r="W110" s="52">
        <v>10</v>
      </c>
      <c r="X110" s="42">
        <v>4.0999999999999996</v>
      </c>
      <c r="Y110" s="35"/>
      <c r="Z110" s="35"/>
      <c r="AA110" s="35"/>
      <c r="AB110" s="35"/>
      <c r="AC110" s="35"/>
      <c r="AD110" s="35"/>
      <c r="AE110" s="35"/>
      <c r="AF110" s="35"/>
      <c r="AG110" s="35"/>
      <c r="AH110" s="35"/>
      <c r="AI110" s="35"/>
      <c r="AJ110" s="36"/>
      <c r="AK110" s="36"/>
      <c r="AL110" s="36"/>
      <c r="AM110" s="36"/>
      <c r="AN110" s="36"/>
      <c r="AO110" s="36"/>
      <c r="AP110" s="36"/>
      <c r="AQ110" s="36"/>
      <c r="AR110" s="36"/>
      <c r="AS110" s="36"/>
      <c r="AT110" s="36"/>
      <c r="AU110" s="36"/>
      <c r="AV110" s="36"/>
      <c r="AW110" s="36"/>
      <c r="AX110" s="36"/>
      <c r="AY110" s="36"/>
      <c r="AZ110" s="36"/>
      <c r="BA110" s="36"/>
      <c r="BB110" s="36"/>
    </row>
    <row r="111" spans="1:54" s="37" customFormat="1" ht="12" x14ac:dyDescent="0.2">
      <c r="A111" s="106">
        <v>550</v>
      </c>
      <c r="B111" s="38" t="s">
        <v>73</v>
      </c>
      <c r="C111" s="64">
        <v>43522</v>
      </c>
      <c r="D111" s="52">
        <v>250</v>
      </c>
      <c r="E111" s="117">
        <v>93</v>
      </c>
      <c r="F111" s="117">
        <v>22</v>
      </c>
      <c r="G111" s="117">
        <v>3</v>
      </c>
      <c r="H111" s="164">
        <v>0.4</v>
      </c>
      <c r="I111" s="39">
        <v>0.51</v>
      </c>
      <c r="J111" s="41">
        <v>1</v>
      </c>
      <c r="K111" s="40">
        <v>4.1000000000000002E-2</v>
      </c>
      <c r="L111" s="39">
        <v>0.38</v>
      </c>
      <c r="M111" s="41">
        <v>1.2</v>
      </c>
      <c r="N111" s="39">
        <v>0.63</v>
      </c>
      <c r="O111" s="52">
        <v>10</v>
      </c>
      <c r="P111" s="52">
        <v>1100</v>
      </c>
      <c r="Q111" s="52">
        <v>91</v>
      </c>
      <c r="R111" s="41">
        <v>5.0999999999999996</v>
      </c>
      <c r="S111" s="41">
        <v>1.2</v>
      </c>
      <c r="T111" s="41">
        <v>4.7</v>
      </c>
      <c r="U111" s="39">
        <v>0.94</v>
      </c>
      <c r="V111" s="41">
        <v>7.2</v>
      </c>
      <c r="W111" s="41">
        <v>7</v>
      </c>
      <c r="X111" s="42">
        <v>3.2</v>
      </c>
      <c r="Y111" s="35"/>
      <c r="Z111" s="35"/>
      <c r="AA111" s="35"/>
      <c r="AB111" s="35"/>
      <c r="AC111" s="35"/>
      <c r="AD111" s="35"/>
      <c r="AE111" s="35"/>
      <c r="AF111" s="35"/>
      <c r="AG111" s="35"/>
      <c r="AH111" s="35"/>
      <c r="AI111" s="35"/>
      <c r="AJ111" s="36"/>
      <c r="AK111" s="36"/>
      <c r="AL111" s="36"/>
      <c r="AM111" s="36"/>
      <c r="AN111" s="36"/>
      <c r="AO111" s="36"/>
      <c r="AP111" s="36"/>
      <c r="AQ111" s="36"/>
      <c r="AR111" s="36"/>
      <c r="AS111" s="36"/>
      <c r="AT111" s="36"/>
      <c r="AU111" s="36"/>
      <c r="AV111" s="36"/>
      <c r="AW111" s="36"/>
      <c r="AX111" s="36"/>
      <c r="AY111" s="36"/>
      <c r="AZ111" s="36"/>
      <c r="BA111" s="36"/>
      <c r="BB111" s="36"/>
    </row>
    <row r="112" spans="1:54" s="37" customFormat="1" ht="12" x14ac:dyDescent="0.2">
      <c r="A112" s="106">
        <v>550</v>
      </c>
      <c r="B112" s="38" t="s">
        <v>73</v>
      </c>
      <c r="C112" s="64">
        <v>43545</v>
      </c>
      <c r="D112" s="52">
        <v>260</v>
      </c>
      <c r="E112" s="117">
        <v>103</v>
      </c>
      <c r="F112" s="117">
        <v>27</v>
      </c>
      <c r="G112" s="117">
        <v>3</v>
      </c>
      <c r="H112" s="164">
        <v>0.38</v>
      </c>
      <c r="I112" s="39">
        <v>0.43</v>
      </c>
      <c r="J112" s="41">
        <v>1.1000000000000001</v>
      </c>
      <c r="K112" s="40">
        <v>0.04</v>
      </c>
      <c r="L112" s="39">
        <v>0.42</v>
      </c>
      <c r="M112" s="41">
        <v>1.3</v>
      </c>
      <c r="N112" s="39">
        <v>0.63</v>
      </c>
      <c r="O112" s="52">
        <v>10</v>
      </c>
      <c r="P112" s="52">
        <v>960</v>
      </c>
      <c r="Q112" s="52">
        <v>72</v>
      </c>
      <c r="R112" s="41">
        <v>4.5</v>
      </c>
      <c r="S112" s="41">
        <v>1.1000000000000001</v>
      </c>
      <c r="T112" s="41">
        <v>4.4000000000000004</v>
      </c>
      <c r="U112" s="41">
        <v>0.98</v>
      </c>
      <c r="V112" s="41">
        <v>6.4</v>
      </c>
      <c r="W112" s="41">
        <v>6.9</v>
      </c>
      <c r="X112" s="42">
        <v>2.8</v>
      </c>
      <c r="Y112" s="35"/>
      <c r="Z112" s="35"/>
      <c r="AA112" s="35"/>
      <c r="AB112" s="35"/>
      <c r="AC112" s="35"/>
      <c r="AD112" s="35"/>
      <c r="AE112" s="35"/>
      <c r="AF112" s="35"/>
      <c r="AG112" s="35"/>
      <c r="AH112" s="35"/>
      <c r="AI112" s="35"/>
      <c r="AJ112" s="36"/>
      <c r="AK112" s="36"/>
      <c r="AL112" s="36"/>
      <c r="AM112" s="36"/>
      <c r="AN112" s="36"/>
      <c r="AO112" s="36"/>
      <c r="AP112" s="36"/>
      <c r="AQ112" s="36"/>
      <c r="AR112" s="36"/>
      <c r="AS112" s="36"/>
      <c r="AT112" s="36"/>
      <c r="AU112" s="36"/>
      <c r="AV112" s="36"/>
      <c r="AW112" s="36"/>
      <c r="AX112" s="36"/>
      <c r="AY112" s="36"/>
      <c r="AZ112" s="36"/>
      <c r="BA112" s="36"/>
      <c r="BB112" s="36"/>
    </row>
    <row r="113" spans="1:54" s="37" customFormat="1" ht="12" x14ac:dyDescent="0.2">
      <c r="A113" s="106">
        <v>550</v>
      </c>
      <c r="B113" s="38" t="s">
        <v>73</v>
      </c>
      <c r="C113" s="64">
        <v>43570</v>
      </c>
      <c r="D113" s="52">
        <v>170</v>
      </c>
      <c r="E113" s="117">
        <v>72</v>
      </c>
      <c r="F113" s="117">
        <v>13</v>
      </c>
      <c r="G113" s="117">
        <v>3</v>
      </c>
      <c r="H113" s="164">
        <v>0.34</v>
      </c>
      <c r="I113" s="39">
        <v>0.8</v>
      </c>
      <c r="J113" s="41">
        <v>0.95</v>
      </c>
      <c r="K113" s="40">
        <v>3.5000000000000003E-2</v>
      </c>
      <c r="L113" s="39">
        <v>0.35</v>
      </c>
      <c r="M113" s="41">
        <v>1.7</v>
      </c>
      <c r="N113" s="39">
        <v>0.32</v>
      </c>
      <c r="O113" s="52">
        <v>10</v>
      </c>
      <c r="P113" s="52">
        <v>1500</v>
      </c>
      <c r="Q113" s="52">
        <v>180</v>
      </c>
      <c r="R113" s="41">
        <v>6.3</v>
      </c>
      <c r="S113" s="41">
        <v>1.4</v>
      </c>
      <c r="T113" s="41">
        <v>5.2</v>
      </c>
      <c r="U113" s="41">
        <v>1.3</v>
      </c>
      <c r="V113" s="41">
        <v>8.1</v>
      </c>
      <c r="W113" s="41">
        <v>8.1999999999999993</v>
      </c>
      <c r="X113" s="42">
        <v>3.5</v>
      </c>
      <c r="Y113" s="35"/>
      <c r="Z113" s="35"/>
      <c r="AA113" s="35"/>
      <c r="AB113" s="35"/>
      <c r="AC113" s="35"/>
      <c r="AD113" s="35"/>
      <c r="AE113" s="35"/>
      <c r="AF113" s="35"/>
      <c r="AG113" s="35"/>
      <c r="AH113" s="35"/>
      <c r="AI113" s="35"/>
      <c r="AJ113" s="36"/>
      <c r="AK113" s="36"/>
      <c r="AL113" s="36"/>
      <c r="AM113" s="36"/>
      <c r="AN113" s="36"/>
      <c r="AO113" s="36"/>
      <c r="AP113" s="36"/>
      <c r="AQ113" s="36"/>
      <c r="AR113" s="36"/>
      <c r="AS113" s="36"/>
      <c r="AT113" s="36"/>
      <c r="AU113" s="36"/>
      <c r="AV113" s="36"/>
      <c r="AW113" s="36"/>
      <c r="AX113" s="36"/>
      <c r="AY113" s="36"/>
      <c r="AZ113" s="36"/>
      <c r="BA113" s="36"/>
      <c r="BB113" s="36"/>
    </row>
    <row r="114" spans="1:54" s="37" customFormat="1" ht="12" x14ac:dyDescent="0.2">
      <c r="A114" s="106">
        <v>550</v>
      </c>
      <c r="B114" s="38" t="s">
        <v>73</v>
      </c>
      <c r="C114" s="64">
        <v>43600</v>
      </c>
      <c r="D114" s="52">
        <v>150</v>
      </c>
      <c r="E114" s="117">
        <v>50</v>
      </c>
      <c r="F114" s="207">
        <v>5</v>
      </c>
      <c r="G114" s="117">
        <v>2</v>
      </c>
      <c r="H114" s="164">
        <v>0.39</v>
      </c>
      <c r="I114" s="39">
        <v>0.44</v>
      </c>
      <c r="J114" s="41">
        <v>1.6</v>
      </c>
      <c r="K114" s="40">
        <v>0.02</v>
      </c>
      <c r="L114" s="39">
        <v>0.44</v>
      </c>
      <c r="M114" s="41">
        <v>2</v>
      </c>
      <c r="N114" s="39">
        <v>0.42</v>
      </c>
      <c r="O114" s="41">
        <v>9.4</v>
      </c>
      <c r="P114" s="52">
        <v>1900</v>
      </c>
      <c r="Q114" s="52">
        <v>110</v>
      </c>
      <c r="R114" s="41">
        <v>8.1</v>
      </c>
      <c r="S114" s="41">
        <v>1.7</v>
      </c>
      <c r="T114" s="41">
        <v>6.4</v>
      </c>
      <c r="U114" s="41">
        <v>1.6</v>
      </c>
      <c r="V114" s="41">
        <v>8.9</v>
      </c>
      <c r="W114" s="52">
        <v>11</v>
      </c>
      <c r="X114" s="42">
        <v>3.6</v>
      </c>
      <c r="Y114" s="35"/>
      <c r="Z114" s="35"/>
      <c r="AA114" s="35"/>
      <c r="AB114" s="35"/>
      <c r="AC114" s="35"/>
      <c r="AD114" s="35"/>
      <c r="AE114" s="35"/>
      <c r="AF114" s="35"/>
      <c r="AG114" s="35"/>
      <c r="AH114" s="35"/>
      <c r="AI114" s="35"/>
      <c r="AJ114" s="36"/>
      <c r="AK114" s="36"/>
      <c r="AL114" s="36"/>
      <c r="AM114" s="36"/>
      <c r="AN114" s="36"/>
      <c r="AO114" s="36"/>
      <c r="AP114" s="36"/>
      <c r="AQ114" s="36"/>
      <c r="AR114" s="36"/>
      <c r="AS114" s="36"/>
      <c r="AT114" s="36"/>
      <c r="AU114" s="36"/>
      <c r="AV114" s="36"/>
      <c r="AW114" s="36"/>
      <c r="AX114" s="36"/>
      <c r="AY114" s="36"/>
      <c r="AZ114" s="36"/>
      <c r="BA114" s="36"/>
      <c r="BB114" s="36"/>
    </row>
    <row r="115" spans="1:54" s="37" customFormat="1" ht="12" x14ac:dyDescent="0.2">
      <c r="A115" s="106">
        <v>550</v>
      </c>
      <c r="B115" s="38" t="s">
        <v>73</v>
      </c>
      <c r="C115" s="64">
        <v>43626</v>
      </c>
      <c r="D115" s="52">
        <v>95</v>
      </c>
      <c r="E115" s="117">
        <v>45</v>
      </c>
      <c r="F115" s="117">
        <v>10</v>
      </c>
      <c r="G115" s="207">
        <v>2</v>
      </c>
      <c r="H115" s="164">
        <v>0.4</v>
      </c>
      <c r="I115" s="39">
        <v>0.35</v>
      </c>
      <c r="J115" s="41">
        <v>1.4</v>
      </c>
      <c r="K115" s="40">
        <v>1.4E-2</v>
      </c>
      <c r="L115" s="39">
        <v>0.7</v>
      </c>
      <c r="M115" s="41">
        <v>3.1</v>
      </c>
      <c r="N115" s="39">
        <v>0.42</v>
      </c>
      <c r="O115" s="52">
        <v>12</v>
      </c>
      <c r="P115" s="52">
        <v>1900</v>
      </c>
      <c r="Q115" s="52">
        <v>99</v>
      </c>
      <c r="R115" s="41">
        <v>7.4</v>
      </c>
      <c r="S115" s="41">
        <v>1.6</v>
      </c>
      <c r="T115" s="41">
        <v>5.9</v>
      </c>
      <c r="U115" s="41">
        <v>1.3</v>
      </c>
      <c r="V115" s="41">
        <v>6.8</v>
      </c>
      <c r="W115" s="41">
        <v>8.4</v>
      </c>
      <c r="X115" s="42">
        <v>2.7</v>
      </c>
      <c r="Y115" s="35"/>
      <c r="Z115" s="35"/>
      <c r="AA115" s="35"/>
      <c r="AB115" s="35"/>
      <c r="AC115" s="35"/>
      <c r="AD115" s="35"/>
      <c r="AE115" s="35"/>
      <c r="AF115" s="35"/>
      <c r="AG115" s="35"/>
      <c r="AH115" s="35"/>
      <c r="AI115" s="35"/>
      <c r="AJ115" s="36"/>
      <c r="AK115" s="36"/>
      <c r="AL115" s="36"/>
      <c r="AM115" s="36"/>
      <c r="AN115" s="36"/>
      <c r="AO115" s="36"/>
      <c r="AP115" s="36"/>
      <c r="AQ115" s="36"/>
      <c r="AR115" s="36"/>
      <c r="AS115" s="36"/>
      <c r="AT115" s="36"/>
      <c r="AU115" s="36"/>
      <c r="AV115" s="36"/>
      <c r="AW115" s="36"/>
      <c r="AX115" s="36"/>
      <c r="AY115" s="36"/>
      <c r="AZ115" s="36"/>
      <c r="BA115" s="36"/>
      <c r="BB115" s="36"/>
    </row>
    <row r="116" spans="1:54" s="37" customFormat="1" ht="12" x14ac:dyDescent="0.2">
      <c r="A116" s="106">
        <v>550</v>
      </c>
      <c r="B116" s="38" t="s">
        <v>73</v>
      </c>
      <c r="C116" s="64">
        <v>43654</v>
      </c>
      <c r="D116" s="52">
        <v>100</v>
      </c>
      <c r="E116" s="117">
        <v>50</v>
      </c>
      <c r="F116" s="207">
        <v>5</v>
      </c>
      <c r="G116" s="207">
        <v>2</v>
      </c>
      <c r="H116" s="164">
        <v>0.51</v>
      </c>
      <c r="I116" s="39">
        <v>0.5</v>
      </c>
      <c r="J116" s="41">
        <v>2.1</v>
      </c>
      <c r="K116" s="40">
        <v>1.2999999999999999E-2</v>
      </c>
      <c r="L116" s="39">
        <v>0.52</v>
      </c>
      <c r="M116" s="41">
        <v>3</v>
      </c>
      <c r="N116" s="39">
        <v>0.55000000000000004</v>
      </c>
      <c r="O116" s="41">
        <v>8.1999999999999993</v>
      </c>
      <c r="P116" s="52">
        <v>3100</v>
      </c>
      <c r="Q116" s="52">
        <v>180</v>
      </c>
      <c r="R116" s="41">
        <v>9.1</v>
      </c>
      <c r="S116" s="41">
        <v>2</v>
      </c>
      <c r="T116" s="41">
        <v>7.7</v>
      </c>
      <c r="U116" s="41">
        <v>1.9</v>
      </c>
      <c r="V116" s="41">
        <v>9.3000000000000007</v>
      </c>
      <c r="W116" s="52">
        <v>12</v>
      </c>
      <c r="X116" s="42">
        <v>3</v>
      </c>
      <c r="Y116" s="35"/>
      <c r="Z116" s="35"/>
      <c r="AA116" s="35"/>
      <c r="AB116" s="35"/>
      <c r="AC116" s="35"/>
      <c r="AD116" s="35"/>
      <c r="AE116" s="35"/>
      <c r="AF116" s="35"/>
      <c r="AG116" s="35"/>
      <c r="AH116" s="35"/>
      <c r="AI116" s="35"/>
      <c r="AJ116" s="36"/>
      <c r="AK116" s="36"/>
      <c r="AL116" s="36"/>
      <c r="AM116" s="36"/>
      <c r="AN116" s="36"/>
      <c r="AO116" s="36"/>
      <c r="AP116" s="36"/>
      <c r="AQ116" s="36"/>
      <c r="AR116" s="36"/>
      <c r="AS116" s="36"/>
      <c r="AT116" s="36"/>
      <c r="AU116" s="36"/>
      <c r="AV116" s="36"/>
      <c r="AW116" s="36"/>
      <c r="AX116" s="36"/>
      <c r="AY116" s="36"/>
      <c r="AZ116" s="36"/>
      <c r="BA116" s="36"/>
      <c r="BB116" s="36"/>
    </row>
    <row r="117" spans="1:54" s="37" customFormat="1" ht="12" x14ac:dyDescent="0.2">
      <c r="A117" s="106">
        <v>550</v>
      </c>
      <c r="B117" s="38" t="s">
        <v>73</v>
      </c>
      <c r="C117" s="64">
        <v>43684</v>
      </c>
      <c r="D117" s="52">
        <v>67</v>
      </c>
      <c r="E117" s="117">
        <v>37</v>
      </c>
      <c r="F117" s="229">
        <v>6</v>
      </c>
      <c r="G117" s="207">
        <v>2</v>
      </c>
      <c r="H117" s="164">
        <v>0.44</v>
      </c>
      <c r="I117" s="39">
        <v>0.42</v>
      </c>
      <c r="J117" s="39">
        <v>0.92</v>
      </c>
      <c r="K117" s="282">
        <v>7.0000000000000001E-3</v>
      </c>
      <c r="L117" s="39">
        <v>0.47</v>
      </c>
      <c r="M117" s="41">
        <v>1.7</v>
      </c>
      <c r="N117" s="39">
        <v>0.38</v>
      </c>
      <c r="O117" s="41">
        <v>4.4000000000000004</v>
      </c>
      <c r="P117" s="52">
        <v>2400</v>
      </c>
      <c r="Q117" s="52">
        <v>210</v>
      </c>
      <c r="R117" s="52">
        <v>11</v>
      </c>
      <c r="S117" s="41">
        <v>2.2000000000000002</v>
      </c>
      <c r="T117" s="41">
        <v>6.9</v>
      </c>
      <c r="U117" s="41">
        <v>1.7</v>
      </c>
      <c r="V117" s="41">
        <v>8.6999999999999993</v>
      </c>
      <c r="W117" s="52">
        <v>10</v>
      </c>
      <c r="X117" s="42">
        <v>3.4</v>
      </c>
      <c r="Y117" s="35"/>
      <c r="Z117" s="35"/>
      <c r="AA117" s="35"/>
      <c r="AB117" s="35"/>
      <c r="AC117" s="35"/>
      <c r="AD117" s="35"/>
      <c r="AE117" s="35"/>
      <c r="AF117" s="35"/>
      <c r="AG117" s="35"/>
      <c r="AH117" s="35"/>
      <c r="AI117" s="35"/>
      <c r="AJ117" s="36"/>
      <c r="AK117" s="36"/>
      <c r="AL117" s="36"/>
      <c r="AM117" s="36"/>
      <c r="AN117" s="36"/>
      <c r="AO117" s="36"/>
      <c r="AP117" s="36"/>
      <c r="AQ117" s="36"/>
      <c r="AR117" s="36"/>
      <c r="AS117" s="36"/>
      <c r="AT117" s="36"/>
      <c r="AU117" s="36"/>
      <c r="AV117" s="36"/>
      <c r="AW117" s="36"/>
      <c r="AX117" s="36"/>
      <c r="AY117" s="36"/>
      <c r="AZ117" s="36"/>
      <c r="BA117" s="36"/>
      <c r="BB117" s="36"/>
    </row>
    <row r="118" spans="1:54" s="37" customFormat="1" ht="12" x14ac:dyDescent="0.2">
      <c r="A118" s="106">
        <v>550</v>
      </c>
      <c r="B118" s="38" t="s">
        <v>73</v>
      </c>
      <c r="C118" s="64" t="s">
        <v>148</v>
      </c>
      <c r="D118" s="52">
        <v>190</v>
      </c>
      <c r="E118" s="117">
        <v>13</v>
      </c>
      <c r="F118" s="117">
        <v>99</v>
      </c>
      <c r="G118" s="117">
        <v>3</v>
      </c>
      <c r="H118" s="164">
        <v>0.62</v>
      </c>
      <c r="I118" s="39">
        <v>0.25</v>
      </c>
      <c r="J118" s="41">
        <v>2.1</v>
      </c>
      <c r="K118" s="40">
        <v>2.1000000000000001E-2</v>
      </c>
      <c r="L118" s="39">
        <v>0.49</v>
      </c>
      <c r="M118" s="41">
        <v>1.8</v>
      </c>
      <c r="N118" s="39">
        <v>0.74</v>
      </c>
      <c r="O118" s="41">
        <v>8.8000000000000007</v>
      </c>
      <c r="P118" s="52">
        <v>2100</v>
      </c>
      <c r="Q118" s="52">
        <v>63</v>
      </c>
      <c r="R118" s="41">
        <v>6.9</v>
      </c>
      <c r="S118" s="41">
        <v>1.5</v>
      </c>
      <c r="T118" s="41">
        <v>5.5</v>
      </c>
      <c r="U118" s="41">
        <v>1.2</v>
      </c>
      <c r="V118" s="41">
        <v>6.5</v>
      </c>
      <c r="W118" s="41">
        <v>7.6</v>
      </c>
      <c r="X118" s="42">
        <v>2.6</v>
      </c>
      <c r="Y118" s="35"/>
      <c r="Z118" s="35"/>
      <c r="AA118" s="35"/>
      <c r="AB118" s="35"/>
      <c r="AC118" s="35"/>
      <c r="AD118" s="35"/>
      <c r="AE118" s="35"/>
      <c r="AF118" s="35"/>
      <c r="AG118" s="35"/>
      <c r="AH118" s="35"/>
      <c r="AI118" s="35"/>
      <c r="AJ118" s="36"/>
      <c r="AK118" s="36"/>
      <c r="AL118" s="36"/>
      <c r="AM118" s="36"/>
      <c r="AN118" s="36"/>
      <c r="AO118" s="36"/>
      <c r="AP118" s="36"/>
      <c r="AQ118" s="36"/>
      <c r="AR118" s="36"/>
      <c r="AS118" s="36"/>
      <c r="AT118" s="36"/>
      <c r="AU118" s="36"/>
      <c r="AV118" s="36"/>
      <c r="AW118" s="36"/>
      <c r="AX118" s="36"/>
      <c r="AY118" s="36"/>
      <c r="AZ118" s="36"/>
      <c r="BA118" s="36"/>
      <c r="BB118" s="36"/>
    </row>
    <row r="119" spans="1:54" s="37" customFormat="1" ht="12" x14ac:dyDescent="0.2">
      <c r="A119" s="106">
        <v>550</v>
      </c>
      <c r="B119" s="38" t="s">
        <v>73</v>
      </c>
      <c r="C119" s="64" t="s">
        <v>149</v>
      </c>
      <c r="D119" s="52">
        <v>280</v>
      </c>
      <c r="E119" s="117">
        <v>76</v>
      </c>
      <c r="F119" s="117">
        <v>10</v>
      </c>
      <c r="G119" s="117">
        <v>4</v>
      </c>
      <c r="H119" s="164">
        <v>0.67</v>
      </c>
      <c r="I119" s="39">
        <v>0.47</v>
      </c>
      <c r="J119" s="41">
        <v>1.7</v>
      </c>
      <c r="K119" s="281">
        <v>4.7E-2</v>
      </c>
      <c r="L119" s="39">
        <v>0.44</v>
      </c>
      <c r="M119" s="41">
        <v>1.8</v>
      </c>
      <c r="N119" s="41">
        <v>1</v>
      </c>
      <c r="O119" s="52">
        <v>12</v>
      </c>
      <c r="P119" s="52">
        <v>2300</v>
      </c>
      <c r="Q119" s="52">
        <v>110</v>
      </c>
      <c r="R119" s="41">
        <v>5.8</v>
      </c>
      <c r="S119" s="41">
        <v>1.4</v>
      </c>
      <c r="T119" s="41">
        <v>5</v>
      </c>
      <c r="U119" s="41">
        <v>1.1000000000000001</v>
      </c>
      <c r="V119" s="41">
        <v>5.9</v>
      </c>
      <c r="W119" s="41">
        <v>7.8</v>
      </c>
      <c r="X119" s="42">
        <v>2.9</v>
      </c>
      <c r="Y119" s="35"/>
      <c r="Z119" s="35"/>
      <c r="AA119" s="35"/>
      <c r="AB119" s="35"/>
      <c r="AC119" s="35"/>
      <c r="AD119" s="35"/>
      <c r="AE119" s="35"/>
      <c r="AF119" s="35"/>
      <c r="AG119" s="35"/>
      <c r="AH119" s="35"/>
      <c r="AI119" s="35"/>
      <c r="AJ119" s="36"/>
      <c r="AK119" s="36"/>
      <c r="AL119" s="36"/>
      <c r="AM119" s="36"/>
      <c r="AN119" s="36"/>
      <c r="AO119" s="36"/>
      <c r="AP119" s="36"/>
      <c r="AQ119" s="36"/>
      <c r="AR119" s="36"/>
      <c r="AS119" s="36"/>
      <c r="AT119" s="36"/>
      <c r="AU119" s="36"/>
      <c r="AV119" s="36"/>
      <c r="AW119" s="36"/>
      <c r="AX119" s="36"/>
      <c r="AY119" s="36"/>
      <c r="AZ119" s="36"/>
      <c r="BA119" s="36"/>
      <c r="BB119" s="36"/>
    </row>
    <row r="120" spans="1:54" s="37" customFormat="1" ht="12" x14ac:dyDescent="0.2">
      <c r="A120" s="106">
        <v>550</v>
      </c>
      <c r="B120" s="38" t="s">
        <v>73</v>
      </c>
      <c r="C120" s="64" t="s">
        <v>152</v>
      </c>
      <c r="D120" s="52">
        <v>270</v>
      </c>
      <c r="E120" s="117">
        <v>76</v>
      </c>
      <c r="F120" s="117">
        <v>15</v>
      </c>
      <c r="G120" s="117">
        <v>3</v>
      </c>
      <c r="H120" s="164">
        <v>0.51</v>
      </c>
      <c r="I120" s="39">
        <v>0.39</v>
      </c>
      <c r="J120" s="39">
        <v>0.98</v>
      </c>
      <c r="K120" s="40">
        <v>3.1E-2</v>
      </c>
      <c r="L120" s="39">
        <v>0.41</v>
      </c>
      <c r="M120" s="41">
        <v>1.2</v>
      </c>
      <c r="N120" s="39">
        <v>0.7</v>
      </c>
      <c r="O120" s="41">
        <v>7.1</v>
      </c>
      <c r="P120" s="52">
        <v>2000</v>
      </c>
      <c r="Q120" s="52">
        <v>74</v>
      </c>
      <c r="R120" s="41">
        <v>5.6</v>
      </c>
      <c r="S120" s="41">
        <v>1.3</v>
      </c>
      <c r="T120" s="41">
        <v>4.5999999999999996</v>
      </c>
      <c r="U120" s="39">
        <v>0.93</v>
      </c>
      <c r="V120" s="41">
        <v>5.3</v>
      </c>
      <c r="W120" s="41">
        <v>8</v>
      </c>
      <c r="X120" s="42">
        <v>3.3</v>
      </c>
      <c r="Y120" s="35"/>
      <c r="Z120" s="35"/>
      <c r="AA120" s="35"/>
      <c r="AB120" s="35"/>
      <c r="AC120" s="35"/>
      <c r="AD120" s="35"/>
      <c r="AE120" s="35"/>
      <c r="AF120" s="35"/>
      <c r="AG120" s="35"/>
      <c r="AH120" s="35"/>
      <c r="AI120" s="35"/>
      <c r="AJ120" s="36"/>
      <c r="AK120" s="36"/>
      <c r="AL120" s="36"/>
      <c r="AM120" s="36"/>
      <c r="AN120" s="36"/>
      <c r="AO120" s="36"/>
      <c r="AP120" s="36"/>
      <c r="AQ120" s="36"/>
      <c r="AR120" s="36"/>
      <c r="AS120" s="36"/>
      <c r="AT120" s="36"/>
      <c r="AU120" s="36"/>
      <c r="AV120" s="36"/>
      <c r="AW120" s="36"/>
      <c r="AX120" s="36"/>
      <c r="AY120" s="36"/>
      <c r="AZ120" s="36"/>
      <c r="BA120" s="36"/>
      <c r="BB120" s="36"/>
    </row>
    <row r="121" spans="1:54" s="37" customFormat="1" ht="12" x14ac:dyDescent="0.2">
      <c r="A121" s="106">
        <v>550</v>
      </c>
      <c r="B121" s="38" t="s">
        <v>73</v>
      </c>
      <c r="C121" s="64">
        <v>43815</v>
      </c>
      <c r="D121" s="52">
        <v>320</v>
      </c>
      <c r="E121" s="117">
        <v>96</v>
      </c>
      <c r="F121" s="117">
        <v>27</v>
      </c>
      <c r="G121" s="117">
        <v>3</v>
      </c>
      <c r="H121" s="164">
        <v>0.5</v>
      </c>
      <c r="I121" s="39">
        <v>0.4</v>
      </c>
      <c r="J121" s="41">
        <v>1</v>
      </c>
      <c r="K121" s="281">
        <v>3.5999999999999997E-2</v>
      </c>
      <c r="L121" s="39">
        <v>0.35</v>
      </c>
      <c r="M121" s="41">
        <v>1.2</v>
      </c>
      <c r="N121" s="39">
        <v>0.83</v>
      </c>
      <c r="O121" s="41">
        <v>7.9</v>
      </c>
      <c r="P121" s="52">
        <v>1700</v>
      </c>
      <c r="Q121" s="52">
        <v>63</v>
      </c>
      <c r="R121" s="41">
        <v>4.5999999999999996</v>
      </c>
      <c r="S121" s="41">
        <v>1.1000000000000001</v>
      </c>
      <c r="T121" s="41">
        <v>4.2</v>
      </c>
      <c r="U121" s="39">
        <v>0.85</v>
      </c>
      <c r="V121" s="41">
        <v>4.7</v>
      </c>
      <c r="W121" s="41">
        <v>6.6</v>
      </c>
      <c r="X121" s="42">
        <v>3.1</v>
      </c>
      <c r="Y121" s="35"/>
      <c r="Z121" s="35"/>
      <c r="AA121" s="35"/>
      <c r="AB121" s="35"/>
      <c r="AC121" s="35"/>
      <c r="AD121" s="35"/>
      <c r="AE121" s="35"/>
      <c r="AF121" s="35"/>
      <c r="AG121" s="35"/>
      <c r="AH121" s="35"/>
      <c r="AI121" s="35"/>
      <c r="AJ121" s="36"/>
      <c r="AK121" s="36"/>
      <c r="AL121" s="36"/>
      <c r="AM121" s="36"/>
      <c r="AN121" s="36"/>
      <c r="AO121" s="36"/>
      <c r="AP121" s="36"/>
      <c r="AQ121" s="36"/>
      <c r="AR121" s="36"/>
      <c r="AS121" s="36"/>
      <c r="AT121" s="36"/>
      <c r="AU121" s="36"/>
      <c r="AV121" s="36"/>
      <c r="AW121" s="36"/>
      <c r="AX121" s="36"/>
      <c r="AY121" s="36"/>
      <c r="AZ121" s="36"/>
      <c r="BA121" s="36"/>
      <c r="BB121" s="36"/>
    </row>
    <row r="122" spans="1:54" s="37" customFormat="1" ht="12" x14ac:dyDescent="0.2">
      <c r="A122" s="35"/>
      <c r="B122" s="35"/>
      <c r="C122" s="46"/>
      <c r="D122" s="48"/>
      <c r="E122" s="48"/>
      <c r="F122" s="47"/>
      <c r="G122" s="47"/>
      <c r="H122" s="47"/>
      <c r="I122" s="47"/>
      <c r="J122" s="47"/>
      <c r="K122" s="268"/>
      <c r="L122" s="48"/>
      <c r="M122" s="50"/>
      <c r="N122" s="48"/>
      <c r="O122" s="50"/>
      <c r="P122" s="47"/>
      <c r="Q122" s="47"/>
      <c r="R122" s="50"/>
      <c r="S122" s="50"/>
      <c r="T122" s="50"/>
      <c r="U122" s="50"/>
      <c r="V122" s="50"/>
      <c r="W122" s="50"/>
      <c r="X122" s="47"/>
      <c r="Y122" s="35"/>
      <c r="Z122" s="35"/>
      <c r="AA122" s="35"/>
      <c r="AB122" s="35"/>
      <c r="AC122" s="35"/>
      <c r="AD122" s="35"/>
      <c r="AE122" s="35"/>
      <c r="AF122" s="35"/>
      <c r="AG122" s="35"/>
      <c r="AH122" s="35"/>
      <c r="AI122" s="35"/>
      <c r="AJ122" s="36"/>
      <c r="AK122" s="36"/>
      <c r="AL122" s="36"/>
      <c r="AM122" s="36"/>
      <c r="AN122" s="36"/>
      <c r="AO122" s="36"/>
      <c r="AP122" s="36"/>
      <c r="AQ122" s="36"/>
      <c r="AR122" s="36"/>
      <c r="AS122" s="36"/>
      <c r="AT122" s="36"/>
      <c r="AU122" s="36"/>
      <c r="AV122" s="36"/>
      <c r="AW122" s="36"/>
      <c r="AX122" s="36"/>
      <c r="AY122" s="36"/>
      <c r="AZ122" s="36"/>
      <c r="BA122" s="36"/>
      <c r="BB122" s="36"/>
    </row>
    <row r="123" spans="1:54" s="37" customFormat="1" ht="12" x14ac:dyDescent="0.2">
      <c r="A123" s="35"/>
      <c r="B123" s="35"/>
      <c r="C123" s="46" t="s">
        <v>19</v>
      </c>
      <c r="D123" s="147">
        <f>MIN(D110:D121)</f>
        <v>67</v>
      </c>
      <c r="E123" s="147"/>
      <c r="F123" s="147">
        <f t="shared" ref="F123:X123" si="33">MIN(F110:F121)</f>
        <v>5</v>
      </c>
      <c r="G123" s="147"/>
      <c r="H123" s="147"/>
      <c r="I123" s="148">
        <f t="shared" si="33"/>
        <v>0.25</v>
      </c>
      <c r="J123" s="148">
        <f t="shared" si="33"/>
        <v>0.92</v>
      </c>
      <c r="K123" s="148">
        <f t="shared" si="33"/>
        <v>7.0000000000000001E-3</v>
      </c>
      <c r="L123" s="148">
        <f t="shared" si="33"/>
        <v>0.35</v>
      </c>
      <c r="M123" s="146">
        <f t="shared" si="33"/>
        <v>1.2</v>
      </c>
      <c r="N123" s="146">
        <f t="shared" si="33"/>
        <v>0.32</v>
      </c>
      <c r="O123" s="146">
        <f t="shared" si="33"/>
        <v>4.4000000000000004</v>
      </c>
      <c r="P123" s="147">
        <f t="shared" ref="P123:W123" si="34">MIN(P110:P121)</f>
        <v>960</v>
      </c>
      <c r="Q123" s="147">
        <f t="shared" si="34"/>
        <v>63</v>
      </c>
      <c r="R123" s="146">
        <f t="shared" si="34"/>
        <v>4.5</v>
      </c>
      <c r="S123" s="146">
        <f t="shared" si="34"/>
        <v>1.1000000000000001</v>
      </c>
      <c r="T123" s="146">
        <f t="shared" si="34"/>
        <v>4.2</v>
      </c>
      <c r="U123" s="146">
        <f t="shared" si="34"/>
        <v>0.85</v>
      </c>
      <c r="V123" s="146">
        <f t="shared" si="34"/>
        <v>4.7</v>
      </c>
      <c r="W123" s="146">
        <f t="shared" si="34"/>
        <v>6.6</v>
      </c>
      <c r="X123" s="146">
        <f t="shared" si="33"/>
        <v>2.6</v>
      </c>
      <c r="Y123" s="35"/>
      <c r="Z123" s="35"/>
      <c r="AA123" s="35"/>
      <c r="AB123" s="35"/>
      <c r="AC123" s="35"/>
      <c r="AD123" s="35"/>
      <c r="AE123" s="35"/>
      <c r="AF123" s="35"/>
      <c r="AG123" s="35"/>
      <c r="AH123" s="35"/>
      <c r="AI123" s="35"/>
      <c r="AJ123" s="36"/>
      <c r="AK123" s="36"/>
      <c r="AL123" s="36"/>
      <c r="AM123" s="36"/>
      <c r="AN123" s="36"/>
      <c r="AO123" s="36"/>
      <c r="AP123" s="36"/>
      <c r="AQ123" s="36"/>
      <c r="AR123" s="36"/>
      <c r="AS123" s="36"/>
      <c r="AT123" s="36"/>
      <c r="AU123" s="36"/>
      <c r="AV123" s="36"/>
      <c r="AW123" s="36"/>
      <c r="AX123" s="36"/>
      <c r="AY123" s="36"/>
      <c r="AZ123" s="36"/>
      <c r="BA123" s="36"/>
      <c r="BB123" s="36"/>
    </row>
    <row r="124" spans="1:54" s="37" customFormat="1" ht="12" x14ac:dyDescent="0.2">
      <c r="A124" s="35"/>
      <c r="B124" s="35"/>
      <c r="C124" s="46" t="s">
        <v>20</v>
      </c>
      <c r="D124" s="147">
        <f>AVERAGE(D110:D121)</f>
        <v>201</v>
      </c>
      <c r="E124" s="147"/>
      <c r="F124" s="147">
        <f t="shared" ref="F124:X124" si="35">AVERAGE(F110:F121)</f>
        <v>20.5</v>
      </c>
      <c r="G124" s="147"/>
      <c r="H124" s="147"/>
      <c r="I124" s="148">
        <f t="shared" si="35"/>
        <v>0.46333333333333332</v>
      </c>
      <c r="J124" s="148">
        <f t="shared" si="35"/>
        <v>1.3291666666666666</v>
      </c>
      <c r="K124" s="148">
        <f t="shared" si="35"/>
        <v>2.9250000000000002E-2</v>
      </c>
      <c r="L124" s="148">
        <f t="shared" si="35"/>
        <v>0.44500000000000006</v>
      </c>
      <c r="M124" s="146">
        <f t="shared" si="35"/>
        <v>1.8166666666666664</v>
      </c>
      <c r="N124" s="146">
        <f t="shared" si="35"/>
        <v>0.60833333333333328</v>
      </c>
      <c r="O124" s="146">
        <f t="shared" si="35"/>
        <v>9.4833333333333343</v>
      </c>
      <c r="P124" s="147">
        <f t="shared" ref="P124:W124" si="36">AVERAGE(P110:P121)</f>
        <v>1880</v>
      </c>
      <c r="Q124" s="147">
        <f t="shared" si="36"/>
        <v>113.5</v>
      </c>
      <c r="R124" s="146">
        <f t="shared" si="36"/>
        <v>6.7833333333333323</v>
      </c>
      <c r="S124" s="146">
        <f t="shared" si="36"/>
        <v>1.5166666666666668</v>
      </c>
      <c r="T124" s="146">
        <f t="shared" si="36"/>
        <v>5.583333333333333</v>
      </c>
      <c r="U124" s="146">
        <f t="shared" si="36"/>
        <v>1.2583333333333331</v>
      </c>
      <c r="V124" s="146">
        <f t="shared" si="36"/>
        <v>7.4000000000000012</v>
      </c>
      <c r="W124" s="146">
        <f t="shared" si="36"/>
        <v>8.6249999999999982</v>
      </c>
      <c r="X124" s="146">
        <f t="shared" si="35"/>
        <v>3.1833333333333331</v>
      </c>
      <c r="Y124" s="35"/>
      <c r="Z124" s="35"/>
      <c r="AA124" s="35"/>
      <c r="AB124" s="35"/>
      <c r="AC124" s="35"/>
      <c r="AD124" s="35"/>
      <c r="AE124" s="35"/>
      <c r="AF124" s="35"/>
      <c r="AG124" s="35"/>
      <c r="AH124" s="35"/>
      <c r="AI124" s="35"/>
      <c r="AJ124" s="36"/>
      <c r="AK124" s="36"/>
      <c r="AL124" s="36"/>
      <c r="AM124" s="36"/>
      <c r="AN124" s="36"/>
      <c r="AO124" s="36"/>
      <c r="AP124" s="36"/>
      <c r="AQ124" s="36"/>
      <c r="AR124" s="36"/>
      <c r="AS124" s="36"/>
      <c r="AT124" s="36"/>
      <c r="AU124" s="36"/>
      <c r="AV124" s="36"/>
      <c r="AW124" s="36"/>
      <c r="AX124" s="36"/>
      <c r="AY124" s="36"/>
      <c r="AZ124" s="36"/>
      <c r="BA124" s="36"/>
      <c r="BB124" s="36"/>
    </row>
    <row r="125" spans="1:54" s="37" customFormat="1" ht="12" x14ac:dyDescent="0.2">
      <c r="A125" s="35"/>
      <c r="B125" s="35"/>
      <c r="C125" s="46" t="s">
        <v>21</v>
      </c>
      <c r="D125" s="147">
        <f>MAX(D110:D121)</f>
        <v>320</v>
      </c>
      <c r="E125" s="147"/>
      <c r="F125" s="147">
        <f t="shared" ref="F125:X125" si="37">MAX(F110:F121)</f>
        <v>99</v>
      </c>
      <c r="G125" s="147"/>
      <c r="H125" s="147"/>
      <c r="I125" s="148">
        <f t="shared" si="37"/>
        <v>0.8</v>
      </c>
      <c r="J125" s="148">
        <f t="shared" si="37"/>
        <v>2.1</v>
      </c>
      <c r="K125" s="148">
        <f t="shared" si="37"/>
        <v>4.7E-2</v>
      </c>
      <c r="L125" s="148">
        <f t="shared" si="37"/>
        <v>0.7</v>
      </c>
      <c r="M125" s="146">
        <f t="shared" si="37"/>
        <v>3.1</v>
      </c>
      <c r="N125" s="146">
        <f t="shared" si="37"/>
        <v>1</v>
      </c>
      <c r="O125" s="146">
        <f t="shared" si="37"/>
        <v>14</v>
      </c>
      <c r="P125" s="147">
        <f t="shared" ref="P125:W125" si="38">MAX(P110:P121)</f>
        <v>3100</v>
      </c>
      <c r="Q125" s="147">
        <f t="shared" si="38"/>
        <v>210</v>
      </c>
      <c r="R125" s="146">
        <f t="shared" si="38"/>
        <v>11</v>
      </c>
      <c r="S125" s="146">
        <f t="shared" si="38"/>
        <v>2.2000000000000002</v>
      </c>
      <c r="T125" s="146">
        <f t="shared" si="38"/>
        <v>7.7</v>
      </c>
      <c r="U125" s="146">
        <f t="shared" si="38"/>
        <v>1.9</v>
      </c>
      <c r="V125" s="146">
        <f t="shared" si="38"/>
        <v>11</v>
      </c>
      <c r="W125" s="146">
        <f t="shared" si="38"/>
        <v>12</v>
      </c>
      <c r="X125" s="146">
        <f t="shared" si="37"/>
        <v>4.0999999999999996</v>
      </c>
      <c r="Y125" s="35"/>
      <c r="Z125" s="35"/>
      <c r="AA125" s="35"/>
      <c r="AB125" s="35"/>
      <c r="AC125" s="35"/>
      <c r="AD125" s="35"/>
      <c r="AE125" s="35"/>
      <c r="AF125" s="35"/>
      <c r="AG125" s="35"/>
      <c r="AH125" s="35"/>
      <c r="AI125" s="35"/>
      <c r="AJ125" s="36"/>
      <c r="AK125" s="36"/>
      <c r="AL125" s="36"/>
      <c r="AM125" s="36"/>
      <c r="AN125" s="36"/>
      <c r="AO125" s="36"/>
      <c r="AP125" s="36"/>
      <c r="AQ125" s="36"/>
      <c r="AR125" s="36"/>
      <c r="AS125" s="36"/>
      <c r="AT125" s="36"/>
      <c r="AU125" s="36"/>
      <c r="AV125" s="36"/>
      <c r="AW125" s="36"/>
      <c r="AX125" s="36"/>
      <c r="AY125" s="36"/>
      <c r="AZ125" s="36"/>
      <c r="BA125" s="36"/>
      <c r="BB125" s="36"/>
    </row>
    <row r="126" spans="1:54" s="37" customFormat="1" ht="12" x14ac:dyDescent="0.2">
      <c r="A126" s="35"/>
      <c r="B126" s="35"/>
      <c r="C126" s="57"/>
      <c r="D126" s="58"/>
      <c r="E126" s="58"/>
      <c r="F126" s="58"/>
      <c r="G126" s="58"/>
      <c r="H126" s="58"/>
      <c r="I126" s="58"/>
      <c r="J126" s="59"/>
      <c r="K126" s="60"/>
      <c r="L126" s="53"/>
      <c r="M126" s="59"/>
      <c r="N126" s="59"/>
      <c r="O126" s="59"/>
      <c r="P126" s="58"/>
      <c r="Q126" s="58"/>
      <c r="R126" s="59"/>
      <c r="S126" s="59"/>
      <c r="T126" s="59"/>
      <c r="U126" s="59"/>
      <c r="V126" s="59"/>
      <c r="W126" s="59"/>
      <c r="X126" s="59"/>
      <c r="Y126" s="35"/>
      <c r="Z126" s="35"/>
      <c r="AA126" s="35"/>
      <c r="AB126" s="35"/>
      <c r="AC126" s="35"/>
      <c r="AD126" s="35"/>
      <c r="AE126" s="35"/>
      <c r="AF126" s="35"/>
      <c r="AG126" s="35"/>
      <c r="AH126" s="35"/>
      <c r="AI126" s="35"/>
      <c r="AJ126" s="36"/>
      <c r="AK126" s="36"/>
      <c r="AL126" s="36"/>
      <c r="AM126" s="36"/>
      <c r="AN126" s="36"/>
      <c r="AO126" s="36"/>
      <c r="AP126" s="36"/>
      <c r="AQ126" s="36"/>
      <c r="AR126" s="36"/>
      <c r="AS126" s="36"/>
      <c r="AT126" s="36"/>
      <c r="AU126" s="36"/>
      <c r="AV126" s="36"/>
      <c r="AW126" s="36"/>
      <c r="AX126" s="36"/>
      <c r="AY126" s="36"/>
      <c r="AZ126" s="36"/>
      <c r="BA126" s="36"/>
      <c r="BB126" s="36"/>
    </row>
    <row r="127" spans="1:54" s="37" customFormat="1" ht="12" x14ac:dyDescent="0.2">
      <c r="A127" s="35"/>
      <c r="B127" s="35"/>
      <c r="C127" s="57"/>
      <c r="D127" s="47"/>
      <c r="E127" s="47"/>
      <c r="F127" s="47"/>
      <c r="G127" s="47"/>
      <c r="H127" s="47"/>
      <c r="I127" s="48"/>
      <c r="J127" s="61"/>
      <c r="K127" s="49"/>
      <c r="L127" s="48"/>
      <c r="M127" s="50"/>
      <c r="N127" s="48"/>
      <c r="O127" s="50"/>
      <c r="P127" s="47"/>
      <c r="Q127" s="47"/>
      <c r="R127" s="50"/>
      <c r="S127" s="50"/>
      <c r="T127" s="50"/>
      <c r="U127" s="50"/>
      <c r="V127" s="50"/>
      <c r="W127" s="50"/>
      <c r="X127" s="47"/>
      <c r="Y127" s="35"/>
      <c r="Z127" s="35"/>
      <c r="AA127" s="35"/>
      <c r="AB127" s="35"/>
      <c r="AC127" s="35"/>
      <c r="AD127" s="35"/>
      <c r="AE127" s="35"/>
      <c r="AF127" s="35"/>
      <c r="AG127" s="35"/>
      <c r="AH127" s="35"/>
      <c r="AI127" s="35"/>
      <c r="AJ127" s="36"/>
      <c r="AK127" s="36"/>
      <c r="AL127" s="36"/>
      <c r="AM127" s="36"/>
      <c r="AN127" s="36"/>
      <c r="AO127" s="36"/>
      <c r="AP127" s="36"/>
      <c r="AQ127" s="36"/>
      <c r="AR127" s="36"/>
      <c r="AS127" s="36"/>
      <c r="AT127" s="36"/>
      <c r="AU127" s="36"/>
      <c r="AV127" s="36"/>
      <c r="AW127" s="36"/>
      <c r="AX127" s="36"/>
      <c r="AY127" s="36"/>
      <c r="AZ127" s="36"/>
      <c r="BA127" s="36"/>
      <c r="BB127" s="36"/>
    </row>
    <row r="128" spans="1:54" s="37" customFormat="1" ht="12" x14ac:dyDescent="0.2">
      <c r="A128" s="106" t="s">
        <v>82</v>
      </c>
      <c r="B128" s="38" t="s">
        <v>142</v>
      </c>
      <c r="C128" s="64">
        <v>43524</v>
      </c>
      <c r="D128" s="52">
        <v>230</v>
      </c>
      <c r="E128" s="117">
        <v>89</v>
      </c>
      <c r="F128" s="117">
        <v>19</v>
      </c>
      <c r="G128" s="117">
        <v>3</v>
      </c>
      <c r="H128" s="164">
        <v>0.37</v>
      </c>
      <c r="I128" s="39">
        <v>0.42</v>
      </c>
      <c r="J128" s="39">
        <v>0.88</v>
      </c>
      <c r="K128" s="40">
        <v>3.7999999999999999E-2</v>
      </c>
      <c r="L128" s="39">
        <v>0.34</v>
      </c>
      <c r="M128" s="41">
        <v>1.1000000000000001</v>
      </c>
      <c r="N128" s="39">
        <v>0.53</v>
      </c>
      <c r="O128" s="41">
        <v>9.1999999999999993</v>
      </c>
      <c r="P128" s="52">
        <v>950</v>
      </c>
      <c r="Q128" s="52">
        <v>82</v>
      </c>
      <c r="R128" s="41">
        <v>5.0999999999999996</v>
      </c>
      <c r="S128" s="41">
        <v>1.1000000000000001</v>
      </c>
      <c r="T128" s="41">
        <v>4.4000000000000004</v>
      </c>
      <c r="U128" s="39">
        <v>0.92</v>
      </c>
      <c r="V128" s="41">
        <v>7.4</v>
      </c>
      <c r="W128" s="41">
        <v>7</v>
      </c>
      <c r="X128" s="42">
        <v>3.1</v>
      </c>
      <c r="Y128" s="35"/>
      <c r="Z128" s="35"/>
      <c r="AA128" s="35"/>
      <c r="AB128" s="35"/>
      <c r="AC128" s="35"/>
      <c r="AD128" s="35"/>
      <c r="AE128" s="35"/>
      <c r="AF128" s="35"/>
      <c r="AG128" s="35"/>
      <c r="AH128" s="35"/>
      <c r="AI128" s="35"/>
      <c r="AJ128" s="36"/>
      <c r="AK128" s="36"/>
      <c r="AL128" s="36"/>
      <c r="AM128" s="36"/>
      <c r="AN128" s="36"/>
      <c r="AO128" s="36"/>
      <c r="AP128" s="36"/>
      <c r="AQ128" s="36"/>
      <c r="AR128" s="36"/>
      <c r="AS128" s="36"/>
      <c r="AT128" s="36"/>
      <c r="AU128" s="36"/>
      <c r="AV128" s="36"/>
      <c r="AW128" s="36"/>
      <c r="AX128" s="36"/>
      <c r="AY128" s="36"/>
      <c r="AZ128" s="36"/>
      <c r="BA128" s="36"/>
      <c r="BB128" s="36"/>
    </row>
    <row r="129" spans="1:54" s="37" customFormat="1" ht="12" x14ac:dyDescent="0.2">
      <c r="A129" s="106" t="s">
        <v>82</v>
      </c>
      <c r="B129" s="38" t="s">
        <v>142</v>
      </c>
      <c r="C129" s="64">
        <v>43572</v>
      </c>
      <c r="D129" s="52">
        <v>180</v>
      </c>
      <c r="E129" s="117">
        <v>54</v>
      </c>
      <c r="F129" s="117">
        <v>7</v>
      </c>
      <c r="G129" s="117">
        <v>2</v>
      </c>
      <c r="H129" s="164">
        <v>0.36</v>
      </c>
      <c r="I129" s="39">
        <v>0.8</v>
      </c>
      <c r="J129" s="39">
        <v>0.96</v>
      </c>
      <c r="K129" s="40">
        <v>3.3000000000000002E-2</v>
      </c>
      <c r="L129" s="39">
        <v>0.36</v>
      </c>
      <c r="M129" s="41">
        <v>1.8</v>
      </c>
      <c r="N129" s="39">
        <v>0.33</v>
      </c>
      <c r="O129" s="41">
        <v>9.4</v>
      </c>
      <c r="P129" s="52">
        <v>1400</v>
      </c>
      <c r="Q129" s="52">
        <v>170</v>
      </c>
      <c r="R129" s="41">
        <v>5.9</v>
      </c>
      <c r="S129" s="41">
        <v>1.3</v>
      </c>
      <c r="T129" s="41">
        <v>5</v>
      </c>
      <c r="U129" s="41">
        <v>1</v>
      </c>
      <c r="V129" s="41">
        <v>7.7</v>
      </c>
      <c r="W129" s="41">
        <v>7.8</v>
      </c>
      <c r="X129" s="42">
        <v>3.4</v>
      </c>
      <c r="Y129" s="35"/>
      <c r="Z129" s="35"/>
      <c r="AA129" s="35"/>
      <c r="AB129" s="35"/>
      <c r="AC129" s="35"/>
      <c r="AD129" s="35"/>
      <c r="AE129" s="35"/>
      <c r="AF129" s="35"/>
      <c r="AG129" s="35"/>
      <c r="AH129" s="35"/>
      <c r="AI129" s="35"/>
      <c r="AJ129" s="36"/>
      <c r="AK129" s="36"/>
      <c r="AL129" s="36"/>
      <c r="AM129" s="36"/>
      <c r="AN129" s="36"/>
      <c r="AO129" s="36"/>
      <c r="AP129" s="36"/>
      <c r="AQ129" s="36"/>
      <c r="AR129" s="36"/>
      <c r="AS129" s="36"/>
      <c r="AT129" s="36"/>
      <c r="AU129" s="36"/>
      <c r="AV129" s="36"/>
      <c r="AW129" s="36"/>
      <c r="AX129" s="36"/>
      <c r="AY129" s="36"/>
      <c r="AZ129" s="36"/>
      <c r="BA129" s="36"/>
      <c r="BB129" s="36"/>
    </row>
    <row r="130" spans="1:54" s="37" customFormat="1" ht="12" x14ac:dyDescent="0.2">
      <c r="A130" s="106" t="s">
        <v>82</v>
      </c>
      <c r="B130" s="38" t="s">
        <v>142</v>
      </c>
      <c r="C130" s="64">
        <v>43626</v>
      </c>
      <c r="D130" s="52">
        <v>97</v>
      </c>
      <c r="E130" s="117">
        <v>45</v>
      </c>
      <c r="F130" s="117">
        <v>11</v>
      </c>
      <c r="G130" s="207">
        <v>2</v>
      </c>
      <c r="H130" s="164">
        <v>0.4</v>
      </c>
      <c r="I130" s="39">
        <v>0.36</v>
      </c>
      <c r="J130" s="39">
        <v>0.96</v>
      </c>
      <c r="K130" s="40">
        <v>1.4E-2</v>
      </c>
      <c r="L130" s="39">
        <v>0.53</v>
      </c>
      <c r="M130" s="41">
        <v>3.6</v>
      </c>
      <c r="N130" s="39">
        <v>0.34</v>
      </c>
      <c r="O130" s="52">
        <v>14</v>
      </c>
      <c r="P130" s="52">
        <v>2100</v>
      </c>
      <c r="Q130" s="52">
        <v>110</v>
      </c>
      <c r="R130" s="41">
        <v>8.6</v>
      </c>
      <c r="S130" s="41">
        <v>1.8</v>
      </c>
      <c r="T130" s="41">
        <v>6.2</v>
      </c>
      <c r="U130" s="41">
        <v>1.8</v>
      </c>
      <c r="V130" s="41">
        <v>8.1</v>
      </c>
      <c r="W130" s="41">
        <v>9.5</v>
      </c>
      <c r="X130" s="42">
        <v>3</v>
      </c>
      <c r="Y130" s="35"/>
      <c r="Z130" s="35"/>
      <c r="AA130" s="35"/>
      <c r="AB130" s="35"/>
      <c r="AC130" s="35"/>
      <c r="AD130" s="35"/>
      <c r="AE130" s="35"/>
      <c r="AF130" s="35"/>
      <c r="AG130" s="35"/>
      <c r="AH130" s="35"/>
      <c r="AI130" s="35"/>
      <c r="AJ130" s="36"/>
      <c r="AK130" s="36"/>
      <c r="AL130" s="36"/>
      <c r="AM130" s="36"/>
      <c r="AN130" s="36"/>
      <c r="AO130" s="36"/>
      <c r="AP130" s="36"/>
      <c r="AQ130" s="36"/>
      <c r="AR130" s="36"/>
      <c r="AS130" s="36"/>
      <c r="AT130" s="36"/>
      <c r="AU130" s="36"/>
      <c r="AV130" s="36"/>
      <c r="AW130" s="36"/>
      <c r="AX130" s="36"/>
      <c r="AY130" s="36"/>
      <c r="AZ130" s="36"/>
      <c r="BA130" s="36"/>
      <c r="BB130" s="36"/>
    </row>
    <row r="131" spans="1:54" s="37" customFormat="1" ht="12" x14ac:dyDescent="0.2">
      <c r="A131" s="106" t="s">
        <v>82</v>
      </c>
      <c r="B131" s="38" t="s">
        <v>142</v>
      </c>
      <c r="C131" s="64">
        <v>43684</v>
      </c>
      <c r="D131" s="52">
        <v>66</v>
      </c>
      <c r="E131" s="117">
        <v>33</v>
      </c>
      <c r="F131" s="229">
        <v>5</v>
      </c>
      <c r="G131" s="207">
        <v>2</v>
      </c>
      <c r="H131" s="164">
        <v>0.4</v>
      </c>
      <c r="I131" s="39">
        <v>0.22</v>
      </c>
      <c r="J131" s="41">
        <v>1.8</v>
      </c>
      <c r="K131" s="282">
        <v>7.0000000000000001E-3</v>
      </c>
      <c r="L131" s="39">
        <v>0.48</v>
      </c>
      <c r="M131" s="41">
        <v>1.8</v>
      </c>
      <c r="N131" s="39">
        <v>0.31</v>
      </c>
      <c r="O131" s="41">
        <v>6.6</v>
      </c>
      <c r="P131" s="52">
        <v>2000</v>
      </c>
      <c r="Q131" s="52">
        <v>68</v>
      </c>
      <c r="R131" s="52">
        <v>10</v>
      </c>
      <c r="S131" s="41">
        <v>2.1</v>
      </c>
      <c r="T131" s="41">
        <v>6.9</v>
      </c>
      <c r="U131" s="41">
        <v>1.6</v>
      </c>
      <c r="V131" s="41">
        <v>9.1999999999999993</v>
      </c>
      <c r="W131" s="52">
        <v>10</v>
      </c>
      <c r="X131" s="42">
        <v>3.2</v>
      </c>
      <c r="Y131" s="35"/>
      <c r="Z131" s="35"/>
      <c r="AA131" s="35"/>
      <c r="AB131" s="35"/>
      <c r="AC131" s="35"/>
      <c r="AD131" s="35"/>
      <c r="AE131" s="35"/>
      <c r="AF131" s="35"/>
      <c r="AG131" s="35"/>
      <c r="AH131" s="35"/>
      <c r="AI131" s="35"/>
      <c r="AJ131" s="36"/>
      <c r="AK131" s="36"/>
      <c r="AL131" s="36"/>
      <c r="AM131" s="36"/>
      <c r="AN131" s="36"/>
      <c r="AO131" s="36"/>
      <c r="AP131" s="36"/>
      <c r="AQ131" s="36"/>
      <c r="AR131" s="36"/>
      <c r="AS131" s="36"/>
      <c r="AT131" s="36"/>
      <c r="AU131" s="36"/>
      <c r="AV131" s="36"/>
      <c r="AW131" s="36"/>
      <c r="AX131" s="36"/>
      <c r="AY131" s="36"/>
      <c r="AZ131" s="36"/>
      <c r="BA131" s="36"/>
      <c r="BB131" s="36"/>
    </row>
    <row r="132" spans="1:54" s="37" customFormat="1" ht="12" x14ac:dyDescent="0.2">
      <c r="A132" s="106" t="s">
        <v>82</v>
      </c>
      <c r="B132" s="38" t="s">
        <v>142</v>
      </c>
      <c r="C132" s="64" t="s">
        <v>150</v>
      </c>
      <c r="D132" s="52">
        <v>200</v>
      </c>
      <c r="E132" s="117">
        <v>44</v>
      </c>
      <c r="F132" s="207">
        <v>5</v>
      </c>
      <c r="G132" s="117">
        <v>3</v>
      </c>
      <c r="H132" s="164">
        <v>0.55000000000000004</v>
      </c>
      <c r="I132" s="39">
        <v>0.28999999999999998</v>
      </c>
      <c r="J132" s="41">
        <v>1.2</v>
      </c>
      <c r="K132" s="281">
        <v>2.9000000000000001E-2</v>
      </c>
      <c r="L132" s="39">
        <v>0.45</v>
      </c>
      <c r="M132" s="41">
        <v>8.6999999999999993</v>
      </c>
      <c r="N132" s="39">
        <v>0.82</v>
      </c>
      <c r="O132" s="52">
        <v>12</v>
      </c>
      <c r="P132" s="52">
        <v>1800</v>
      </c>
      <c r="Q132" s="52">
        <v>69</v>
      </c>
      <c r="R132" s="41">
        <v>6</v>
      </c>
      <c r="S132" s="41">
        <v>1.3</v>
      </c>
      <c r="T132" s="41">
        <v>5</v>
      </c>
      <c r="U132" s="41">
        <v>1</v>
      </c>
      <c r="V132" s="41">
        <v>5.5</v>
      </c>
      <c r="W132" s="41">
        <v>7.8</v>
      </c>
      <c r="X132" s="42">
        <v>2.6</v>
      </c>
      <c r="Y132" s="35"/>
      <c r="Z132" s="35"/>
      <c r="AA132" s="35"/>
      <c r="AB132" s="35"/>
      <c r="AC132" s="35"/>
      <c r="AD132" s="35"/>
      <c r="AE132" s="35"/>
      <c r="AF132" s="35"/>
      <c r="AG132" s="35"/>
      <c r="AH132" s="35"/>
      <c r="AI132" s="35"/>
      <c r="AJ132" s="36"/>
      <c r="AK132" s="36"/>
      <c r="AL132" s="36"/>
      <c r="AM132" s="36"/>
      <c r="AN132" s="36"/>
      <c r="AO132" s="36"/>
      <c r="AP132" s="36"/>
      <c r="AQ132" s="36"/>
      <c r="AR132" s="36"/>
      <c r="AS132" s="36"/>
      <c r="AT132" s="36"/>
      <c r="AU132" s="36"/>
      <c r="AV132" s="36"/>
      <c r="AW132" s="36"/>
      <c r="AX132" s="36"/>
      <c r="AY132" s="36"/>
      <c r="AZ132" s="36"/>
      <c r="BA132" s="36"/>
      <c r="BB132" s="36"/>
    </row>
    <row r="133" spans="1:54" s="37" customFormat="1" ht="12" x14ac:dyDescent="0.2">
      <c r="A133" s="106" t="s">
        <v>82</v>
      </c>
      <c r="B133" s="38" t="s">
        <v>142</v>
      </c>
      <c r="C133" s="64">
        <v>43816</v>
      </c>
      <c r="D133" s="52">
        <v>300</v>
      </c>
      <c r="E133" s="117">
        <v>88</v>
      </c>
      <c r="F133" s="117">
        <v>22</v>
      </c>
      <c r="G133" s="117">
        <v>3</v>
      </c>
      <c r="H133" s="164">
        <v>0.49</v>
      </c>
      <c r="I133" s="39">
        <v>0.34</v>
      </c>
      <c r="J133" s="41">
        <v>1.1000000000000001</v>
      </c>
      <c r="K133" s="281">
        <v>3.4000000000000002E-2</v>
      </c>
      <c r="L133" s="39">
        <v>0.35</v>
      </c>
      <c r="M133" s="41">
        <v>1.3</v>
      </c>
      <c r="N133" s="39">
        <v>0.79</v>
      </c>
      <c r="O133" s="41">
        <v>9</v>
      </c>
      <c r="P133" s="52">
        <v>1600</v>
      </c>
      <c r="Q133" s="52">
        <v>62</v>
      </c>
      <c r="R133" s="41">
        <v>4.4000000000000004</v>
      </c>
      <c r="S133" s="41">
        <v>1</v>
      </c>
      <c r="T133" s="41">
        <v>4</v>
      </c>
      <c r="U133" s="39">
        <v>0.8</v>
      </c>
      <c r="V133" s="52">
        <v>46</v>
      </c>
      <c r="W133" s="52">
        <v>29</v>
      </c>
      <c r="X133" s="42">
        <v>2.9</v>
      </c>
      <c r="Y133" s="35"/>
      <c r="Z133" s="35"/>
      <c r="AA133" s="35"/>
      <c r="AB133" s="35"/>
      <c r="AC133" s="35"/>
      <c r="AD133" s="35"/>
      <c r="AE133" s="35"/>
      <c r="AF133" s="35"/>
      <c r="AG133" s="35"/>
      <c r="AH133" s="35"/>
      <c r="AI133" s="35"/>
      <c r="AJ133" s="36"/>
      <c r="AK133" s="36"/>
      <c r="AL133" s="36"/>
      <c r="AM133" s="36"/>
      <c r="AN133" s="36"/>
      <c r="AO133" s="36"/>
      <c r="AP133" s="36"/>
      <c r="AQ133" s="36"/>
      <c r="AR133" s="36"/>
      <c r="AS133" s="36"/>
      <c r="AT133" s="36"/>
      <c r="AU133" s="36"/>
      <c r="AV133" s="36"/>
      <c r="AW133" s="36"/>
      <c r="AX133" s="36"/>
      <c r="AY133" s="36"/>
      <c r="AZ133" s="36"/>
      <c r="BA133" s="36"/>
      <c r="BB133" s="36"/>
    </row>
    <row r="134" spans="1:54" s="37" customFormat="1" ht="12" x14ac:dyDescent="0.2">
      <c r="A134" s="35"/>
      <c r="B134" s="35"/>
      <c r="C134" s="46"/>
      <c r="D134" s="48"/>
      <c r="E134" s="48"/>
      <c r="F134" s="47"/>
      <c r="G134" s="47"/>
      <c r="H134" s="47"/>
      <c r="I134" s="47"/>
      <c r="J134" s="47"/>
      <c r="K134" s="49"/>
      <c r="L134" s="48"/>
      <c r="M134" s="50"/>
      <c r="N134" s="48"/>
      <c r="O134" s="50"/>
      <c r="P134" s="47"/>
      <c r="Q134" s="47"/>
      <c r="R134" s="50"/>
      <c r="S134" s="50"/>
      <c r="T134" s="50"/>
      <c r="U134" s="50"/>
      <c r="V134" s="50"/>
      <c r="W134" s="50"/>
      <c r="X134" s="47"/>
      <c r="Y134" s="35"/>
      <c r="Z134" s="35"/>
      <c r="AA134" s="35"/>
      <c r="AB134" s="35"/>
      <c r="AC134" s="35"/>
      <c r="AD134" s="35"/>
      <c r="AE134" s="35"/>
      <c r="AF134" s="35"/>
      <c r="AG134" s="35"/>
      <c r="AH134" s="35"/>
      <c r="AI134" s="35"/>
      <c r="AJ134" s="36"/>
      <c r="AK134" s="36"/>
      <c r="AL134" s="36"/>
      <c r="AM134" s="36"/>
      <c r="AN134" s="36"/>
      <c r="AO134" s="36"/>
      <c r="AP134" s="36"/>
      <c r="AQ134" s="36"/>
      <c r="AR134" s="36"/>
      <c r="AS134" s="36"/>
      <c r="AT134" s="36"/>
      <c r="AU134" s="36"/>
      <c r="AV134" s="36"/>
      <c r="AW134" s="36"/>
      <c r="AX134" s="36"/>
      <c r="AY134" s="36"/>
      <c r="AZ134" s="36"/>
      <c r="BA134" s="36"/>
      <c r="BB134" s="36"/>
    </row>
    <row r="135" spans="1:54" s="37" customFormat="1" ht="12" x14ac:dyDescent="0.2">
      <c r="A135" s="35"/>
      <c r="B135" s="35"/>
      <c r="C135" s="46" t="s">
        <v>19</v>
      </c>
      <c r="D135" s="147">
        <f>MIN(D128:D133)</f>
        <v>66</v>
      </c>
      <c r="E135" s="147"/>
      <c r="F135" s="147">
        <f t="shared" ref="F135:X135" si="39">MIN(F128:F133)</f>
        <v>5</v>
      </c>
      <c r="G135" s="147"/>
      <c r="H135" s="147"/>
      <c r="I135" s="148">
        <f t="shared" si="39"/>
        <v>0.22</v>
      </c>
      <c r="J135" s="148">
        <f t="shared" si="39"/>
        <v>0.88</v>
      </c>
      <c r="K135" s="148">
        <f t="shared" si="39"/>
        <v>7.0000000000000001E-3</v>
      </c>
      <c r="L135" s="148">
        <f t="shared" si="39"/>
        <v>0.34</v>
      </c>
      <c r="M135" s="146">
        <f t="shared" si="39"/>
        <v>1.1000000000000001</v>
      </c>
      <c r="N135" s="146">
        <f t="shared" si="39"/>
        <v>0.31</v>
      </c>
      <c r="O135" s="146">
        <f t="shared" si="39"/>
        <v>6.6</v>
      </c>
      <c r="P135" s="147">
        <f t="shared" ref="P135:W135" si="40">MIN(P128:P133)</f>
        <v>950</v>
      </c>
      <c r="Q135" s="147">
        <f t="shared" si="40"/>
        <v>62</v>
      </c>
      <c r="R135" s="146">
        <f t="shared" si="40"/>
        <v>4.4000000000000004</v>
      </c>
      <c r="S135" s="146">
        <f t="shared" si="40"/>
        <v>1</v>
      </c>
      <c r="T135" s="146">
        <f t="shared" si="40"/>
        <v>4</v>
      </c>
      <c r="U135" s="146">
        <f t="shared" si="40"/>
        <v>0.8</v>
      </c>
      <c r="V135" s="146">
        <f t="shared" si="40"/>
        <v>5.5</v>
      </c>
      <c r="W135" s="146">
        <f t="shared" si="40"/>
        <v>7</v>
      </c>
      <c r="X135" s="146">
        <f t="shared" si="39"/>
        <v>2.6</v>
      </c>
      <c r="Y135" s="35"/>
      <c r="Z135" s="35"/>
      <c r="AA135" s="35"/>
      <c r="AB135" s="35"/>
      <c r="AC135" s="35"/>
      <c r="AD135" s="35"/>
      <c r="AE135" s="35"/>
      <c r="AF135" s="35"/>
      <c r="AG135" s="35"/>
      <c r="AH135" s="35"/>
      <c r="AI135" s="35"/>
      <c r="AJ135" s="36"/>
      <c r="AK135" s="36"/>
      <c r="AL135" s="36"/>
      <c r="AM135" s="36"/>
      <c r="AN135" s="36"/>
      <c r="AO135" s="36"/>
      <c r="AP135" s="36"/>
      <c r="AQ135" s="36"/>
      <c r="AR135" s="36"/>
      <c r="AS135" s="36"/>
      <c r="AT135" s="36"/>
      <c r="AU135" s="36"/>
      <c r="AV135" s="36"/>
      <c r="AW135" s="36"/>
      <c r="AX135" s="36"/>
      <c r="AY135" s="36"/>
      <c r="AZ135" s="36"/>
      <c r="BA135" s="36"/>
      <c r="BB135" s="36"/>
    </row>
    <row r="136" spans="1:54" s="37" customFormat="1" ht="12" x14ac:dyDescent="0.2">
      <c r="A136" s="35"/>
      <c r="B136" s="35"/>
      <c r="C136" s="46" t="s">
        <v>20</v>
      </c>
      <c r="D136" s="147">
        <f>AVERAGE(D128:D133)</f>
        <v>178.83333333333334</v>
      </c>
      <c r="E136" s="147"/>
      <c r="F136" s="147">
        <f t="shared" ref="F136:X136" si="41">AVERAGE(F128:F133)</f>
        <v>11.5</v>
      </c>
      <c r="G136" s="147"/>
      <c r="H136" s="147"/>
      <c r="I136" s="148">
        <f t="shared" si="41"/>
        <v>0.40499999999999997</v>
      </c>
      <c r="J136" s="148">
        <f t="shared" si="41"/>
        <v>1.1500000000000001</v>
      </c>
      <c r="K136" s="148">
        <f t="shared" si="41"/>
        <v>2.5833333333333337E-2</v>
      </c>
      <c r="L136" s="148">
        <f t="shared" si="41"/>
        <v>0.41833333333333339</v>
      </c>
      <c r="M136" s="146">
        <f t="shared" si="41"/>
        <v>3.0500000000000003</v>
      </c>
      <c r="N136" s="146">
        <f t="shared" si="41"/>
        <v>0.52</v>
      </c>
      <c r="O136" s="146">
        <f t="shared" si="41"/>
        <v>10.033333333333333</v>
      </c>
      <c r="P136" s="147">
        <f t="shared" ref="P136:W136" si="42">AVERAGE(P128:P133)</f>
        <v>1641.6666666666667</v>
      </c>
      <c r="Q136" s="147">
        <f t="shared" si="42"/>
        <v>93.5</v>
      </c>
      <c r="R136" s="146">
        <f t="shared" si="42"/>
        <v>6.666666666666667</v>
      </c>
      <c r="S136" s="146">
        <f t="shared" si="42"/>
        <v>1.4333333333333336</v>
      </c>
      <c r="T136" s="146">
        <f t="shared" si="42"/>
        <v>5.25</v>
      </c>
      <c r="U136" s="146">
        <f t="shared" si="42"/>
        <v>1.1866666666666668</v>
      </c>
      <c r="V136" s="146">
        <f t="shared" si="42"/>
        <v>13.983333333333334</v>
      </c>
      <c r="W136" s="146">
        <f t="shared" si="42"/>
        <v>11.85</v>
      </c>
      <c r="X136" s="146">
        <f t="shared" si="41"/>
        <v>3.0333333333333332</v>
      </c>
      <c r="Y136" s="35"/>
      <c r="Z136" s="35"/>
      <c r="AA136" s="35"/>
      <c r="AB136" s="35"/>
      <c r="AC136" s="35"/>
      <c r="AD136" s="35"/>
      <c r="AE136" s="35"/>
      <c r="AF136" s="35"/>
      <c r="AG136" s="35"/>
      <c r="AH136" s="35"/>
      <c r="AI136" s="35"/>
      <c r="AJ136" s="36"/>
      <c r="AK136" s="36"/>
      <c r="AL136" s="36"/>
      <c r="AM136" s="36"/>
      <c r="AN136" s="36"/>
      <c r="AO136" s="36"/>
      <c r="AP136" s="36"/>
      <c r="AQ136" s="36"/>
      <c r="AR136" s="36"/>
      <c r="AS136" s="36"/>
      <c r="AT136" s="36"/>
      <c r="AU136" s="36"/>
      <c r="AV136" s="36"/>
      <c r="AW136" s="36"/>
      <c r="AX136" s="36"/>
      <c r="AY136" s="36"/>
      <c r="AZ136" s="36"/>
      <c r="BA136" s="36"/>
      <c r="BB136" s="36"/>
    </row>
    <row r="137" spans="1:54" s="37" customFormat="1" ht="12" x14ac:dyDescent="0.2">
      <c r="A137" s="35"/>
      <c r="B137" s="35"/>
      <c r="C137" s="46" t="s">
        <v>21</v>
      </c>
      <c r="D137" s="147">
        <f>MAX(D128:D133)</f>
        <v>300</v>
      </c>
      <c r="E137" s="147"/>
      <c r="F137" s="147">
        <f t="shared" ref="F137:X137" si="43">MAX(F128:F133)</f>
        <v>22</v>
      </c>
      <c r="G137" s="147"/>
      <c r="H137" s="147"/>
      <c r="I137" s="148">
        <f t="shared" si="43"/>
        <v>0.8</v>
      </c>
      <c r="J137" s="148">
        <f t="shared" si="43"/>
        <v>1.8</v>
      </c>
      <c r="K137" s="148">
        <f t="shared" si="43"/>
        <v>3.7999999999999999E-2</v>
      </c>
      <c r="L137" s="148">
        <f t="shared" si="43"/>
        <v>0.53</v>
      </c>
      <c r="M137" s="146">
        <f t="shared" si="43"/>
        <v>8.6999999999999993</v>
      </c>
      <c r="N137" s="146">
        <f t="shared" si="43"/>
        <v>0.82</v>
      </c>
      <c r="O137" s="146">
        <f t="shared" si="43"/>
        <v>14</v>
      </c>
      <c r="P137" s="147">
        <f t="shared" ref="P137:W137" si="44">MAX(P128:P133)</f>
        <v>2100</v>
      </c>
      <c r="Q137" s="147">
        <f t="shared" si="44"/>
        <v>170</v>
      </c>
      <c r="R137" s="146">
        <f t="shared" si="44"/>
        <v>10</v>
      </c>
      <c r="S137" s="146">
        <f t="shared" si="44"/>
        <v>2.1</v>
      </c>
      <c r="T137" s="146">
        <f t="shared" si="44"/>
        <v>6.9</v>
      </c>
      <c r="U137" s="146">
        <f t="shared" si="44"/>
        <v>1.8</v>
      </c>
      <c r="V137" s="146">
        <f t="shared" si="44"/>
        <v>46</v>
      </c>
      <c r="W137" s="146">
        <f t="shared" si="44"/>
        <v>29</v>
      </c>
      <c r="X137" s="146">
        <f t="shared" si="43"/>
        <v>3.4</v>
      </c>
      <c r="Y137" s="35"/>
      <c r="Z137" s="35"/>
      <c r="AA137" s="35"/>
      <c r="AB137" s="35"/>
      <c r="AC137" s="35"/>
      <c r="AD137" s="35"/>
      <c r="AE137" s="35"/>
      <c r="AF137" s="35"/>
      <c r="AG137" s="35"/>
      <c r="AH137" s="35"/>
      <c r="AI137" s="35"/>
      <c r="AJ137" s="36"/>
      <c r="AK137" s="36"/>
      <c r="AL137" s="36"/>
      <c r="AM137" s="36"/>
      <c r="AN137" s="36"/>
      <c r="AO137" s="36"/>
      <c r="AP137" s="36"/>
      <c r="AQ137" s="36"/>
      <c r="AR137" s="36"/>
      <c r="AS137" s="36"/>
      <c r="AT137" s="36"/>
      <c r="AU137" s="36"/>
      <c r="AV137" s="36"/>
      <c r="AW137" s="36"/>
      <c r="AX137" s="36"/>
      <c r="AY137" s="36"/>
      <c r="AZ137" s="36"/>
      <c r="BA137" s="36"/>
      <c r="BB137" s="36"/>
    </row>
    <row r="138" spans="1:54" s="37" customFormat="1" ht="12" x14ac:dyDescent="0.2">
      <c r="A138" s="35"/>
      <c r="B138" s="35"/>
      <c r="C138" s="46"/>
      <c r="D138" s="48"/>
      <c r="E138" s="48"/>
      <c r="F138" s="47"/>
      <c r="G138" s="47"/>
      <c r="H138" s="47"/>
      <c r="I138" s="47"/>
      <c r="J138" s="50"/>
      <c r="K138" s="49"/>
      <c r="L138" s="48"/>
      <c r="M138" s="50"/>
      <c r="N138" s="50"/>
      <c r="O138" s="50"/>
      <c r="P138" s="47"/>
      <c r="Q138" s="47"/>
      <c r="R138" s="50"/>
      <c r="S138" s="50"/>
      <c r="T138" s="50"/>
      <c r="U138" s="50"/>
      <c r="V138" s="50"/>
      <c r="W138" s="50"/>
      <c r="X138" s="47"/>
      <c r="Y138" s="35"/>
      <c r="Z138" s="35"/>
      <c r="AA138" s="35"/>
      <c r="AB138" s="35"/>
      <c r="AC138" s="35"/>
      <c r="AD138" s="35"/>
      <c r="AE138" s="35"/>
      <c r="AF138" s="35"/>
      <c r="AG138" s="35"/>
      <c r="AH138" s="35"/>
      <c r="AI138" s="35"/>
      <c r="AJ138" s="36"/>
      <c r="AK138" s="36"/>
      <c r="AL138" s="36"/>
      <c r="AM138" s="36"/>
      <c r="AN138" s="36"/>
      <c r="AO138" s="36"/>
      <c r="AP138" s="36"/>
      <c r="AQ138" s="36"/>
      <c r="AR138" s="36"/>
      <c r="AS138" s="36"/>
      <c r="AT138" s="36"/>
      <c r="AU138" s="36"/>
      <c r="AV138" s="36"/>
      <c r="AW138" s="36"/>
      <c r="AX138" s="36"/>
      <c r="AY138" s="36"/>
      <c r="AZ138" s="36"/>
      <c r="BA138" s="36"/>
      <c r="BB138" s="36"/>
    </row>
    <row r="139" spans="1:54" s="37" customFormat="1" ht="12" x14ac:dyDescent="0.2">
      <c r="A139" s="35"/>
      <c r="B139" s="35"/>
      <c r="C139" s="46"/>
      <c r="D139" s="55"/>
      <c r="E139" s="55"/>
      <c r="F139" s="55"/>
      <c r="G139" s="55"/>
      <c r="H139" s="55"/>
      <c r="I139" s="62"/>
      <c r="J139" s="62"/>
      <c r="K139" s="63"/>
      <c r="L139" s="55"/>
      <c r="M139" s="56"/>
      <c r="N139" s="56"/>
      <c r="O139" s="56"/>
      <c r="P139" s="62"/>
      <c r="Q139" s="62"/>
      <c r="R139" s="56"/>
      <c r="S139" s="56"/>
      <c r="T139" s="56"/>
      <c r="U139" s="56"/>
      <c r="V139" s="56"/>
      <c r="W139" s="56"/>
      <c r="X139" s="55"/>
      <c r="Y139" s="35"/>
      <c r="Z139" s="35"/>
      <c r="AA139" s="35"/>
      <c r="AB139" s="35"/>
      <c r="AC139" s="35"/>
      <c r="AD139" s="35"/>
      <c r="AE139" s="35"/>
      <c r="AF139" s="35"/>
      <c r="AG139" s="35"/>
      <c r="AH139" s="35"/>
      <c r="AI139" s="35"/>
      <c r="AJ139" s="36"/>
      <c r="AK139" s="36"/>
      <c r="AL139" s="36"/>
      <c r="AM139" s="36"/>
      <c r="AN139" s="36"/>
      <c r="AO139" s="36"/>
      <c r="AP139" s="36"/>
      <c r="AQ139" s="36"/>
      <c r="AR139" s="36"/>
      <c r="AS139" s="36"/>
      <c r="AT139" s="36"/>
      <c r="AU139" s="36"/>
      <c r="AV139" s="36"/>
      <c r="AW139" s="36"/>
      <c r="AX139" s="36"/>
      <c r="AY139" s="36"/>
      <c r="AZ139" s="36"/>
      <c r="BA139" s="36"/>
      <c r="BB139" s="36"/>
    </row>
    <row r="140" spans="1:54" s="37" customFormat="1" ht="12" x14ac:dyDescent="0.2">
      <c r="A140" s="106">
        <v>554</v>
      </c>
      <c r="B140" s="38" t="s">
        <v>118</v>
      </c>
      <c r="C140" s="64">
        <v>43523</v>
      </c>
      <c r="D140" s="52">
        <v>260</v>
      </c>
      <c r="E140" s="117">
        <v>91</v>
      </c>
      <c r="F140" s="91">
        <v>19</v>
      </c>
      <c r="G140" s="117">
        <v>3</v>
      </c>
      <c r="H140" s="164">
        <v>0.35</v>
      </c>
      <c r="I140" s="39">
        <v>0.36</v>
      </c>
      <c r="J140" s="39">
        <v>0.77</v>
      </c>
      <c r="K140" s="40">
        <v>4.1000000000000002E-2</v>
      </c>
      <c r="L140" s="39">
        <v>0.25</v>
      </c>
      <c r="M140" s="39">
        <v>0.79</v>
      </c>
      <c r="N140" s="39">
        <v>0.54</v>
      </c>
      <c r="O140" s="41">
        <v>8</v>
      </c>
      <c r="P140" s="52">
        <v>910</v>
      </c>
      <c r="Q140" s="52">
        <v>78</v>
      </c>
      <c r="R140" s="41">
        <v>5.0999999999999996</v>
      </c>
      <c r="S140" s="41">
        <v>1</v>
      </c>
      <c r="T140" s="41">
        <v>4</v>
      </c>
      <c r="U140" s="39">
        <v>0.91</v>
      </c>
      <c r="V140" s="41">
        <v>7</v>
      </c>
      <c r="W140" s="41">
        <v>6.3</v>
      </c>
      <c r="X140" s="42">
        <v>3.1</v>
      </c>
      <c r="Y140" s="35"/>
      <c r="Z140" s="35"/>
      <c r="AA140" s="35"/>
      <c r="AB140" s="35"/>
      <c r="AC140" s="35"/>
      <c r="AD140" s="35"/>
      <c r="AE140" s="35"/>
      <c r="AF140" s="35"/>
      <c r="AG140" s="35"/>
      <c r="AH140" s="35"/>
      <c r="AI140" s="35"/>
      <c r="AJ140" s="36"/>
      <c r="AK140" s="36"/>
      <c r="AL140" s="36"/>
      <c r="AM140" s="36"/>
      <c r="AN140" s="36"/>
      <c r="AO140" s="36"/>
      <c r="AP140" s="36"/>
      <c r="AQ140" s="36"/>
      <c r="AR140" s="36"/>
      <c r="AS140" s="36"/>
      <c r="AT140" s="36"/>
      <c r="AU140" s="36"/>
      <c r="AV140" s="36"/>
      <c r="AW140" s="36"/>
      <c r="AX140" s="36"/>
      <c r="AY140" s="36"/>
      <c r="AZ140" s="36"/>
      <c r="BA140" s="36"/>
      <c r="BB140" s="36"/>
    </row>
    <row r="141" spans="1:54" s="37" customFormat="1" ht="12" x14ac:dyDescent="0.2">
      <c r="A141" s="106">
        <v>554</v>
      </c>
      <c r="B141" s="38" t="s">
        <v>118</v>
      </c>
      <c r="C141" s="64">
        <v>43571</v>
      </c>
      <c r="D141" s="52">
        <v>180</v>
      </c>
      <c r="E141" s="117">
        <v>59</v>
      </c>
      <c r="F141" s="91">
        <v>10</v>
      </c>
      <c r="G141" s="117">
        <v>2</v>
      </c>
      <c r="H141" s="164">
        <v>0.32</v>
      </c>
      <c r="I141" s="39">
        <v>0.35</v>
      </c>
      <c r="J141" s="39">
        <v>0.78</v>
      </c>
      <c r="K141" s="40">
        <v>2.8000000000000001E-2</v>
      </c>
      <c r="L141" s="39">
        <v>0.27</v>
      </c>
      <c r="M141" s="39">
        <v>0.81</v>
      </c>
      <c r="N141" s="39">
        <v>0.3</v>
      </c>
      <c r="O141" s="41">
        <v>7.5</v>
      </c>
      <c r="P141" s="52">
        <v>840</v>
      </c>
      <c r="Q141" s="52">
        <v>83</v>
      </c>
      <c r="R141" s="41">
        <v>5.3</v>
      </c>
      <c r="S141" s="41">
        <v>0.98</v>
      </c>
      <c r="T141" s="41">
        <v>4.5999999999999996</v>
      </c>
      <c r="U141" s="41">
        <v>1.2</v>
      </c>
      <c r="V141" s="41">
        <v>6.1</v>
      </c>
      <c r="W141" s="41">
        <v>7</v>
      </c>
      <c r="X141" s="42">
        <v>2.8</v>
      </c>
      <c r="Y141" s="35"/>
      <c r="Z141" s="35"/>
      <c r="AA141" s="35"/>
      <c r="AB141" s="35"/>
      <c r="AC141" s="35"/>
      <c r="AD141" s="35"/>
      <c r="AE141" s="35"/>
      <c r="AF141" s="35"/>
      <c r="AG141" s="35"/>
      <c r="AH141" s="35"/>
      <c r="AI141" s="35"/>
      <c r="AJ141" s="36"/>
      <c r="AK141" s="36"/>
      <c r="AL141" s="36"/>
      <c r="AM141" s="36"/>
      <c r="AN141" s="36"/>
      <c r="AO141" s="36"/>
      <c r="AP141" s="36"/>
      <c r="AQ141" s="36"/>
      <c r="AR141" s="36"/>
      <c r="AS141" s="36"/>
      <c r="AT141" s="36"/>
      <c r="AU141" s="36"/>
      <c r="AV141" s="36"/>
      <c r="AW141" s="36"/>
      <c r="AX141" s="36"/>
      <c r="AY141" s="36"/>
      <c r="AZ141" s="36"/>
      <c r="BA141" s="36"/>
      <c r="BB141" s="36"/>
    </row>
    <row r="142" spans="1:54" s="37" customFormat="1" ht="12" x14ac:dyDescent="0.2">
      <c r="A142" s="106">
        <v>554</v>
      </c>
      <c r="B142" s="38" t="s">
        <v>118</v>
      </c>
      <c r="C142" s="64">
        <v>43627</v>
      </c>
      <c r="D142" s="52">
        <v>120</v>
      </c>
      <c r="E142" s="117">
        <v>45</v>
      </c>
      <c r="F142" s="117">
        <v>9</v>
      </c>
      <c r="G142" s="207">
        <v>2</v>
      </c>
      <c r="H142" s="164">
        <v>0.46</v>
      </c>
      <c r="I142" s="39">
        <v>0.52</v>
      </c>
      <c r="J142" s="41">
        <v>1.1000000000000001</v>
      </c>
      <c r="K142" s="40">
        <v>1.6E-2</v>
      </c>
      <c r="L142" s="39">
        <v>0.41</v>
      </c>
      <c r="M142" s="41">
        <v>1</v>
      </c>
      <c r="N142" s="39">
        <v>0.51</v>
      </c>
      <c r="O142" s="41">
        <v>7.1</v>
      </c>
      <c r="P142" s="52">
        <v>2400</v>
      </c>
      <c r="Q142" s="52">
        <v>210</v>
      </c>
      <c r="R142" s="41">
        <v>9</v>
      </c>
      <c r="S142" s="41">
        <v>1.4</v>
      </c>
      <c r="T142" s="41">
        <v>6.2</v>
      </c>
      <c r="U142" s="41">
        <v>2.4</v>
      </c>
      <c r="V142" s="41">
        <v>6.4</v>
      </c>
      <c r="W142" s="52">
        <v>11</v>
      </c>
      <c r="X142" s="42">
        <v>2.1</v>
      </c>
      <c r="Y142" s="35"/>
      <c r="Z142" s="35"/>
      <c r="AA142" s="35"/>
      <c r="AB142" s="35"/>
      <c r="AC142" s="35"/>
      <c r="AD142" s="35"/>
      <c r="AE142" s="35"/>
      <c r="AF142" s="35"/>
      <c r="AG142" s="35"/>
      <c r="AH142" s="35"/>
      <c r="AI142" s="35"/>
      <c r="AJ142" s="36"/>
      <c r="AK142" s="36"/>
      <c r="AL142" s="36"/>
      <c r="AM142" s="36"/>
      <c r="AN142" s="36"/>
      <c r="AO142" s="36"/>
      <c r="AP142" s="36"/>
      <c r="AQ142" s="36"/>
      <c r="AR142" s="36"/>
      <c r="AS142" s="36"/>
      <c r="AT142" s="36"/>
      <c r="AU142" s="36"/>
      <c r="AV142" s="36"/>
      <c r="AW142" s="36"/>
      <c r="AX142" s="36"/>
      <c r="AY142" s="36"/>
      <c r="AZ142" s="36"/>
      <c r="BA142" s="36"/>
      <c r="BB142" s="36"/>
    </row>
    <row r="143" spans="1:54" s="37" customFormat="1" ht="12" x14ac:dyDescent="0.2">
      <c r="A143" s="106">
        <v>554</v>
      </c>
      <c r="B143" s="38" t="s">
        <v>118</v>
      </c>
      <c r="C143" s="64">
        <v>43686</v>
      </c>
      <c r="D143" s="52">
        <v>79</v>
      </c>
      <c r="E143" s="117">
        <v>32</v>
      </c>
      <c r="F143" s="229">
        <v>9</v>
      </c>
      <c r="G143" s="207">
        <v>2</v>
      </c>
      <c r="H143" s="164">
        <v>0.38</v>
      </c>
      <c r="I143" s="39">
        <v>0.28999999999999998</v>
      </c>
      <c r="J143" s="41">
        <v>1.1000000000000001</v>
      </c>
      <c r="K143" s="282">
        <v>8.0000000000000002E-3</v>
      </c>
      <c r="L143" s="39">
        <v>0.37</v>
      </c>
      <c r="M143" s="39">
        <v>0.88</v>
      </c>
      <c r="N143" s="39">
        <v>0.32</v>
      </c>
      <c r="O143" s="41">
        <v>6.2</v>
      </c>
      <c r="P143" s="52">
        <v>1400</v>
      </c>
      <c r="Q143" s="52">
        <v>150</v>
      </c>
      <c r="R143" s="41">
        <v>9.9</v>
      </c>
      <c r="S143" s="41">
        <v>1.5</v>
      </c>
      <c r="T143" s="41">
        <v>6.3</v>
      </c>
      <c r="U143" s="41">
        <v>1.7</v>
      </c>
      <c r="V143" s="41">
        <v>6.1</v>
      </c>
      <c r="W143" s="52">
        <v>13</v>
      </c>
      <c r="X143" s="42">
        <v>1.9</v>
      </c>
      <c r="Y143" s="35"/>
      <c r="Z143" s="35"/>
      <c r="AA143" s="35"/>
      <c r="AB143" s="35"/>
      <c r="AC143" s="35"/>
      <c r="AD143" s="35"/>
      <c r="AE143" s="35"/>
      <c r="AF143" s="35"/>
      <c r="AG143" s="35"/>
      <c r="AH143" s="35"/>
      <c r="AI143" s="35"/>
      <c r="AJ143" s="36"/>
      <c r="AK143" s="36"/>
      <c r="AL143" s="36"/>
      <c r="AM143" s="36"/>
      <c r="AN143" s="36"/>
      <c r="AO143" s="36"/>
      <c r="AP143" s="36"/>
      <c r="AQ143" s="36"/>
      <c r="AR143" s="36"/>
      <c r="AS143" s="36"/>
      <c r="AT143" s="36"/>
      <c r="AU143" s="36"/>
      <c r="AV143" s="36"/>
      <c r="AW143" s="36"/>
      <c r="AX143" s="36"/>
      <c r="AY143" s="36"/>
      <c r="AZ143" s="36"/>
      <c r="BA143" s="36"/>
      <c r="BB143" s="36"/>
    </row>
    <row r="144" spans="1:54" s="37" customFormat="1" ht="12" x14ac:dyDescent="0.2">
      <c r="A144" s="106">
        <v>554</v>
      </c>
      <c r="B144" s="38" t="s">
        <v>118</v>
      </c>
      <c r="C144" s="64" t="s">
        <v>151</v>
      </c>
      <c r="D144" s="52">
        <v>170</v>
      </c>
      <c r="E144" s="117">
        <v>14</v>
      </c>
      <c r="F144" s="207">
        <v>5</v>
      </c>
      <c r="G144" s="117">
        <v>2</v>
      </c>
      <c r="H144" s="164">
        <v>0.5</v>
      </c>
      <c r="I144" s="39">
        <v>0.26</v>
      </c>
      <c r="J144" s="39">
        <v>0.85</v>
      </c>
      <c r="K144" s="281">
        <v>1.9E-2</v>
      </c>
      <c r="L144" s="39">
        <v>0.33</v>
      </c>
      <c r="M144" s="39">
        <v>0.82</v>
      </c>
      <c r="N144" s="39">
        <v>0.54</v>
      </c>
      <c r="O144" s="41">
        <v>5.0999999999999996</v>
      </c>
      <c r="P144" s="52">
        <v>1700</v>
      </c>
      <c r="Q144" s="52">
        <v>91</v>
      </c>
      <c r="R144" s="41">
        <v>6.5</v>
      </c>
      <c r="S144" s="41">
        <v>1.2</v>
      </c>
      <c r="T144" s="41">
        <v>4.5</v>
      </c>
      <c r="U144" s="41">
        <v>1.1000000000000001</v>
      </c>
      <c r="V144" s="41">
        <v>5</v>
      </c>
      <c r="W144" s="41">
        <v>6.8</v>
      </c>
      <c r="X144" s="42">
        <v>2.4</v>
      </c>
      <c r="Y144" s="35"/>
      <c r="Z144" s="35"/>
      <c r="AA144" s="35"/>
      <c r="AB144" s="35"/>
      <c r="AC144" s="35"/>
      <c r="AD144" s="35"/>
      <c r="AE144" s="35"/>
      <c r="AF144" s="35"/>
      <c r="AG144" s="35"/>
      <c r="AH144" s="35"/>
      <c r="AI144" s="35"/>
      <c r="AJ144" s="36"/>
      <c r="AK144" s="36"/>
      <c r="AL144" s="36"/>
      <c r="AM144" s="36"/>
      <c r="AN144" s="36"/>
      <c r="AO144" s="36"/>
      <c r="AP144" s="36"/>
      <c r="AQ144" s="36"/>
      <c r="AR144" s="36"/>
      <c r="AS144" s="36"/>
      <c r="AT144" s="36"/>
      <c r="AU144" s="36"/>
      <c r="AV144" s="36"/>
      <c r="AW144" s="36"/>
      <c r="AX144" s="36"/>
      <c r="AY144" s="36"/>
      <c r="AZ144" s="36"/>
      <c r="BA144" s="36"/>
      <c r="BB144" s="36"/>
    </row>
    <row r="145" spans="1:54" s="37" customFormat="1" ht="12" x14ac:dyDescent="0.2">
      <c r="A145" s="106">
        <v>554</v>
      </c>
      <c r="B145" s="38" t="s">
        <v>118</v>
      </c>
      <c r="C145" s="64">
        <v>43817</v>
      </c>
      <c r="D145" s="52">
        <v>280</v>
      </c>
      <c r="E145" s="117">
        <v>94</v>
      </c>
      <c r="F145" s="117">
        <v>24</v>
      </c>
      <c r="G145" s="117">
        <v>4</v>
      </c>
      <c r="H145" s="164">
        <v>0.42</v>
      </c>
      <c r="I145" s="39">
        <v>0.26</v>
      </c>
      <c r="J145" s="39">
        <v>0.85</v>
      </c>
      <c r="K145" s="281">
        <v>3.4000000000000002E-2</v>
      </c>
      <c r="L145" s="39">
        <v>0.28000000000000003</v>
      </c>
      <c r="M145" s="39">
        <v>0.79</v>
      </c>
      <c r="N145" s="39">
        <v>0.66</v>
      </c>
      <c r="O145" s="41">
        <v>7.9</v>
      </c>
      <c r="P145" s="52">
        <v>1400</v>
      </c>
      <c r="Q145" s="52">
        <v>50</v>
      </c>
      <c r="R145" s="41">
        <v>4.5999999999999996</v>
      </c>
      <c r="S145" s="39">
        <v>0.88</v>
      </c>
      <c r="T145" s="41">
        <v>3.7</v>
      </c>
      <c r="U145" s="39">
        <v>0.76</v>
      </c>
      <c r="V145" s="41">
        <v>3.6</v>
      </c>
      <c r="W145" s="41">
        <v>5.5</v>
      </c>
      <c r="X145" s="42">
        <v>3</v>
      </c>
      <c r="Y145" s="35"/>
      <c r="Z145" s="35"/>
      <c r="AA145" s="35"/>
      <c r="AB145" s="35"/>
      <c r="AC145" s="35"/>
      <c r="AD145" s="35"/>
      <c r="AE145" s="35"/>
      <c r="AF145" s="35"/>
      <c r="AG145" s="35"/>
      <c r="AH145" s="35"/>
      <c r="AI145" s="35"/>
      <c r="AJ145" s="36"/>
      <c r="AK145" s="36"/>
      <c r="AL145" s="36"/>
      <c r="AM145" s="36"/>
      <c r="AN145" s="36"/>
      <c r="AO145" s="36"/>
      <c r="AP145" s="36"/>
      <c r="AQ145" s="36"/>
      <c r="AR145" s="36"/>
      <c r="AS145" s="36"/>
      <c r="AT145" s="36"/>
      <c r="AU145" s="36"/>
      <c r="AV145" s="36"/>
      <c r="AW145" s="36"/>
      <c r="AX145" s="36"/>
      <c r="AY145" s="36"/>
      <c r="AZ145" s="36"/>
      <c r="BA145" s="36"/>
      <c r="BB145" s="36"/>
    </row>
    <row r="146" spans="1:54" s="37" customFormat="1" ht="12" x14ac:dyDescent="0.2">
      <c r="A146" s="35"/>
      <c r="B146" s="35"/>
      <c r="C146" s="46"/>
      <c r="D146" s="48"/>
      <c r="E146" s="48"/>
      <c r="F146" s="47"/>
      <c r="G146" s="47"/>
      <c r="H146" s="47"/>
      <c r="I146" s="47"/>
      <c r="J146" s="47"/>
      <c r="K146" s="268"/>
      <c r="L146" s="48"/>
      <c r="M146" s="50"/>
      <c r="N146" s="48"/>
      <c r="O146" s="50"/>
      <c r="P146" s="47"/>
      <c r="Q146" s="47"/>
      <c r="R146" s="50"/>
      <c r="S146" s="50"/>
      <c r="T146" s="50"/>
      <c r="U146" s="50"/>
      <c r="V146" s="50"/>
      <c r="W146" s="50"/>
      <c r="X146" s="47"/>
      <c r="Y146" s="35"/>
      <c r="Z146" s="35"/>
      <c r="AA146" s="35"/>
      <c r="AB146" s="35"/>
      <c r="AC146" s="35"/>
      <c r="AD146" s="35"/>
      <c r="AE146" s="35"/>
      <c r="AF146" s="35"/>
      <c r="AG146" s="35"/>
      <c r="AH146" s="35"/>
      <c r="AI146" s="35"/>
      <c r="AJ146" s="36"/>
      <c r="AK146" s="36"/>
      <c r="AL146" s="36"/>
      <c r="AM146" s="36"/>
      <c r="AN146" s="36"/>
      <c r="AO146" s="36"/>
      <c r="AP146" s="36"/>
      <c r="AQ146" s="36"/>
      <c r="AR146" s="36"/>
      <c r="AS146" s="36"/>
      <c r="AT146" s="36"/>
      <c r="AU146" s="36"/>
      <c r="AV146" s="36"/>
      <c r="AW146" s="36"/>
      <c r="AX146" s="36"/>
      <c r="AY146" s="36"/>
      <c r="AZ146" s="36"/>
      <c r="BA146" s="36"/>
      <c r="BB146" s="36"/>
    </row>
    <row r="147" spans="1:54" s="37" customFormat="1" ht="12" x14ac:dyDescent="0.2">
      <c r="A147" s="35"/>
      <c r="B147" s="35"/>
      <c r="C147" s="46" t="s">
        <v>19</v>
      </c>
      <c r="D147" s="147">
        <f>MIN(D140:D145)</f>
        <v>79</v>
      </c>
      <c r="E147" s="147"/>
      <c r="F147" s="147">
        <f t="shared" ref="F147:X147" si="45">MIN(F140:F145)</f>
        <v>5</v>
      </c>
      <c r="G147" s="147"/>
      <c r="H147" s="147"/>
      <c r="I147" s="148">
        <f t="shared" si="45"/>
        <v>0.26</v>
      </c>
      <c r="J147" s="148">
        <f t="shared" si="45"/>
        <v>0.77</v>
      </c>
      <c r="K147" s="148">
        <f t="shared" si="45"/>
        <v>8.0000000000000002E-3</v>
      </c>
      <c r="L147" s="148">
        <f t="shared" si="45"/>
        <v>0.25</v>
      </c>
      <c r="M147" s="146">
        <f t="shared" si="45"/>
        <v>0.79</v>
      </c>
      <c r="N147" s="146">
        <f t="shared" si="45"/>
        <v>0.3</v>
      </c>
      <c r="O147" s="146">
        <f t="shared" si="45"/>
        <v>5.0999999999999996</v>
      </c>
      <c r="P147" s="147">
        <f t="shared" ref="P147:W147" si="46">MIN(P140:P145)</f>
        <v>840</v>
      </c>
      <c r="Q147" s="147">
        <f t="shared" si="46"/>
        <v>50</v>
      </c>
      <c r="R147" s="146">
        <f t="shared" si="46"/>
        <v>4.5999999999999996</v>
      </c>
      <c r="S147" s="146">
        <f t="shared" si="46"/>
        <v>0.88</v>
      </c>
      <c r="T147" s="146">
        <f t="shared" si="46"/>
        <v>3.7</v>
      </c>
      <c r="U147" s="146">
        <f t="shared" si="46"/>
        <v>0.76</v>
      </c>
      <c r="V147" s="146">
        <f t="shared" si="46"/>
        <v>3.6</v>
      </c>
      <c r="W147" s="146">
        <f t="shared" si="46"/>
        <v>5.5</v>
      </c>
      <c r="X147" s="146">
        <f t="shared" si="45"/>
        <v>1.9</v>
      </c>
      <c r="Y147" s="35"/>
      <c r="Z147" s="35"/>
      <c r="AA147" s="35"/>
      <c r="AB147" s="35"/>
      <c r="AC147" s="35"/>
      <c r="AD147" s="35"/>
      <c r="AE147" s="35"/>
      <c r="AF147" s="35"/>
      <c r="AG147" s="35"/>
      <c r="AH147" s="35"/>
      <c r="AI147" s="35"/>
      <c r="AJ147" s="36"/>
      <c r="AK147" s="36"/>
      <c r="AL147" s="36"/>
      <c r="AM147" s="36"/>
      <c r="AN147" s="36"/>
      <c r="AO147" s="36"/>
      <c r="AP147" s="36"/>
      <c r="AQ147" s="36"/>
      <c r="AR147" s="36"/>
      <c r="AS147" s="36"/>
      <c r="AT147" s="36"/>
      <c r="AU147" s="36"/>
      <c r="AV147" s="36"/>
      <c r="AW147" s="36"/>
      <c r="AX147" s="36"/>
      <c r="AY147" s="36"/>
      <c r="AZ147" s="36"/>
      <c r="BA147" s="36"/>
      <c r="BB147" s="36"/>
    </row>
    <row r="148" spans="1:54" s="37" customFormat="1" ht="12" x14ac:dyDescent="0.2">
      <c r="A148" s="35"/>
      <c r="B148" s="35"/>
      <c r="C148" s="46" t="s">
        <v>20</v>
      </c>
      <c r="D148" s="147">
        <f>AVERAGE(D140:D145)</f>
        <v>181.5</v>
      </c>
      <c r="E148" s="147"/>
      <c r="F148" s="147">
        <f t="shared" ref="F148:X148" si="47">AVERAGE(F140:F145)</f>
        <v>12.666666666666666</v>
      </c>
      <c r="G148" s="147"/>
      <c r="H148" s="147"/>
      <c r="I148" s="148">
        <f t="shared" si="47"/>
        <v>0.34</v>
      </c>
      <c r="J148" s="148">
        <f t="shared" si="47"/>
        <v>0.90833333333333333</v>
      </c>
      <c r="K148" s="148">
        <f t="shared" si="47"/>
        <v>2.4333333333333335E-2</v>
      </c>
      <c r="L148" s="148">
        <f t="shared" si="47"/>
        <v>0.3183333333333333</v>
      </c>
      <c r="M148" s="146">
        <f t="shared" si="47"/>
        <v>0.84833333333333327</v>
      </c>
      <c r="N148" s="146">
        <f t="shared" si="47"/>
        <v>0.47833333333333333</v>
      </c>
      <c r="O148" s="146">
        <f t="shared" si="47"/>
        <v>6.9666666666666659</v>
      </c>
      <c r="P148" s="147">
        <f t="shared" ref="P148:W148" si="48">AVERAGE(P140:P145)</f>
        <v>1441.6666666666667</v>
      </c>
      <c r="Q148" s="147">
        <f t="shared" si="48"/>
        <v>110.33333333333333</v>
      </c>
      <c r="R148" s="146">
        <f t="shared" si="48"/>
        <v>6.7333333333333334</v>
      </c>
      <c r="S148" s="146">
        <f t="shared" si="48"/>
        <v>1.1599999999999999</v>
      </c>
      <c r="T148" s="146">
        <f t="shared" si="48"/>
        <v>4.8833333333333337</v>
      </c>
      <c r="U148" s="146">
        <f t="shared" si="48"/>
        <v>1.345</v>
      </c>
      <c r="V148" s="146">
        <f t="shared" si="48"/>
        <v>5.7</v>
      </c>
      <c r="W148" s="146">
        <f t="shared" si="48"/>
        <v>8.2666666666666657</v>
      </c>
      <c r="X148" s="146">
        <f t="shared" si="47"/>
        <v>2.5500000000000003</v>
      </c>
      <c r="Y148" s="35"/>
      <c r="Z148" s="35"/>
      <c r="AA148" s="35"/>
      <c r="AB148" s="35"/>
      <c r="AC148" s="35"/>
      <c r="AD148" s="35"/>
      <c r="AE148" s="35"/>
      <c r="AF148" s="35"/>
      <c r="AG148" s="35"/>
      <c r="AH148" s="35"/>
      <c r="AI148" s="35"/>
      <c r="AJ148" s="36"/>
      <c r="AK148" s="36"/>
      <c r="AL148" s="36"/>
      <c r="AM148" s="36"/>
      <c r="AN148" s="36"/>
      <c r="AO148" s="36"/>
      <c r="AP148" s="36"/>
      <c r="AQ148" s="36"/>
      <c r="AR148" s="36"/>
      <c r="AS148" s="36"/>
      <c r="AT148" s="36"/>
      <c r="AU148" s="36"/>
      <c r="AV148" s="36"/>
      <c r="AW148" s="36"/>
      <c r="AX148" s="36"/>
      <c r="AY148" s="36"/>
      <c r="AZ148" s="36"/>
      <c r="BA148" s="36"/>
      <c r="BB148" s="36"/>
    </row>
    <row r="149" spans="1:54" s="37" customFormat="1" ht="12" x14ac:dyDescent="0.2">
      <c r="A149" s="35"/>
      <c r="B149" s="35"/>
      <c r="C149" s="46" t="s">
        <v>21</v>
      </c>
      <c r="D149" s="147">
        <f>MAX(D140:D145)</f>
        <v>280</v>
      </c>
      <c r="E149" s="147"/>
      <c r="F149" s="147">
        <f t="shared" ref="F149:X149" si="49">MAX(F140:F145)</f>
        <v>24</v>
      </c>
      <c r="G149" s="147"/>
      <c r="H149" s="147"/>
      <c r="I149" s="148">
        <f t="shared" si="49"/>
        <v>0.52</v>
      </c>
      <c r="J149" s="148">
        <f t="shared" si="49"/>
        <v>1.1000000000000001</v>
      </c>
      <c r="K149" s="148">
        <f t="shared" si="49"/>
        <v>4.1000000000000002E-2</v>
      </c>
      <c r="L149" s="148">
        <f t="shared" si="49"/>
        <v>0.41</v>
      </c>
      <c r="M149" s="146">
        <f t="shared" si="49"/>
        <v>1</v>
      </c>
      <c r="N149" s="146">
        <f t="shared" si="49"/>
        <v>0.66</v>
      </c>
      <c r="O149" s="146">
        <f t="shared" si="49"/>
        <v>8</v>
      </c>
      <c r="P149" s="147">
        <f t="shared" ref="P149:W149" si="50">MAX(P140:P145)</f>
        <v>2400</v>
      </c>
      <c r="Q149" s="147">
        <f t="shared" si="50"/>
        <v>210</v>
      </c>
      <c r="R149" s="146">
        <f t="shared" si="50"/>
        <v>9.9</v>
      </c>
      <c r="S149" s="146">
        <f t="shared" si="50"/>
        <v>1.5</v>
      </c>
      <c r="T149" s="146">
        <f t="shared" si="50"/>
        <v>6.3</v>
      </c>
      <c r="U149" s="146">
        <f t="shared" si="50"/>
        <v>2.4</v>
      </c>
      <c r="V149" s="146">
        <f t="shared" si="50"/>
        <v>7</v>
      </c>
      <c r="W149" s="146">
        <f t="shared" si="50"/>
        <v>13</v>
      </c>
      <c r="X149" s="146">
        <f t="shared" si="49"/>
        <v>3.1</v>
      </c>
      <c r="Y149" s="35"/>
      <c r="Z149" s="35"/>
      <c r="AA149" s="35"/>
      <c r="AB149" s="35"/>
      <c r="AC149" s="35"/>
      <c r="AD149" s="35"/>
      <c r="AE149" s="35"/>
      <c r="AF149" s="35"/>
      <c r="AG149" s="35"/>
      <c r="AH149" s="35"/>
      <c r="AI149" s="35"/>
      <c r="AJ149" s="36"/>
      <c r="AK149" s="36"/>
      <c r="AL149" s="36"/>
      <c r="AM149" s="36"/>
      <c r="AN149" s="36"/>
      <c r="AO149" s="36"/>
      <c r="AP149" s="36"/>
      <c r="AQ149" s="36"/>
      <c r="AR149" s="36"/>
      <c r="AS149" s="36"/>
      <c r="AT149" s="36"/>
      <c r="AU149" s="36"/>
      <c r="AV149" s="36"/>
      <c r="AW149" s="36"/>
      <c r="AX149" s="36"/>
      <c r="AY149" s="36"/>
      <c r="AZ149" s="36"/>
      <c r="BA149" s="36"/>
      <c r="BB149" s="36"/>
    </row>
    <row r="150" spans="1:54" s="37" customFormat="1" ht="12" x14ac:dyDescent="0.2">
      <c r="A150" s="35"/>
      <c r="B150" s="35"/>
      <c r="C150" s="46"/>
      <c r="D150" s="55"/>
      <c r="E150" s="55"/>
      <c r="F150" s="55"/>
      <c r="G150" s="55"/>
      <c r="H150" s="55"/>
      <c r="I150" s="62"/>
      <c r="J150" s="62"/>
      <c r="K150" s="63"/>
      <c r="L150" s="55"/>
      <c r="M150" s="56"/>
      <c r="N150" s="56"/>
      <c r="O150" s="56"/>
      <c r="P150" s="62"/>
      <c r="Q150" s="62"/>
      <c r="R150" s="56"/>
      <c r="S150" s="56"/>
      <c r="T150" s="56"/>
      <c r="U150" s="56"/>
      <c r="V150" s="56"/>
      <c r="W150" s="56"/>
      <c r="X150" s="55"/>
      <c r="Y150" s="35"/>
      <c r="Z150" s="35"/>
      <c r="AA150" s="35"/>
      <c r="AB150" s="35"/>
      <c r="AC150" s="35"/>
      <c r="AD150" s="35"/>
      <c r="AE150" s="35"/>
      <c r="AF150" s="35"/>
      <c r="AG150" s="35"/>
      <c r="AH150" s="35"/>
      <c r="AI150" s="35"/>
      <c r="AJ150" s="36"/>
      <c r="AK150" s="36"/>
      <c r="AL150" s="36"/>
      <c r="AM150" s="36"/>
      <c r="AN150" s="36"/>
      <c r="AO150" s="36"/>
      <c r="AP150" s="36"/>
      <c r="AQ150" s="36"/>
      <c r="AR150" s="36"/>
      <c r="AS150" s="36"/>
      <c r="AT150" s="36"/>
      <c r="AU150" s="36"/>
      <c r="AV150" s="36"/>
      <c r="AW150" s="36"/>
      <c r="AX150" s="36"/>
      <c r="AY150" s="36"/>
      <c r="AZ150" s="36"/>
      <c r="BA150" s="36"/>
      <c r="BB150" s="36"/>
    </row>
    <row r="151" spans="1:54" s="37" customFormat="1" ht="12" x14ac:dyDescent="0.2">
      <c r="A151" s="35"/>
      <c r="B151" s="35"/>
      <c r="C151" s="46"/>
      <c r="D151" s="55"/>
      <c r="E151" s="55"/>
      <c r="F151" s="55"/>
      <c r="G151" s="55"/>
      <c r="H151" s="55"/>
      <c r="I151" s="62"/>
      <c r="J151" s="62"/>
      <c r="K151" s="63"/>
      <c r="L151" s="55"/>
      <c r="M151" s="56"/>
      <c r="N151" s="56"/>
      <c r="O151" s="56"/>
      <c r="P151" s="62"/>
      <c r="Q151" s="62"/>
      <c r="R151" s="56"/>
      <c r="S151" s="56"/>
      <c r="T151" s="56"/>
      <c r="U151" s="56"/>
      <c r="V151" s="56"/>
      <c r="W151" s="56"/>
      <c r="X151" s="55"/>
      <c r="Y151" s="35"/>
      <c r="Z151" s="35"/>
      <c r="AA151" s="35"/>
      <c r="AB151" s="35"/>
      <c r="AC151" s="35"/>
      <c r="AD151" s="35"/>
      <c r="AE151" s="35"/>
      <c r="AF151" s="35"/>
      <c r="AG151" s="35"/>
      <c r="AH151" s="35"/>
      <c r="AI151" s="35"/>
      <c r="AJ151" s="36"/>
      <c r="AK151" s="36"/>
      <c r="AL151" s="36"/>
      <c r="AM151" s="36"/>
      <c r="AN151" s="36"/>
      <c r="AO151" s="36"/>
      <c r="AP151" s="36"/>
      <c r="AQ151" s="36"/>
      <c r="AR151" s="36"/>
      <c r="AS151" s="36"/>
      <c r="AT151" s="36"/>
      <c r="AU151" s="36"/>
      <c r="AV151" s="36"/>
      <c r="AW151" s="36"/>
      <c r="AX151" s="36"/>
      <c r="AY151" s="36"/>
      <c r="AZ151" s="36"/>
      <c r="BA151" s="36"/>
      <c r="BB151" s="36"/>
    </row>
    <row r="152" spans="1:54" s="37" customFormat="1" ht="12" x14ac:dyDescent="0.2">
      <c r="A152" s="106">
        <v>558</v>
      </c>
      <c r="B152" s="38" t="s">
        <v>119</v>
      </c>
      <c r="C152" s="64">
        <v>43523</v>
      </c>
      <c r="D152" s="52">
        <v>220</v>
      </c>
      <c r="E152" s="117">
        <v>89</v>
      </c>
      <c r="F152" s="91">
        <v>20</v>
      </c>
      <c r="G152" s="117">
        <v>3</v>
      </c>
      <c r="H152" s="164">
        <v>0.33</v>
      </c>
      <c r="I152" s="39">
        <v>0.38</v>
      </c>
      <c r="J152" s="39">
        <v>0.61</v>
      </c>
      <c r="K152" s="40">
        <v>3.7999999999999999E-2</v>
      </c>
      <c r="L152" s="39">
        <v>0.2</v>
      </c>
      <c r="M152" s="39">
        <v>0.63</v>
      </c>
      <c r="N152" s="39">
        <v>0.46</v>
      </c>
      <c r="O152" s="41">
        <v>6.2</v>
      </c>
      <c r="P152" s="52">
        <v>760</v>
      </c>
      <c r="Q152" s="52">
        <v>79</v>
      </c>
      <c r="R152" s="41">
        <v>5</v>
      </c>
      <c r="S152" s="41">
        <v>1</v>
      </c>
      <c r="T152" s="41">
        <v>3.8</v>
      </c>
      <c r="U152" s="39">
        <v>0.79</v>
      </c>
      <c r="V152" s="41">
        <v>7.1</v>
      </c>
      <c r="W152" s="41">
        <v>6</v>
      </c>
      <c r="X152" s="42">
        <v>3.1</v>
      </c>
      <c r="Y152" s="35"/>
      <c r="Z152" s="35"/>
      <c r="AA152" s="35"/>
      <c r="AB152" s="35"/>
      <c r="AC152" s="35"/>
      <c r="AD152" s="35"/>
      <c r="AE152" s="35"/>
      <c r="AF152" s="35"/>
      <c r="AG152" s="35"/>
      <c r="AH152" s="35"/>
      <c r="AI152" s="35"/>
      <c r="AJ152" s="36"/>
      <c r="AK152" s="36"/>
      <c r="AL152" s="36"/>
      <c r="AM152" s="36"/>
      <c r="AN152" s="36"/>
      <c r="AO152" s="36"/>
      <c r="AP152" s="36"/>
      <c r="AQ152" s="36"/>
      <c r="AR152" s="36"/>
      <c r="AS152" s="36"/>
      <c r="AT152" s="36"/>
      <c r="AU152" s="36"/>
      <c r="AV152" s="36"/>
      <c r="AW152" s="36"/>
      <c r="AX152" s="36"/>
      <c r="AY152" s="36"/>
      <c r="AZ152" s="36"/>
      <c r="BA152" s="36"/>
      <c r="BB152" s="36"/>
    </row>
    <row r="153" spans="1:54" s="37" customFormat="1" ht="12" x14ac:dyDescent="0.2">
      <c r="A153" s="106">
        <v>558</v>
      </c>
      <c r="B153" s="38" t="s">
        <v>119</v>
      </c>
      <c r="C153" s="64">
        <v>43571</v>
      </c>
      <c r="D153" s="52">
        <v>200</v>
      </c>
      <c r="E153" s="117">
        <v>58</v>
      </c>
      <c r="F153" s="91">
        <v>10</v>
      </c>
      <c r="G153" s="117">
        <v>2</v>
      </c>
      <c r="H153" s="164">
        <v>0.31</v>
      </c>
      <c r="I153" s="39">
        <v>0.31</v>
      </c>
      <c r="J153" s="39">
        <v>0.69</v>
      </c>
      <c r="K153" s="40">
        <v>2.9000000000000001E-2</v>
      </c>
      <c r="L153" s="39">
        <v>0.19</v>
      </c>
      <c r="M153" s="39">
        <v>0.66</v>
      </c>
      <c r="N153" s="39">
        <v>0.32</v>
      </c>
      <c r="O153" s="41">
        <v>4.5999999999999996</v>
      </c>
      <c r="P153" s="52">
        <v>580</v>
      </c>
      <c r="Q153" s="52">
        <v>80</v>
      </c>
      <c r="R153" s="41">
        <v>4.7</v>
      </c>
      <c r="S153" s="39">
        <v>0.92</v>
      </c>
      <c r="T153" s="41">
        <v>3.6</v>
      </c>
      <c r="U153" s="39">
        <v>0.75</v>
      </c>
      <c r="V153" s="41">
        <v>5.5</v>
      </c>
      <c r="W153" s="41">
        <v>5.3</v>
      </c>
      <c r="X153" s="42">
        <v>2.9</v>
      </c>
      <c r="Y153" s="35"/>
      <c r="Z153" s="35"/>
      <c r="AA153" s="35"/>
      <c r="AB153" s="35"/>
      <c r="AC153" s="35"/>
      <c r="AD153" s="35"/>
      <c r="AE153" s="35"/>
      <c r="AF153" s="35"/>
      <c r="AG153" s="35"/>
      <c r="AH153" s="35"/>
      <c r="AI153" s="35"/>
      <c r="AJ153" s="36"/>
      <c r="AK153" s="36"/>
      <c r="AL153" s="36"/>
      <c r="AM153" s="36"/>
      <c r="AN153" s="36"/>
      <c r="AO153" s="36"/>
      <c r="AP153" s="36"/>
      <c r="AQ153" s="36"/>
      <c r="AR153" s="36"/>
      <c r="AS153" s="36"/>
      <c r="AT153" s="36"/>
      <c r="AU153" s="36"/>
      <c r="AV153" s="36"/>
      <c r="AW153" s="36"/>
      <c r="AX153" s="36"/>
      <c r="AY153" s="36"/>
      <c r="AZ153" s="36"/>
      <c r="BA153" s="36"/>
      <c r="BB153" s="36"/>
    </row>
    <row r="154" spans="1:54" s="37" customFormat="1" ht="12" x14ac:dyDescent="0.2">
      <c r="A154" s="106">
        <v>558</v>
      </c>
      <c r="B154" s="38" t="s">
        <v>119</v>
      </c>
      <c r="C154" s="64">
        <v>43627</v>
      </c>
      <c r="D154" s="52">
        <v>120</v>
      </c>
      <c r="E154" s="117">
        <v>37</v>
      </c>
      <c r="F154" s="91">
        <v>11</v>
      </c>
      <c r="G154" s="207">
        <v>2</v>
      </c>
      <c r="H154" s="164">
        <v>0.33</v>
      </c>
      <c r="I154" s="39">
        <v>0.2</v>
      </c>
      <c r="J154" s="39">
        <v>0.68</v>
      </c>
      <c r="K154" s="40">
        <v>1.4E-2</v>
      </c>
      <c r="L154" s="39">
        <v>0.2</v>
      </c>
      <c r="M154" s="39">
        <v>0.6</v>
      </c>
      <c r="N154" s="39">
        <v>0.31</v>
      </c>
      <c r="O154" s="41">
        <v>1.9</v>
      </c>
      <c r="P154" s="52">
        <v>830</v>
      </c>
      <c r="Q154" s="52">
        <v>110</v>
      </c>
      <c r="R154" s="41">
        <v>5.3</v>
      </c>
      <c r="S154" s="41">
        <v>1.1000000000000001</v>
      </c>
      <c r="T154" s="41">
        <v>4</v>
      </c>
      <c r="U154" s="39">
        <v>0.9</v>
      </c>
      <c r="V154" s="41">
        <v>5.6</v>
      </c>
      <c r="W154" s="41">
        <v>5.7</v>
      </c>
      <c r="X154" s="42">
        <v>1.7</v>
      </c>
      <c r="Y154" s="35"/>
      <c r="Z154" s="35"/>
      <c r="AA154" s="35"/>
      <c r="AB154" s="35"/>
      <c r="AC154" s="35"/>
      <c r="AD154" s="35"/>
      <c r="AE154" s="35"/>
      <c r="AF154" s="35"/>
      <c r="AG154" s="35"/>
      <c r="AH154" s="35"/>
      <c r="AI154" s="35"/>
      <c r="AJ154" s="36"/>
      <c r="AK154" s="36"/>
      <c r="AL154" s="36"/>
      <c r="AM154" s="36"/>
      <c r="AN154" s="36"/>
      <c r="AO154" s="36"/>
      <c r="AP154" s="36"/>
      <c r="AQ154" s="36"/>
      <c r="AR154" s="36"/>
      <c r="AS154" s="36"/>
      <c r="AT154" s="36"/>
      <c r="AU154" s="36"/>
      <c r="AV154" s="36"/>
      <c r="AW154" s="36"/>
      <c r="AX154" s="36"/>
      <c r="AY154" s="36"/>
      <c r="AZ154" s="36"/>
      <c r="BA154" s="36"/>
      <c r="BB154" s="36"/>
    </row>
    <row r="155" spans="1:54" s="37" customFormat="1" ht="12" x14ac:dyDescent="0.2">
      <c r="A155" s="106">
        <v>558</v>
      </c>
      <c r="B155" s="38" t="s">
        <v>119</v>
      </c>
      <c r="C155" s="64">
        <v>43686</v>
      </c>
      <c r="D155" s="52">
        <v>55</v>
      </c>
      <c r="E155" s="117">
        <v>21</v>
      </c>
      <c r="F155" s="229">
        <v>6</v>
      </c>
      <c r="G155" s="207">
        <v>2</v>
      </c>
      <c r="H155" s="164">
        <v>0.34</v>
      </c>
      <c r="I155" s="39">
        <v>0.13</v>
      </c>
      <c r="J155" s="39">
        <v>0.62</v>
      </c>
      <c r="K155" s="282">
        <v>5.0000000000000001E-3</v>
      </c>
      <c r="L155" s="39">
        <v>0.12</v>
      </c>
      <c r="M155" s="39">
        <v>0.5</v>
      </c>
      <c r="N155" s="39">
        <v>0.22</v>
      </c>
      <c r="O155" s="41">
        <v>1.1000000000000001</v>
      </c>
      <c r="P155" s="52">
        <v>680</v>
      </c>
      <c r="Q155" s="52">
        <v>85</v>
      </c>
      <c r="R155" s="41">
        <v>5.7</v>
      </c>
      <c r="S155" s="41">
        <v>1.2</v>
      </c>
      <c r="T155" s="41">
        <v>4.0999999999999996</v>
      </c>
      <c r="U155" s="39">
        <v>0.88</v>
      </c>
      <c r="V155" s="41">
        <v>5.7</v>
      </c>
      <c r="W155" s="41">
        <v>6.1</v>
      </c>
      <c r="X155" s="42">
        <v>1.2</v>
      </c>
      <c r="Y155" s="35"/>
      <c r="Z155" s="35"/>
      <c r="AA155" s="35"/>
      <c r="AB155" s="35"/>
      <c r="AC155" s="35"/>
      <c r="AD155" s="35"/>
      <c r="AE155" s="35"/>
      <c r="AF155" s="35"/>
      <c r="AG155" s="35"/>
      <c r="AH155" s="35"/>
      <c r="AI155" s="35"/>
      <c r="AJ155" s="36"/>
      <c r="AK155" s="36"/>
      <c r="AL155" s="36"/>
      <c r="AM155" s="36"/>
      <c r="AN155" s="36"/>
      <c r="AO155" s="36"/>
      <c r="AP155" s="36"/>
      <c r="AQ155" s="36"/>
      <c r="AR155" s="36"/>
      <c r="AS155" s="36"/>
      <c r="AT155" s="36"/>
      <c r="AU155" s="36"/>
      <c r="AV155" s="36"/>
      <c r="AW155" s="36"/>
      <c r="AX155" s="36"/>
      <c r="AY155" s="36"/>
      <c r="AZ155" s="36"/>
      <c r="BA155" s="36"/>
      <c r="BB155" s="36"/>
    </row>
    <row r="156" spans="1:54" s="37" customFormat="1" ht="12" x14ac:dyDescent="0.2">
      <c r="A156" s="106">
        <v>558</v>
      </c>
      <c r="B156" s="38" t="s">
        <v>119</v>
      </c>
      <c r="C156" s="64" t="s">
        <v>151</v>
      </c>
      <c r="D156" s="52">
        <v>140</v>
      </c>
      <c r="E156" s="207">
        <v>10</v>
      </c>
      <c r="F156" s="207">
        <v>10</v>
      </c>
      <c r="G156" s="117">
        <v>2</v>
      </c>
      <c r="H156" s="164">
        <v>0.46</v>
      </c>
      <c r="I156" s="39">
        <v>0.19</v>
      </c>
      <c r="J156" s="39">
        <v>0.66</v>
      </c>
      <c r="K156" s="281">
        <v>1.4E-2</v>
      </c>
      <c r="L156" s="39">
        <v>0.2</v>
      </c>
      <c r="M156" s="39">
        <v>0.66</v>
      </c>
      <c r="N156" s="39">
        <v>0.43</v>
      </c>
      <c r="O156" s="41">
        <v>2.7</v>
      </c>
      <c r="P156" s="52">
        <v>1300</v>
      </c>
      <c r="Q156" s="52">
        <v>76</v>
      </c>
      <c r="R156" s="41">
        <v>6.1</v>
      </c>
      <c r="S156" s="41">
        <v>1.2</v>
      </c>
      <c r="T156" s="41">
        <v>4</v>
      </c>
      <c r="U156" s="39">
        <v>0.84</v>
      </c>
      <c r="V156" s="41">
        <v>4.5999999999999996</v>
      </c>
      <c r="W156" s="41">
        <v>6</v>
      </c>
      <c r="X156" s="42">
        <v>2.2999999999999998</v>
      </c>
      <c r="Y156" s="35"/>
      <c r="Z156" s="35"/>
      <c r="AA156" s="35"/>
      <c r="AB156" s="35"/>
      <c r="AC156" s="35"/>
      <c r="AD156" s="35"/>
      <c r="AE156" s="35"/>
      <c r="AF156" s="35"/>
      <c r="AG156" s="35"/>
      <c r="AH156" s="35"/>
      <c r="AI156" s="35"/>
      <c r="AJ156" s="36"/>
      <c r="AK156" s="36"/>
      <c r="AL156" s="36"/>
      <c r="AM156" s="36"/>
      <c r="AN156" s="36"/>
      <c r="AO156" s="36"/>
      <c r="AP156" s="36"/>
      <c r="AQ156" s="36"/>
      <c r="AR156" s="36"/>
      <c r="AS156" s="36"/>
      <c r="AT156" s="36"/>
      <c r="AU156" s="36"/>
      <c r="AV156" s="36"/>
      <c r="AW156" s="36"/>
      <c r="AX156" s="36"/>
      <c r="AY156" s="36"/>
      <c r="AZ156" s="36"/>
      <c r="BA156" s="36"/>
      <c r="BB156" s="36"/>
    </row>
    <row r="157" spans="1:54" s="37" customFormat="1" ht="12" x14ac:dyDescent="0.2">
      <c r="A157" s="106">
        <v>558</v>
      </c>
      <c r="B157" s="38" t="s">
        <v>119</v>
      </c>
      <c r="C157" s="64">
        <v>43817</v>
      </c>
      <c r="D157" s="52">
        <v>300</v>
      </c>
      <c r="E157" s="117">
        <v>95</v>
      </c>
      <c r="F157" s="117">
        <v>25</v>
      </c>
      <c r="G157" s="117">
        <v>4</v>
      </c>
      <c r="H157" s="164">
        <v>0.46</v>
      </c>
      <c r="I157" s="39">
        <v>0.3</v>
      </c>
      <c r="J157" s="39">
        <v>0.85</v>
      </c>
      <c r="K157" s="281">
        <v>3.2000000000000001E-2</v>
      </c>
      <c r="L157" s="39">
        <v>0.25</v>
      </c>
      <c r="M157" s="39">
        <v>0.67</v>
      </c>
      <c r="N157" s="39">
        <v>0.63</v>
      </c>
      <c r="O157" s="41">
        <v>5</v>
      </c>
      <c r="P157" s="52">
        <v>1300</v>
      </c>
      <c r="Q157" s="52">
        <v>60</v>
      </c>
      <c r="R157" s="41">
        <v>4.5</v>
      </c>
      <c r="S157" s="39">
        <v>0.84</v>
      </c>
      <c r="T157" s="41">
        <v>3.4</v>
      </c>
      <c r="U157" s="39">
        <v>0.66</v>
      </c>
      <c r="V157" s="41">
        <v>3.6</v>
      </c>
      <c r="W157" s="41">
        <v>5.2</v>
      </c>
      <c r="X157" s="42">
        <v>3</v>
      </c>
      <c r="Y157" s="35"/>
      <c r="Z157" s="35"/>
      <c r="AA157" s="35"/>
      <c r="AB157" s="35"/>
      <c r="AC157" s="35"/>
      <c r="AD157" s="35"/>
      <c r="AE157" s="35"/>
      <c r="AF157" s="35"/>
      <c r="AG157" s="35"/>
      <c r="AH157" s="35"/>
      <c r="AI157" s="35"/>
      <c r="AJ157" s="36"/>
      <c r="AK157" s="36"/>
      <c r="AL157" s="36"/>
      <c r="AM157" s="36"/>
      <c r="AN157" s="36"/>
      <c r="AO157" s="36"/>
      <c r="AP157" s="36"/>
      <c r="AQ157" s="36"/>
      <c r="AR157" s="36"/>
      <c r="AS157" s="36"/>
      <c r="AT157" s="36"/>
      <c r="AU157" s="36"/>
      <c r="AV157" s="36"/>
      <c r="AW157" s="36"/>
      <c r="AX157" s="36"/>
      <c r="AY157" s="36"/>
      <c r="AZ157" s="36"/>
      <c r="BA157" s="36"/>
      <c r="BB157" s="36"/>
    </row>
    <row r="158" spans="1:54" s="37" customFormat="1" ht="12" x14ac:dyDescent="0.2">
      <c r="A158" s="35"/>
      <c r="B158" s="35"/>
      <c r="C158" s="46"/>
      <c r="D158" s="48"/>
      <c r="E158" s="48"/>
      <c r="F158" s="47"/>
      <c r="G158" s="47"/>
      <c r="H158" s="47"/>
      <c r="I158" s="47"/>
      <c r="J158" s="47"/>
      <c r="K158" s="268"/>
      <c r="L158" s="48"/>
      <c r="M158" s="50"/>
      <c r="N158" s="48"/>
      <c r="O158" s="50"/>
      <c r="P158" s="47"/>
      <c r="Q158" s="47"/>
      <c r="R158" s="50"/>
      <c r="S158" s="50"/>
      <c r="T158" s="50"/>
      <c r="U158" s="50"/>
      <c r="V158" s="50"/>
      <c r="W158" s="50"/>
      <c r="X158" s="47"/>
      <c r="Y158" s="35"/>
      <c r="Z158" s="35"/>
      <c r="AA158" s="35"/>
      <c r="AB158" s="35"/>
      <c r="AC158" s="35"/>
      <c r="AD158" s="35"/>
      <c r="AE158" s="35"/>
      <c r="AF158" s="35"/>
      <c r="AG158" s="35"/>
      <c r="AH158" s="35"/>
      <c r="AI158" s="35"/>
      <c r="AJ158" s="36"/>
      <c r="AK158" s="36"/>
      <c r="AL158" s="36"/>
      <c r="AM158" s="36"/>
      <c r="AN158" s="36"/>
      <c r="AO158" s="36"/>
      <c r="AP158" s="36"/>
      <c r="AQ158" s="36"/>
      <c r="AR158" s="36"/>
      <c r="AS158" s="36"/>
      <c r="AT158" s="36"/>
      <c r="AU158" s="36"/>
      <c r="AV158" s="36"/>
      <c r="AW158" s="36"/>
      <c r="AX158" s="36"/>
      <c r="AY158" s="36"/>
      <c r="AZ158" s="36"/>
      <c r="BA158" s="36"/>
      <c r="BB158" s="36"/>
    </row>
    <row r="159" spans="1:54" s="37" customFormat="1" ht="12" x14ac:dyDescent="0.2">
      <c r="A159" s="35"/>
      <c r="B159" s="35"/>
      <c r="C159" s="46" t="s">
        <v>19</v>
      </c>
      <c r="D159" s="147">
        <f>MIN(D152:D157)</f>
        <v>55</v>
      </c>
      <c r="E159" s="147"/>
      <c r="F159" s="147">
        <f t="shared" ref="F159:X159" si="51">MIN(F152:F157)</f>
        <v>6</v>
      </c>
      <c r="G159" s="147"/>
      <c r="H159" s="147"/>
      <c r="I159" s="148">
        <f t="shared" si="51"/>
        <v>0.13</v>
      </c>
      <c r="J159" s="148">
        <f t="shared" si="51"/>
        <v>0.61</v>
      </c>
      <c r="K159" s="148">
        <f t="shared" si="51"/>
        <v>5.0000000000000001E-3</v>
      </c>
      <c r="L159" s="148">
        <f t="shared" si="51"/>
        <v>0.12</v>
      </c>
      <c r="M159" s="146">
        <f t="shared" si="51"/>
        <v>0.5</v>
      </c>
      <c r="N159" s="146">
        <f t="shared" si="51"/>
        <v>0.22</v>
      </c>
      <c r="O159" s="146">
        <f t="shared" si="51"/>
        <v>1.1000000000000001</v>
      </c>
      <c r="P159" s="147">
        <f t="shared" ref="P159:W159" si="52">MIN(P152:P157)</f>
        <v>580</v>
      </c>
      <c r="Q159" s="147">
        <f t="shared" si="52"/>
        <v>60</v>
      </c>
      <c r="R159" s="146">
        <f t="shared" si="52"/>
        <v>4.5</v>
      </c>
      <c r="S159" s="146">
        <f t="shared" si="52"/>
        <v>0.84</v>
      </c>
      <c r="T159" s="146">
        <f t="shared" si="52"/>
        <v>3.4</v>
      </c>
      <c r="U159" s="146">
        <f t="shared" si="52"/>
        <v>0.66</v>
      </c>
      <c r="V159" s="146">
        <f t="shared" si="52"/>
        <v>3.6</v>
      </c>
      <c r="W159" s="146">
        <f t="shared" si="52"/>
        <v>5.2</v>
      </c>
      <c r="X159" s="146">
        <f t="shared" si="51"/>
        <v>1.2</v>
      </c>
      <c r="Y159" s="35"/>
      <c r="Z159" s="35"/>
      <c r="AA159" s="35"/>
      <c r="AB159" s="35"/>
      <c r="AC159" s="35"/>
      <c r="AD159" s="35"/>
      <c r="AE159" s="35"/>
      <c r="AF159" s="35"/>
      <c r="AG159" s="35"/>
      <c r="AH159" s="35"/>
      <c r="AI159" s="35"/>
      <c r="AJ159" s="36"/>
      <c r="AK159" s="36"/>
      <c r="AL159" s="36"/>
      <c r="AM159" s="36"/>
      <c r="AN159" s="36"/>
      <c r="AO159" s="36"/>
      <c r="AP159" s="36"/>
      <c r="AQ159" s="36"/>
      <c r="AR159" s="36"/>
      <c r="AS159" s="36"/>
      <c r="AT159" s="36"/>
      <c r="AU159" s="36"/>
      <c r="AV159" s="36"/>
      <c r="AW159" s="36"/>
      <c r="AX159" s="36"/>
      <c r="AY159" s="36"/>
      <c r="AZ159" s="36"/>
      <c r="BA159" s="36"/>
      <c r="BB159" s="36"/>
    </row>
    <row r="160" spans="1:54" s="37" customFormat="1" ht="12" x14ac:dyDescent="0.2">
      <c r="A160" s="35"/>
      <c r="B160" s="35"/>
      <c r="C160" s="46" t="s">
        <v>20</v>
      </c>
      <c r="D160" s="147">
        <f>AVERAGE(D152:D157)</f>
        <v>172.5</v>
      </c>
      <c r="E160" s="147"/>
      <c r="F160" s="147">
        <f t="shared" ref="F160:X160" si="53">AVERAGE(F152:F157)</f>
        <v>13.666666666666666</v>
      </c>
      <c r="G160" s="147"/>
      <c r="H160" s="147"/>
      <c r="I160" s="148">
        <f t="shared" si="53"/>
        <v>0.25166666666666665</v>
      </c>
      <c r="J160" s="148">
        <f t="shared" si="53"/>
        <v>0.68500000000000005</v>
      </c>
      <c r="K160" s="148">
        <f t="shared" si="53"/>
        <v>2.2000000000000002E-2</v>
      </c>
      <c r="L160" s="148">
        <f t="shared" si="53"/>
        <v>0.19333333333333336</v>
      </c>
      <c r="M160" s="146">
        <f t="shared" si="53"/>
        <v>0.62</v>
      </c>
      <c r="N160" s="146">
        <f t="shared" si="53"/>
        <v>0.39500000000000002</v>
      </c>
      <c r="O160" s="146">
        <f t="shared" si="53"/>
        <v>3.5833333333333335</v>
      </c>
      <c r="P160" s="147">
        <f t="shared" ref="P160:W160" si="54">AVERAGE(P152:P157)</f>
        <v>908.33333333333337</v>
      </c>
      <c r="Q160" s="147">
        <f t="shared" si="54"/>
        <v>81.666666666666671</v>
      </c>
      <c r="R160" s="146">
        <f t="shared" si="54"/>
        <v>5.2166666666666659</v>
      </c>
      <c r="S160" s="146">
        <f t="shared" si="54"/>
        <v>1.0433333333333332</v>
      </c>
      <c r="T160" s="146">
        <f t="shared" si="54"/>
        <v>3.8166666666666664</v>
      </c>
      <c r="U160" s="146">
        <f t="shared" si="54"/>
        <v>0.80333333333333334</v>
      </c>
      <c r="V160" s="146">
        <f t="shared" si="54"/>
        <v>5.3500000000000005</v>
      </c>
      <c r="W160" s="146">
        <f t="shared" si="54"/>
        <v>5.7166666666666677</v>
      </c>
      <c r="X160" s="146">
        <f t="shared" si="53"/>
        <v>2.3666666666666667</v>
      </c>
      <c r="Y160" s="35"/>
      <c r="Z160" s="35"/>
      <c r="AA160" s="35"/>
      <c r="AB160" s="35"/>
      <c r="AC160" s="35"/>
      <c r="AD160" s="35"/>
      <c r="AE160" s="35"/>
      <c r="AF160" s="35"/>
      <c r="AG160" s="35"/>
      <c r="AH160" s="35"/>
      <c r="AI160" s="35"/>
      <c r="AJ160" s="36"/>
      <c r="AK160" s="36"/>
      <c r="AL160" s="36"/>
      <c r="AM160" s="36"/>
      <c r="AN160" s="36"/>
      <c r="AO160" s="36"/>
      <c r="AP160" s="36"/>
      <c r="AQ160" s="36"/>
      <c r="AR160" s="36"/>
      <c r="AS160" s="36"/>
      <c r="AT160" s="36"/>
      <c r="AU160" s="36"/>
      <c r="AV160" s="36"/>
      <c r="AW160" s="36"/>
      <c r="AX160" s="36"/>
      <c r="AY160" s="36"/>
      <c r="AZ160" s="36"/>
      <c r="BA160" s="36"/>
      <c r="BB160" s="36"/>
    </row>
    <row r="161" spans="1:54" s="37" customFormat="1" ht="12" x14ac:dyDescent="0.2">
      <c r="A161" s="35"/>
      <c r="B161" s="35"/>
      <c r="C161" s="46" t="s">
        <v>21</v>
      </c>
      <c r="D161" s="147">
        <f>MAX(D152:D157)</f>
        <v>300</v>
      </c>
      <c r="E161" s="147"/>
      <c r="F161" s="147">
        <f t="shared" ref="F161:X161" si="55">MAX(F152:F157)</f>
        <v>25</v>
      </c>
      <c r="G161" s="147"/>
      <c r="H161" s="147"/>
      <c r="I161" s="148">
        <f t="shared" si="55"/>
        <v>0.38</v>
      </c>
      <c r="J161" s="148">
        <f t="shared" si="55"/>
        <v>0.85</v>
      </c>
      <c r="K161" s="148">
        <f t="shared" si="55"/>
        <v>3.7999999999999999E-2</v>
      </c>
      <c r="L161" s="148">
        <f t="shared" si="55"/>
        <v>0.25</v>
      </c>
      <c r="M161" s="146">
        <f t="shared" si="55"/>
        <v>0.67</v>
      </c>
      <c r="N161" s="146">
        <f t="shared" si="55"/>
        <v>0.63</v>
      </c>
      <c r="O161" s="146">
        <f t="shared" si="55"/>
        <v>6.2</v>
      </c>
      <c r="P161" s="147">
        <f t="shared" ref="P161:W161" si="56">MAX(P152:P157)</f>
        <v>1300</v>
      </c>
      <c r="Q161" s="147">
        <f t="shared" si="56"/>
        <v>110</v>
      </c>
      <c r="R161" s="146">
        <f t="shared" si="56"/>
        <v>6.1</v>
      </c>
      <c r="S161" s="146">
        <f t="shared" si="56"/>
        <v>1.2</v>
      </c>
      <c r="T161" s="146">
        <f t="shared" si="56"/>
        <v>4.0999999999999996</v>
      </c>
      <c r="U161" s="146">
        <f t="shared" si="56"/>
        <v>0.9</v>
      </c>
      <c r="V161" s="146">
        <f t="shared" si="56"/>
        <v>7.1</v>
      </c>
      <c r="W161" s="146">
        <f t="shared" si="56"/>
        <v>6.1</v>
      </c>
      <c r="X161" s="146">
        <f t="shared" si="55"/>
        <v>3.1</v>
      </c>
      <c r="Y161" s="35"/>
      <c r="Z161" s="35"/>
      <c r="AA161" s="35"/>
      <c r="AB161" s="35"/>
      <c r="AC161" s="35"/>
      <c r="AD161" s="35"/>
      <c r="AE161" s="35"/>
      <c r="AF161" s="35"/>
      <c r="AG161" s="35"/>
      <c r="AH161" s="35"/>
      <c r="AI161" s="35"/>
      <c r="AJ161" s="36"/>
      <c r="AK161" s="36"/>
      <c r="AL161" s="36"/>
      <c r="AM161" s="36"/>
      <c r="AN161" s="36"/>
      <c r="AO161" s="36"/>
      <c r="AP161" s="36"/>
      <c r="AQ161" s="36"/>
      <c r="AR161" s="36"/>
      <c r="AS161" s="36"/>
      <c r="AT161" s="36"/>
      <c r="AU161" s="36"/>
      <c r="AV161" s="36"/>
      <c r="AW161" s="36"/>
      <c r="AX161" s="36"/>
      <c r="AY161" s="36"/>
      <c r="AZ161" s="36"/>
      <c r="BA161" s="36"/>
      <c r="BB161" s="36"/>
    </row>
    <row r="162" spans="1:54" s="37" customFormat="1" ht="12" x14ac:dyDescent="0.2">
      <c r="A162" s="35"/>
      <c r="B162" s="35"/>
      <c r="C162" s="46"/>
      <c r="D162" s="46"/>
      <c r="E162" s="46"/>
      <c r="F162" s="46"/>
      <c r="G162" s="46"/>
      <c r="H162" s="46"/>
      <c r="I162" s="46"/>
      <c r="J162" s="46"/>
      <c r="K162" s="46"/>
      <c r="L162" s="46"/>
      <c r="M162" s="46"/>
      <c r="N162" s="46"/>
      <c r="O162" s="46"/>
      <c r="P162" s="110"/>
      <c r="Q162" s="110"/>
      <c r="R162" s="46"/>
      <c r="S162" s="46"/>
      <c r="T162" s="46"/>
      <c r="U162" s="46"/>
      <c r="V162" s="46"/>
      <c r="W162" s="46"/>
      <c r="X162" s="46"/>
      <c r="Y162" s="35"/>
      <c r="Z162" s="35"/>
      <c r="AA162" s="35"/>
      <c r="AB162" s="35"/>
      <c r="AC162" s="35"/>
      <c r="AD162" s="35"/>
      <c r="AE162" s="35"/>
      <c r="AF162" s="35"/>
      <c r="AG162" s="35"/>
      <c r="AH162" s="35"/>
      <c r="AI162" s="35"/>
      <c r="AJ162" s="36"/>
      <c r="AK162" s="36"/>
      <c r="AL162" s="36"/>
      <c r="AM162" s="36"/>
      <c r="AN162" s="36"/>
      <c r="AO162" s="36"/>
      <c r="AP162" s="36"/>
      <c r="AQ162" s="36"/>
      <c r="AR162" s="36"/>
      <c r="AS162" s="36"/>
      <c r="AT162" s="36"/>
      <c r="AU162" s="36"/>
      <c r="AV162" s="36"/>
      <c r="AW162" s="36"/>
      <c r="AX162" s="36"/>
      <c r="AY162" s="36"/>
      <c r="AZ162" s="36"/>
      <c r="BA162" s="36"/>
      <c r="BB162" s="36"/>
    </row>
    <row r="163" spans="1:54" s="37" customFormat="1" ht="12" x14ac:dyDescent="0.2">
      <c r="A163" s="35"/>
      <c r="B163" s="35"/>
      <c r="C163" s="46"/>
      <c r="D163" s="55"/>
      <c r="E163" s="55"/>
      <c r="F163" s="55"/>
      <c r="G163" s="55"/>
      <c r="H163" s="55"/>
      <c r="I163" s="62"/>
      <c r="J163" s="62"/>
      <c r="K163" s="63"/>
      <c r="L163" s="55"/>
      <c r="M163" s="56"/>
      <c r="N163" s="56"/>
      <c r="O163" s="56"/>
      <c r="P163" s="62"/>
      <c r="Q163" s="62"/>
      <c r="R163" s="56"/>
      <c r="S163" s="56"/>
      <c r="T163" s="56"/>
      <c r="U163" s="56"/>
      <c r="V163" s="56"/>
      <c r="W163" s="56"/>
      <c r="X163" s="55"/>
      <c r="Y163" s="35"/>
      <c r="Z163" s="35"/>
      <c r="AA163" s="35"/>
      <c r="AB163" s="35"/>
      <c r="AC163" s="35"/>
      <c r="AD163" s="35"/>
      <c r="AE163" s="35"/>
      <c r="AF163" s="35"/>
      <c r="AG163" s="35"/>
      <c r="AH163" s="35"/>
      <c r="AI163" s="35"/>
      <c r="AJ163" s="36"/>
      <c r="AK163" s="36"/>
      <c r="AL163" s="36"/>
      <c r="AM163" s="36"/>
      <c r="AN163" s="36"/>
      <c r="AO163" s="36"/>
      <c r="AP163" s="36"/>
      <c r="AQ163" s="36"/>
      <c r="AR163" s="36"/>
      <c r="AS163" s="36"/>
      <c r="AT163" s="36"/>
      <c r="AU163" s="36"/>
      <c r="AV163" s="36"/>
      <c r="AW163" s="36"/>
      <c r="AX163" s="36"/>
      <c r="AY163" s="36"/>
      <c r="AZ163" s="36"/>
      <c r="BA163" s="36"/>
      <c r="BB163" s="36"/>
    </row>
    <row r="164" spans="1:54" s="37" customFormat="1" ht="12" x14ac:dyDescent="0.2">
      <c r="A164" s="106">
        <v>568</v>
      </c>
      <c r="B164" s="38" t="s">
        <v>120</v>
      </c>
      <c r="C164" s="64">
        <v>43523</v>
      </c>
      <c r="D164" s="52">
        <v>210</v>
      </c>
      <c r="E164" s="117">
        <v>88</v>
      </c>
      <c r="F164" s="91">
        <v>18</v>
      </c>
      <c r="G164" s="117">
        <v>3</v>
      </c>
      <c r="H164" s="164">
        <v>0.28999999999999998</v>
      </c>
      <c r="I164" s="39">
        <v>0.22</v>
      </c>
      <c r="J164" s="39">
        <v>0.52</v>
      </c>
      <c r="K164" s="40">
        <v>3.5000000000000003E-2</v>
      </c>
      <c r="L164" s="39">
        <v>0.16</v>
      </c>
      <c r="M164" s="39">
        <v>0.44</v>
      </c>
      <c r="N164" s="39">
        <v>0.4</v>
      </c>
      <c r="O164" s="41">
        <v>5.5</v>
      </c>
      <c r="P164" s="52">
        <v>530</v>
      </c>
      <c r="Q164" s="52">
        <v>30</v>
      </c>
      <c r="R164" s="41">
        <v>4.0999999999999996</v>
      </c>
      <c r="S164" s="39">
        <v>0.76</v>
      </c>
      <c r="T164" s="41">
        <v>3.3</v>
      </c>
      <c r="U164" s="39">
        <v>0.64</v>
      </c>
      <c r="V164" s="41">
        <v>5.0999999999999996</v>
      </c>
      <c r="W164" s="41">
        <v>5.0999999999999996</v>
      </c>
      <c r="X164" s="42">
        <v>2.6</v>
      </c>
      <c r="Y164" s="35"/>
      <c r="Z164" s="35"/>
      <c r="AA164" s="35"/>
      <c r="AB164" s="35"/>
      <c r="AC164" s="35"/>
      <c r="AD164" s="35"/>
      <c r="AE164" s="35"/>
      <c r="AF164" s="35"/>
      <c r="AG164" s="35"/>
      <c r="AH164" s="35"/>
      <c r="AI164" s="35"/>
      <c r="AJ164" s="36"/>
      <c r="AK164" s="36"/>
      <c r="AL164" s="36"/>
      <c r="AM164" s="36"/>
      <c r="AN164" s="36"/>
      <c r="AO164" s="36"/>
      <c r="AP164" s="36"/>
      <c r="AQ164" s="36"/>
      <c r="AR164" s="36"/>
      <c r="AS164" s="36"/>
      <c r="AT164" s="36"/>
      <c r="AU164" s="36"/>
      <c r="AV164" s="36"/>
      <c r="AW164" s="36"/>
      <c r="AX164" s="36"/>
      <c r="AY164" s="36"/>
      <c r="AZ164" s="36"/>
      <c r="BA164" s="36"/>
      <c r="BB164" s="36"/>
    </row>
    <row r="165" spans="1:54" s="37" customFormat="1" ht="12" x14ac:dyDescent="0.2">
      <c r="A165" s="106">
        <v>568</v>
      </c>
      <c r="B165" s="38" t="s">
        <v>120</v>
      </c>
      <c r="C165" s="64">
        <v>43571</v>
      </c>
      <c r="D165" s="52">
        <v>140</v>
      </c>
      <c r="E165" s="117">
        <v>49</v>
      </c>
      <c r="F165" s="91">
        <v>7</v>
      </c>
      <c r="G165" s="207">
        <v>2</v>
      </c>
      <c r="H165" s="164">
        <v>0.27</v>
      </c>
      <c r="I165" s="39">
        <v>0.28999999999999998</v>
      </c>
      <c r="J165" s="39">
        <v>0.47</v>
      </c>
      <c r="K165" s="40">
        <v>2.3E-2</v>
      </c>
      <c r="L165" s="39">
        <v>0.13</v>
      </c>
      <c r="M165" s="39">
        <v>0.4</v>
      </c>
      <c r="N165" s="39">
        <v>0.38</v>
      </c>
      <c r="O165" s="41">
        <v>3.8</v>
      </c>
      <c r="P165" s="52">
        <v>720</v>
      </c>
      <c r="Q165" s="52">
        <v>61</v>
      </c>
      <c r="R165" s="41">
        <v>4.5999999999999996</v>
      </c>
      <c r="S165" s="39">
        <v>0.94</v>
      </c>
      <c r="T165" s="41">
        <v>3.6</v>
      </c>
      <c r="U165" s="39">
        <v>0.74</v>
      </c>
      <c r="V165" s="41">
        <v>5.2</v>
      </c>
      <c r="W165" s="41">
        <v>5.5</v>
      </c>
      <c r="X165" s="42">
        <v>2.5</v>
      </c>
      <c r="Y165" s="35"/>
      <c r="Z165" s="35"/>
      <c r="AA165" s="35"/>
      <c r="AB165" s="35"/>
      <c r="AC165" s="35"/>
      <c r="AD165" s="35"/>
      <c r="AE165" s="35"/>
      <c r="AF165" s="35"/>
      <c r="AG165" s="35"/>
      <c r="AH165" s="35"/>
      <c r="AI165" s="35"/>
      <c r="AJ165" s="36"/>
      <c r="AK165" s="36"/>
      <c r="AL165" s="36"/>
      <c r="AM165" s="36"/>
      <c r="AN165" s="36"/>
      <c r="AO165" s="36"/>
      <c r="AP165" s="36"/>
      <c r="AQ165" s="36"/>
      <c r="AR165" s="36"/>
      <c r="AS165" s="36"/>
      <c r="AT165" s="36"/>
      <c r="AU165" s="36"/>
      <c r="AV165" s="36"/>
      <c r="AW165" s="36"/>
      <c r="AX165" s="36"/>
      <c r="AY165" s="36"/>
      <c r="AZ165" s="36"/>
      <c r="BA165" s="36"/>
      <c r="BB165" s="36"/>
    </row>
    <row r="166" spans="1:54" s="37" customFormat="1" ht="12" x14ac:dyDescent="0.2">
      <c r="A166" s="106">
        <v>568</v>
      </c>
      <c r="B166" s="38" t="s">
        <v>120</v>
      </c>
      <c r="C166" s="64">
        <v>43627</v>
      </c>
      <c r="D166" s="52">
        <v>81</v>
      </c>
      <c r="E166" s="117">
        <v>40</v>
      </c>
      <c r="F166" s="91">
        <v>11</v>
      </c>
      <c r="G166" s="207">
        <v>2</v>
      </c>
      <c r="H166" s="164">
        <v>0.33</v>
      </c>
      <c r="I166" s="39">
        <v>0.28000000000000003</v>
      </c>
      <c r="J166" s="39">
        <v>0.52</v>
      </c>
      <c r="K166" s="40">
        <v>1.4999999999999999E-2</v>
      </c>
      <c r="L166" s="39">
        <v>0.13</v>
      </c>
      <c r="M166" s="39">
        <v>0.42</v>
      </c>
      <c r="N166" s="39">
        <v>0.32</v>
      </c>
      <c r="O166" s="41">
        <v>2.6</v>
      </c>
      <c r="P166" s="52">
        <v>1200</v>
      </c>
      <c r="Q166" s="52">
        <v>82</v>
      </c>
      <c r="R166" s="41">
        <v>5.3</v>
      </c>
      <c r="S166" s="41">
        <v>1.1000000000000001</v>
      </c>
      <c r="T166" s="41">
        <v>3.9</v>
      </c>
      <c r="U166" s="39">
        <v>0.85</v>
      </c>
      <c r="V166" s="41">
        <v>4.3</v>
      </c>
      <c r="W166" s="41">
        <v>5.5</v>
      </c>
      <c r="X166" s="42">
        <v>1.4</v>
      </c>
      <c r="Y166" s="35"/>
      <c r="Z166" s="35"/>
      <c r="AA166" s="35"/>
      <c r="AB166" s="35"/>
      <c r="AC166" s="35"/>
      <c r="AD166" s="35"/>
      <c r="AE166" s="35"/>
      <c r="AF166" s="35"/>
      <c r="AG166" s="35"/>
      <c r="AH166" s="35"/>
      <c r="AI166" s="35"/>
      <c r="AJ166" s="36"/>
      <c r="AK166" s="36"/>
      <c r="AL166" s="36"/>
      <c r="AM166" s="36"/>
      <c r="AN166" s="36"/>
      <c r="AO166" s="36"/>
      <c r="AP166" s="36"/>
      <c r="AQ166" s="36"/>
      <c r="AR166" s="36"/>
      <c r="AS166" s="36"/>
      <c r="AT166" s="36"/>
      <c r="AU166" s="36"/>
      <c r="AV166" s="36"/>
      <c r="AW166" s="36"/>
      <c r="AX166" s="36"/>
      <c r="AY166" s="36"/>
      <c r="AZ166" s="36"/>
      <c r="BA166" s="36"/>
      <c r="BB166" s="36"/>
    </row>
    <row r="167" spans="1:54" s="37" customFormat="1" ht="12" x14ac:dyDescent="0.2">
      <c r="A167" s="106">
        <v>568</v>
      </c>
      <c r="B167" s="38" t="s">
        <v>120</v>
      </c>
      <c r="C167" s="64">
        <v>43686</v>
      </c>
      <c r="D167" s="52">
        <v>67</v>
      </c>
      <c r="E167" s="117">
        <v>36</v>
      </c>
      <c r="F167" s="229">
        <v>7</v>
      </c>
      <c r="G167" s="207">
        <v>2</v>
      </c>
      <c r="H167" s="164">
        <v>0.36</v>
      </c>
      <c r="I167" s="39">
        <v>0.17</v>
      </c>
      <c r="J167" s="39">
        <v>0.47</v>
      </c>
      <c r="K167" s="265">
        <v>0.01</v>
      </c>
      <c r="L167" s="39">
        <v>0.11</v>
      </c>
      <c r="M167" s="39">
        <v>0.35</v>
      </c>
      <c r="N167" s="39">
        <v>0.38</v>
      </c>
      <c r="O167" s="41">
        <v>2</v>
      </c>
      <c r="P167" s="52">
        <v>1200</v>
      </c>
      <c r="Q167" s="52">
        <v>53</v>
      </c>
      <c r="R167" s="41">
        <v>5.9</v>
      </c>
      <c r="S167" s="41">
        <v>1.1000000000000001</v>
      </c>
      <c r="T167" s="41">
        <v>3.7</v>
      </c>
      <c r="U167" s="39">
        <v>0.69</v>
      </c>
      <c r="V167" s="41">
        <v>4</v>
      </c>
      <c r="W167" s="41">
        <v>5.5</v>
      </c>
      <c r="X167" s="42">
        <v>1.8</v>
      </c>
      <c r="Y167" s="35"/>
      <c r="Z167" s="35"/>
      <c r="AA167" s="35"/>
      <c r="AB167" s="35"/>
      <c r="AC167" s="35"/>
      <c r="AD167" s="35"/>
      <c r="AE167" s="35"/>
      <c r="AF167" s="35"/>
      <c r="AG167" s="35"/>
      <c r="AH167" s="35"/>
      <c r="AI167" s="35"/>
      <c r="AJ167" s="36"/>
      <c r="AK167" s="36"/>
      <c r="AL167" s="36"/>
      <c r="AM167" s="36"/>
      <c r="AN167" s="36"/>
      <c r="AO167" s="36"/>
      <c r="AP167" s="36"/>
      <c r="AQ167" s="36"/>
      <c r="AR167" s="36"/>
      <c r="AS167" s="36"/>
      <c r="AT167" s="36"/>
      <c r="AU167" s="36"/>
      <c r="AV167" s="36"/>
      <c r="AW167" s="36"/>
      <c r="AX167" s="36"/>
      <c r="AY167" s="36"/>
      <c r="AZ167" s="36"/>
      <c r="BA167" s="36"/>
      <c r="BB167" s="36"/>
    </row>
    <row r="168" spans="1:54" s="37" customFormat="1" ht="12" x14ac:dyDescent="0.2">
      <c r="A168" s="106">
        <v>568</v>
      </c>
      <c r="B168" s="38" t="s">
        <v>120</v>
      </c>
      <c r="C168" s="64" t="s">
        <v>151</v>
      </c>
      <c r="D168" s="52">
        <v>300</v>
      </c>
      <c r="E168" s="207">
        <v>10</v>
      </c>
      <c r="F168" s="207">
        <v>10</v>
      </c>
      <c r="G168" s="117">
        <v>4</v>
      </c>
      <c r="H168" s="164">
        <v>0.51</v>
      </c>
      <c r="I168" s="39">
        <v>0.26</v>
      </c>
      <c r="J168" s="39">
        <v>0.64</v>
      </c>
      <c r="K168" s="265">
        <v>3.3000000000000002E-2</v>
      </c>
      <c r="L168" s="39">
        <v>0.24</v>
      </c>
      <c r="M168" s="39">
        <v>0.66</v>
      </c>
      <c r="N168" s="39">
        <v>0.59</v>
      </c>
      <c r="O168" s="41">
        <v>6.3</v>
      </c>
      <c r="P168" s="52">
        <v>1400</v>
      </c>
      <c r="Q168" s="52">
        <v>49</v>
      </c>
      <c r="R168" s="41">
        <v>5.6</v>
      </c>
      <c r="S168" s="39">
        <v>0.9</v>
      </c>
      <c r="T168" s="41">
        <v>3.6</v>
      </c>
      <c r="U168" s="39">
        <v>0.63</v>
      </c>
      <c r="V168" s="41">
        <v>3.1</v>
      </c>
      <c r="W168" s="41">
        <v>5.7</v>
      </c>
      <c r="X168" s="42">
        <v>2.8</v>
      </c>
      <c r="Y168" s="35"/>
      <c r="Z168" s="35"/>
      <c r="AA168" s="35"/>
      <c r="AB168" s="35"/>
      <c r="AC168" s="35"/>
      <c r="AD168" s="35"/>
      <c r="AE168" s="35"/>
      <c r="AF168" s="35"/>
      <c r="AG168" s="35"/>
      <c r="AH168" s="35"/>
      <c r="AI168" s="35"/>
      <c r="AJ168" s="36"/>
      <c r="AK168" s="36"/>
      <c r="AL168" s="36"/>
      <c r="AM168" s="36"/>
      <c r="AN168" s="36"/>
      <c r="AO168" s="36"/>
      <c r="AP168" s="36"/>
      <c r="AQ168" s="36"/>
      <c r="AR168" s="36"/>
      <c r="AS168" s="36"/>
      <c r="AT168" s="36"/>
      <c r="AU168" s="36"/>
      <c r="AV168" s="36"/>
      <c r="AW168" s="36"/>
      <c r="AX168" s="36"/>
      <c r="AY168" s="36"/>
      <c r="AZ168" s="36"/>
      <c r="BA168" s="36"/>
      <c r="BB168" s="36"/>
    </row>
    <row r="169" spans="1:54" s="37" customFormat="1" ht="12" x14ac:dyDescent="0.2">
      <c r="A169" s="106">
        <v>568</v>
      </c>
      <c r="B169" s="38" t="s">
        <v>120</v>
      </c>
      <c r="C169" s="64">
        <v>43817</v>
      </c>
      <c r="D169" s="52">
        <v>240</v>
      </c>
      <c r="E169" s="117">
        <v>92</v>
      </c>
      <c r="F169" s="117">
        <v>24</v>
      </c>
      <c r="G169" s="117">
        <v>4</v>
      </c>
      <c r="H169" s="164">
        <v>0.33</v>
      </c>
      <c r="I169" s="39">
        <v>0.18</v>
      </c>
      <c r="J169" s="39">
        <v>0.5</v>
      </c>
      <c r="K169" s="265">
        <v>2.8000000000000001E-2</v>
      </c>
      <c r="L169" s="39">
        <v>0.18</v>
      </c>
      <c r="M169" s="39">
        <v>0.46</v>
      </c>
      <c r="N169" s="39">
        <v>0.51</v>
      </c>
      <c r="O169" s="41">
        <v>4.7</v>
      </c>
      <c r="P169" s="52">
        <v>790</v>
      </c>
      <c r="Q169" s="52">
        <v>23</v>
      </c>
      <c r="R169" s="41">
        <v>3.9</v>
      </c>
      <c r="S169" s="39">
        <v>0.62</v>
      </c>
      <c r="T169" s="41">
        <v>3</v>
      </c>
      <c r="U169" s="39">
        <v>0.5</v>
      </c>
      <c r="V169" s="41">
        <v>3</v>
      </c>
      <c r="W169" s="41">
        <v>4.5</v>
      </c>
      <c r="X169" s="42">
        <v>2.5</v>
      </c>
      <c r="Y169" s="35"/>
      <c r="Z169" s="35"/>
      <c r="AA169" s="35"/>
      <c r="AB169" s="35"/>
      <c r="AC169" s="35"/>
      <c r="AD169" s="35"/>
      <c r="AE169" s="35"/>
      <c r="AF169" s="35"/>
      <c r="AG169" s="35"/>
      <c r="AH169" s="35"/>
      <c r="AI169" s="35"/>
      <c r="AJ169" s="36"/>
      <c r="AK169" s="36"/>
      <c r="AL169" s="36"/>
      <c r="AM169" s="36"/>
      <c r="AN169" s="36"/>
      <c r="AO169" s="36"/>
      <c r="AP169" s="36"/>
      <c r="AQ169" s="36"/>
      <c r="AR169" s="36"/>
      <c r="AS169" s="36"/>
      <c r="AT169" s="36"/>
      <c r="AU169" s="36"/>
      <c r="AV169" s="36"/>
      <c r="AW169" s="36"/>
      <c r="AX169" s="36"/>
      <c r="AY169" s="36"/>
      <c r="AZ169" s="36"/>
      <c r="BA169" s="36"/>
      <c r="BB169" s="36"/>
    </row>
    <row r="170" spans="1:54" s="37" customFormat="1" ht="12" x14ac:dyDescent="0.2">
      <c r="A170" s="35"/>
      <c r="B170" s="35"/>
      <c r="C170" s="46"/>
      <c r="D170" s="48"/>
      <c r="E170" s="48"/>
      <c r="F170" s="47"/>
      <c r="G170" s="47"/>
      <c r="H170" s="47"/>
      <c r="I170" s="47"/>
      <c r="J170" s="47"/>
      <c r="K170" s="49"/>
      <c r="L170" s="48"/>
      <c r="M170" s="50"/>
      <c r="N170" s="48"/>
      <c r="O170" s="50"/>
      <c r="P170" s="47"/>
      <c r="Q170" s="47"/>
      <c r="R170" s="50"/>
      <c r="S170" s="50"/>
      <c r="T170" s="50"/>
      <c r="U170" s="50"/>
      <c r="V170" s="50"/>
      <c r="W170" s="50"/>
      <c r="X170" s="47"/>
      <c r="Y170" s="35"/>
      <c r="Z170" s="35"/>
      <c r="AA170" s="35"/>
      <c r="AB170" s="35"/>
      <c r="AC170" s="35"/>
      <c r="AD170" s="35"/>
      <c r="AE170" s="35"/>
      <c r="AF170" s="35"/>
      <c r="AG170" s="35"/>
      <c r="AH170" s="35"/>
      <c r="AI170" s="35"/>
      <c r="AJ170" s="36"/>
      <c r="AK170" s="36"/>
      <c r="AL170" s="36"/>
      <c r="AM170" s="36"/>
      <c r="AN170" s="36"/>
      <c r="AO170" s="36"/>
      <c r="AP170" s="36"/>
      <c r="AQ170" s="36"/>
      <c r="AR170" s="36"/>
      <c r="AS170" s="36"/>
      <c r="AT170" s="36"/>
      <c r="AU170" s="36"/>
      <c r="AV170" s="36"/>
      <c r="AW170" s="36"/>
      <c r="AX170" s="36"/>
      <c r="AY170" s="36"/>
      <c r="AZ170" s="36"/>
      <c r="BA170" s="36"/>
      <c r="BB170" s="36"/>
    </row>
    <row r="171" spans="1:54" s="37" customFormat="1" ht="12" x14ac:dyDescent="0.2">
      <c r="A171" s="35"/>
      <c r="B171" s="35"/>
      <c r="C171" s="46" t="s">
        <v>19</v>
      </c>
      <c r="D171" s="147">
        <f>MIN(D164:D169)</f>
        <v>67</v>
      </c>
      <c r="E171" s="147"/>
      <c r="F171" s="147">
        <f t="shared" ref="F171:X171" si="57">MIN(F164:F169)</f>
        <v>7</v>
      </c>
      <c r="G171" s="147"/>
      <c r="H171" s="147"/>
      <c r="I171" s="148">
        <f t="shared" si="57"/>
        <v>0.17</v>
      </c>
      <c r="J171" s="148">
        <f t="shared" si="57"/>
        <v>0.47</v>
      </c>
      <c r="K171" s="148">
        <f t="shared" si="57"/>
        <v>0.01</v>
      </c>
      <c r="L171" s="148">
        <f t="shared" si="57"/>
        <v>0.11</v>
      </c>
      <c r="M171" s="146">
        <f t="shared" si="57"/>
        <v>0.35</v>
      </c>
      <c r="N171" s="146">
        <f t="shared" si="57"/>
        <v>0.32</v>
      </c>
      <c r="O171" s="146">
        <f t="shared" si="57"/>
        <v>2</v>
      </c>
      <c r="P171" s="147">
        <f t="shared" ref="P171:W171" si="58">MIN(P164:P169)</f>
        <v>530</v>
      </c>
      <c r="Q171" s="147">
        <f t="shared" si="58"/>
        <v>23</v>
      </c>
      <c r="R171" s="146">
        <f t="shared" si="58"/>
        <v>3.9</v>
      </c>
      <c r="S171" s="146">
        <f t="shared" si="58"/>
        <v>0.62</v>
      </c>
      <c r="T171" s="146">
        <f t="shared" si="58"/>
        <v>3</v>
      </c>
      <c r="U171" s="146">
        <f t="shared" si="58"/>
        <v>0.5</v>
      </c>
      <c r="V171" s="146">
        <f t="shared" si="58"/>
        <v>3</v>
      </c>
      <c r="W171" s="146">
        <f t="shared" si="58"/>
        <v>4.5</v>
      </c>
      <c r="X171" s="146">
        <f t="shared" si="57"/>
        <v>1.4</v>
      </c>
      <c r="Y171" s="35"/>
      <c r="Z171" s="35"/>
      <c r="AA171" s="35"/>
      <c r="AB171" s="35"/>
      <c r="AC171" s="35"/>
      <c r="AD171" s="35"/>
      <c r="AE171" s="35"/>
      <c r="AF171" s="35"/>
      <c r="AG171" s="35"/>
      <c r="AH171" s="35"/>
      <c r="AI171" s="35"/>
      <c r="AJ171" s="36"/>
      <c r="AK171" s="36"/>
      <c r="AL171" s="36"/>
      <c r="AM171" s="36"/>
      <c r="AN171" s="36"/>
      <c r="AO171" s="36"/>
      <c r="AP171" s="36"/>
      <c r="AQ171" s="36"/>
      <c r="AR171" s="36"/>
      <c r="AS171" s="36"/>
      <c r="AT171" s="36"/>
      <c r="AU171" s="36"/>
      <c r="AV171" s="36"/>
      <c r="AW171" s="36"/>
      <c r="AX171" s="36"/>
      <c r="AY171" s="36"/>
      <c r="AZ171" s="36"/>
      <c r="BA171" s="36"/>
      <c r="BB171" s="36"/>
    </row>
    <row r="172" spans="1:54" s="37" customFormat="1" ht="12" x14ac:dyDescent="0.2">
      <c r="A172" s="35"/>
      <c r="B172" s="35"/>
      <c r="C172" s="46" t="s">
        <v>20</v>
      </c>
      <c r="D172" s="147">
        <f>AVERAGE(D164:D169)</f>
        <v>173</v>
      </c>
      <c r="E172" s="147"/>
      <c r="F172" s="147">
        <f t="shared" ref="F172:X172" si="59">AVERAGE(F164:F169)</f>
        <v>12.833333333333334</v>
      </c>
      <c r="G172" s="147"/>
      <c r="H172" s="147"/>
      <c r="I172" s="148">
        <f t="shared" si="59"/>
        <v>0.23333333333333336</v>
      </c>
      <c r="J172" s="148">
        <f t="shared" si="59"/>
        <v>0.52</v>
      </c>
      <c r="K172" s="148">
        <f t="shared" si="59"/>
        <v>2.4000000000000004E-2</v>
      </c>
      <c r="L172" s="148">
        <f t="shared" si="59"/>
        <v>0.15833333333333333</v>
      </c>
      <c r="M172" s="146">
        <f t="shared" si="59"/>
        <v>0.45500000000000002</v>
      </c>
      <c r="N172" s="146">
        <f t="shared" si="59"/>
        <v>0.43</v>
      </c>
      <c r="O172" s="146">
        <f t="shared" si="59"/>
        <v>4.1499999999999995</v>
      </c>
      <c r="P172" s="147">
        <f t="shared" ref="P172:W172" si="60">AVERAGE(P164:P169)</f>
        <v>973.33333333333337</v>
      </c>
      <c r="Q172" s="147">
        <f t="shared" si="60"/>
        <v>49.666666666666664</v>
      </c>
      <c r="R172" s="146">
        <f t="shared" si="60"/>
        <v>4.8999999999999995</v>
      </c>
      <c r="S172" s="146">
        <f t="shared" si="60"/>
        <v>0.90333333333333332</v>
      </c>
      <c r="T172" s="146">
        <f t="shared" si="60"/>
        <v>3.5166666666666671</v>
      </c>
      <c r="U172" s="146">
        <f t="shared" si="60"/>
        <v>0.67499999999999993</v>
      </c>
      <c r="V172" s="146">
        <f t="shared" si="60"/>
        <v>4.1166666666666671</v>
      </c>
      <c r="W172" s="146">
        <f t="shared" si="60"/>
        <v>5.3</v>
      </c>
      <c r="X172" s="146">
        <f t="shared" si="59"/>
        <v>2.2666666666666671</v>
      </c>
      <c r="Y172" s="35"/>
      <c r="Z172" s="35"/>
      <c r="AA172" s="35"/>
      <c r="AB172" s="35"/>
      <c r="AC172" s="35"/>
      <c r="AD172" s="35"/>
      <c r="AE172" s="35"/>
      <c r="AF172" s="35"/>
      <c r="AG172" s="35"/>
      <c r="AH172" s="35"/>
      <c r="AI172" s="35"/>
      <c r="AJ172" s="36"/>
      <c r="AK172" s="36"/>
      <c r="AL172" s="36"/>
      <c r="AM172" s="36"/>
      <c r="AN172" s="36"/>
      <c r="AO172" s="36"/>
      <c r="AP172" s="36"/>
      <c r="AQ172" s="36"/>
      <c r="AR172" s="36"/>
      <c r="AS172" s="36"/>
      <c r="AT172" s="36"/>
      <c r="AU172" s="36"/>
      <c r="AV172" s="36"/>
      <c r="AW172" s="36"/>
      <c r="AX172" s="36"/>
      <c r="AY172" s="36"/>
      <c r="AZ172" s="36"/>
      <c r="BA172" s="36"/>
      <c r="BB172" s="36"/>
    </row>
    <row r="173" spans="1:54" s="37" customFormat="1" ht="12" x14ac:dyDescent="0.2">
      <c r="A173" s="35"/>
      <c r="B173" s="35"/>
      <c r="C173" s="46" t="s">
        <v>21</v>
      </c>
      <c r="D173" s="147">
        <f>MAX(D164:D169)</f>
        <v>300</v>
      </c>
      <c r="E173" s="147"/>
      <c r="F173" s="147">
        <f t="shared" ref="F173:X173" si="61">MAX(F164:F169)</f>
        <v>24</v>
      </c>
      <c r="G173" s="147"/>
      <c r="H173" s="147"/>
      <c r="I173" s="148">
        <f t="shared" si="61"/>
        <v>0.28999999999999998</v>
      </c>
      <c r="J173" s="148">
        <f t="shared" si="61"/>
        <v>0.64</v>
      </c>
      <c r="K173" s="148">
        <f t="shared" si="61"/>
        <v>3.5000000000000003E-2</v>
      </c>
      <c r="L173" s="148">
        <f t="shared" si="61"/>
        <v>0.24</v>
      </c>
      <c r="M173" s="146">
        <f t="shared" si="61"/>
        <v>0.66</v>
      </c>
      <c r="N173" s="146">
        <f t="shared" si="61"/>
        <v>0.59</v>
      </c>
      <c r="O173" s="146">
        <f t="shared" si="61"/>
        <v>6.3</v>
      </c>
      <c r="P173" s="147">
        <f t="shared" ref="P173:W173" si="62">MAX(P164:P169)</f>
        <v>1400</v>
      </c>
      <c r="Q173" s="147">
        <f t="shared" si="62"/>
        <v>82</v>
      </c>
      <c r="R173" s="146">
        <f t="shared" si="62"/>
        <v>5.9</v>
      </c>
      <c r="S173" s="146">
        <f t="shared" si="62"/>
        <v>1.1000000000000001</v>
      </c>
      <c r="T173" s="146">
        <f t="shared" si="62"/>
        <v>3.9</v>
      </c>
      <c r="U173" s="146">
        <f t="shared" si="62"/>
        <v>0.85</v>
      </c>
      <c r="V173" s="146">
        <f t="shared" si="62"/>
        <v>5.2</v>
      </c>
      <c r="W173" s="146">
        <f t="shared" si="62"/>
        <v>5.7</v>
      </c>
      <c r="X173" s="146">
        <f t="shared" si="61"/>
        <v>2.8</v>
      </c>
      <c r="Y173" s="35"/>
      <c r="Z173" s="35"/>
      <c r="AA173" s="35"/>
      <c r="AB173" s="35"/>
      <c r="AC173" s="35"/>
      <c r="AD173" s="35"/>
      <c r="AE173" s="35"/>
      <c r="AF173" s="35"/>
      <c r="AG173" s="35"/>
      <c r="AH173" s="35"/>
      <c r="AI173" s="35"/>
      <c r="AJ173" s="36"/>
      <c r="AK173" s="36"/>
      <c r="AL173" s="36"/>
      <c r="AM173" s="36"/>
      <c r="AN173" s="36"/>
      <c r="AO173" s="36"/>
      <c r="AP173" s="36"/>
      <c r="AQ173" s="36"/>
      <c r="AR173" s="36"/>
      <c r="AS173" s="36"/>
      <c r="AT173" s="36"/>
      <c r="AU173" s="36"/>
      <c r="AV173" s="36"/>
      <c r="AW173" s="36"/>
      <c r="AX173" s="36"/>
      <c r="AY173" s="36"/>
      <c r="AZ173" s="36"/>
      <c r="BA173" s="36"/>
      <c r="BB173" s="36"/>
    </row>
    <row r="174" spans="1:54" s="37" customFormat="1" ht="12" x14ac:dyDescent="0.2">
      <c r="A174" s="35"/>
      <c r="B174" s="35"/>
      <c r="C174" s="46"/>
      <c r="D174" s="46"/>
      <c r="E174" s="46"/>
      <c r="F174" s="46"/>
      <c r="G174" s="46"/>
      <c r="H174" s="46"/>
      <c r="I174" s="46"/>
      <c r="J174" s="46"/>
      <c r="K174" s="46"/>
      <c r="L174" s="46"/>
      <c r="M174" s="46"/>
      <c r="N174" s="46"/>
      <c r="O174" s="46"/>
      <c r="P174" s="110"/>
      <c r="Q174" s="110"/>
      <c r="R174" s="46"/>
      <c r="S174" s="46"/>
      <c r="T174" s="46"/>
      <c r="U174" s="46"/>
      <c r="V174" s="46"/>
      <c r="W174" s="46"/>
      <c r="X174" s="46"/>
      <c r="Y174" s="35"/>
      <c r="Z174" s="35"/>
      <c r="AA174" s="35"/>
      <c r="AB174" s="35"/>
      <c r="AC174" s="35"/>
      <c r="AD174" s="35"/>
      <c r="AE174" s="35"/>
      <c r="AF174" s="35"/>
      <c r="AG174" s="35"/>
      <c r="AH174" s="35"/>
      <c r="AI174" s="35"/>
      <c r="AJ174" s="36"/>
      <c r="AK174" s="36"/>
      <c r="AL174" s="36"/>
      <c r="AM174" s="36"/>
      <c r="AN174" s="36"/>
      <c r="AO174" s="36"/>
      <c r="AP174" s="36"/>
      <c r="AQ174" s="36"/>
      <c r="AR174" s="36"/>
      <c r="AS174" s="36"/>
      <c r="AT174" s="36"/>
      <c r="AU174" s="36"/>
      <c r="AV174" s="36"/>
      <c r="AW174" s="36"/>
      <c r="AX174" s="36"/>
      <c r="AY174" s="36"/>
      <c r="AZ174" s="36"/>
      <c r="BA174" s="36"/>
      <c r="BB174" s="36"/>
    </row>
    <row r="175" spans="1:54" s="37" customFormat="1" ht="12" x14ac:dyDescent="0.2">
      <c r="A175" s="35"/>
      <c r="B175" s="35"/>
      <c r="C175" s="46"/>
      <c r="D175" s="55"/>
      <c r="E175" s="55"/>
      <c r="F175" s="55"/>
      <c r="G175" s="55"/>
      <c r="H175" s="55"/>
      <c r="I175" s="62"/>
      <c r="J175" s="62"/>
      <c r="K175" s="63"/>
      <c r="L175" s="55"/>
      <c r="M175" s="56"/>
      <c r="N175" s="56"/>
      <c r="O175" s="56"/>
      <c r="P175" s="62"/>
      <c r="Q175" s="62"/>
      <c r="R175" s="56"/>
      <c r="S175" s="56"/>
      <c r="T175" s="56"/>
      <c r="U175" s="56"/>
      <c r="V175" s="56"/>
      <c r="W175" s="56"/>
      <c r="X175" s="55"/>
      <c r="Y175" s="35"/>
      <c r="Z175" s="35"/>
      <c r="AA175" s="35"/>
      <c r="AB175" s="35"/>
      <c r="AC175" s="35"/>
      <c r="AD175" s="35"/>
      <c r="AE175" s="35"/>
      <c r="AF175" s="35"/>
      <c r="AG175" s="35"/>
      <c r="AH175" s="35"/>
      <c r="AI175" s="35"/>
      <c r="AJ175" s="36"/>
      <c r="AK175" s="36"/>
      <c r="AL175" s="36"/>
      <c r="AM175" s="36"/>
      <c r="AN175" s="36"/>
      <c r="AO175" s="36"/>
      <c r="AP175" s="36"/>
      <c r="AQ175" s="36"/>
      <c r="AR175" s="36"/>
      <c r="AS175" s="36"/>
      <c r="AT175" s="36"/>
      <c r="AU175" s="36"/>
      <c r="AV175" s="36"/>
      <c r="AW175" s="36"/>
      <c r="AX175" s="36"/>
      <c r="AY175" s="36"/>
      <c r="AZ175" s="36"/>
      <c r="BA175" s="36"/>
      <c r="BB175" s="36"/>
    </row>
    <row r="176" spans="1:54" s="37" customFormat="1" ht="12" x14ac:dyDescent="0.2">
      <c r="A176" s="106">
        <v>602</v>
      </c>
      <c r="B176" s="38" t="s">
        <v>124</v>
      </c>
      <c r="C176" s="64">
        <v>43524</v>
      </c>
      <c r="D176" s="52">
        <v>73</v>
      </c>
      <c r="E176" s="117">
        <v>25</v>
      </c>
      <c r="F176" s="117">
        <v>6</v>
      </c>
      <c r="G176" s="207">
        <v>2</v>
      </c>
      <c r="H176" s="164">
        <v>0.33</v>
      </c>
      <c r="I176" s="40">
        <v>7.9000000000000001E-2</v>
      </c>
      <c r="J176" s="39">
        <v>0.85</v>
      </c>
      <c r="K176" s="40">
        <v>0.01</v>
      </c>
      <c r="L176" s="39">
        <v>0.2</v>
      </c>
      <c r="M176" s="39">
        <v>0.54</v>
      </c>
      <c r="N176" s="39">
        <v>0.31</v>
      </c>
      <c r="O176" s="41">
        <v>1.6</v>
      </c>
      <c r="P176" s="52">
        <v>300</v>
      </c>
      <c r="Q176" s="52">
        <v>31</v>
      </c>
      <c r="R176" s="41">
        <v>5.2</v>
      </c>
      <c r="S176" s="41">
        <v>1.7</v>
      </c>
      <c r="T176" s="41">
        <v>5.6</v>
      </c>
      <c r="U176" s="41">
        <v>1.1000000000000001</v>
      </c>
      <c r="V176" s="41">
        <v>6.6</v>
      </c>
      <c r="W176" s="41">
        <v>9</v>
      </c>
      <c r="X176" s="42">
        <v>2.2999999999999998</v>
      </c>
      <c r="Y176" s="35"/>
      <c r="Z176" s="35"/>
      <c r="AA176" s="35"/>
      <c r="AB176" s="35"/>
      <c r="AC176" s="35"/>
      <c r="AD176" s="35"/>
      <c r="AE176" s="35"/>
      <c r="AF176" s="35"/>
      <c r="AG176" s="35"/>
      <c r="AH176" s="35"/>
      <c r="AI176" s="35"/>
      <c r="AJ176" s="36"/>
      <c r="AK176" s="36"/>
      <c r="AL176" s="36"/>
      <c r="AM176" s="36"/>
      <c r="AN176" s="36"/>
      <c r="AO176" s="36"/>
      <c r="AP176" s="36"/>
      <c r="AQ176" s="36"/>
      <c r="AR176" s="36"/>
      <c r="AS176" s="36"/>
      <c r="AT176" s="36"/>
      <c r="AU176" s="36"/>
      <c r="AV176" s="36"/>
      <c r="AW176" s="36"/>
      <c r="AX176" s="36"/>
      <c r="AY176" s="36"/>
      <c r="AZ176" s="36"/>
      <c r="BA176" s="36"/>
      <c r="BB176" s="36"/>
    </row>
    <row r="177" spans="1:54" s="37" customFormat="1" ht="12" x14ac:dyDescent="0.2">
      <c r="A177" s="106">
        <v>602</v>
      </c>
      <c r="B177" s="38" t="s">
        <v>124</v>
      </c>
      <c r="C177" s="64">
        <v>43572</v>
      </c>
      <c r="D177" s="52">
        <v>71</v>
      </c>
      <c r="E177" s="117">
        <v>22</v>
      </c>
      <c r="F177" s="117">
        <v>7</v>
      </c>
      <c r="G177" s="207">
        <v>2</v>
      </c>
      <c r="H177" s="164">
        <v>0.31</v>
      </c>
      <c r="I177" s="40">
        <v>9.1999999999999998E-2</v>
      </c>
      <c r="J177" s="39">
        <v>0.88</v>
      </c>
      <c r="K177" s="40">
        <v>1.2E-2</v>
      </c>
      <c r="L177" s="39">
        <v>0.21</v>
      </c>
      <c r="M177" s="39">
        <v>0.59</v>
      </c>
      <c r="N177" s="39">
        <v>0.32</v>
      </c>
      <c r="O177" s="41">
        <v>1.4</v>
      </c>
      <c r="P177" s="52">
        <v>330</v>
      </c>
      <c r="Q177" s="52">
        <v>50</v>
      </c>
      <c r="R177" s="41">
        <v>5.2</v>
      </c>
      <c r="S177" s="41">
        <v>1.7</v>
      </c>
      <c r="T177" s="41">
        <v>5.7</v>
      </c>
      <c r="U177" s="41">
        <v>1.1000000000000001</v>
      </c>
      <c r="V177" s="41">
        <v>7.7</v>
      </c>
      <c r="W177" s="41">
        <v>9.4</v>
      </c>
      <c r="X177" s="42">
        <v>2.9</v>
      </c>
      <c r="Y177" s="35"/>
      <c r="Z177" s="35"/>
      <c r="AA177" s="35"/>
      <c r="AB177" s="35"/>
      <c r="AC177" s="35"/>
      <c r="AD177" s="35"/>
      <c r="AE177" s="35"/>
      <c r="AF177" s="35"/>
      <c r="AG177" s="35"/>
      <c r="AH177" s="35"/>
      <c r="AI177" s="35"/>
      <c r="AJ177" s="36"/>
      <c r="AK177" s="36"/>
      <c r="AL177" s="36"/>
      <c r="AM177" s="36"/>
      <c r="AN177" s="36"/>
      <c r="AO177" s="36"/>
      <c r="AP177" s="36"/>
      <c r="AQ177" s="36"/>
      <c r="AR177" s="36"/>
      <c r="AS177" s="36"/>
      <c r="AT177" s="36"/>
      <c r="AU177" s="36"/>
      <c r="AV177" s="36"/>
      <c r="AW177" s="36"/>
      <c r="AX177" s="36"/>
      <c r="AY177" s="36"/>
      <c r="AZ177" s="36"/>
      <c r="BA177" s="36"/>
      <c r="BB177" s="36"/>
    </row>
    <row r="178" spans="1:54" s="37" customFormat="1" ht="12" x14ac:dyDescent="0.2">
      <c r="A178" s="106">
        <v>602</v>
      </c>
      <c r="B178" s="38" t="s">
        <v>124</v>
      </c>
      <c r="C178" s="64">
        <v>43626</v>
      </c>
      <c r="D178" s="52">
        <v>90</v>
      </c>
      <c r="E178" s="117">
        <v>21</v>
      </c>
      <c r="F178" s="117">
        <v>8</v>
      </c>
      <c r="G178" s="207">
        <v>2</v>
      </c>
      <c r="H178" s="164">
        <v>0.36</v>
      </c>
      <c r="I178" s="39">
        <v>0.16</v>
      </c>
      <c r="J178" s="41">
        <v>1.2</v>
      </c>
      <c r="K178" s="40">
        <v>1.4999999999999999E-2</v>
      </c>
      <c r="L178" s="39">
        <v>0.21</v>
      </c>
      <c r="M178" s="39">
        <v>0.57999999999999996</v>
      </c>
      <c r="N178" s="39">
        <v>0.63</v>
      </c>
      <c r="O178" s="41">
        <v>1.9</v>
      </c>
      <c r="P178" s="52">
        <v>490</v>
      </c>
      <c r="Q178" s="52">
        <v>190</v>
      </c>
      <c r="R178" s="41">
        <v>5.3</v>
      </c>
      <c r="S178" s="41">
        <v>1.8</v>
      </c>
      <c r="T178" s="41">
        <v>5.9</v>
      </c>
      <c r="U178" s="41">
        <v>1.2</v>
      </c>
      <c r="V178" s="41">
        <v>8.1</v>
      </c>
      <c r="W178" s="41">
        <v>9.1</v>
      </c>
      <c r="X178" s="42">
        <v>1.3</v>
      </c>
      <c r="Y178" s="35"/>
      <c r="Z178" s="35"/>
      <c r="AA178" s="35"/>
      <c r="AB178" s="35"/>
      <c r="AC178" s="35"/>
      <c r="AD178" s="35"/>
      <c r="AE178" s="35"/>
      <c r="AF178" s="35"/>
      <c r="AG178" s="35"/>
      <c r="AH178" s="35"/>
      <c r="AI178" s="35"/>
      <c r="AJ178" s="36"/>
      <c r="AK178" s="36"/>
      <c r="AL178" s="36"/>
      <c r="AM178" s="36"/>
      <c r="AN178" s="36"/>
      <c r="AO178" s="36"/>
      <c r="AP178" s="36"/>
      <c r="AQ178" s="36"/>
      <c r="AR178" s="36"/>
      <c r="AS178" s="36"/>
      <c r="AT178" s="36"/>
      <c r="AU178" s="36"/>
      <c r="AV178" s="36"/>
      <c r="AW178" s="36"/>
      <c r="AX178" s="36"/>
      <c r="AY178" s="36"/>
      <c r="AZ178" s="36"/>
      <c r="BA178" s="36"/>
      <c r="BB178" s="36"/>
    </row>
    <row r="179" spans="1:54" s="37" customFormat="1" ht="12" x14ac:dyDescent="0.2">
      <c r="A179" s="106">
        <v>602</v>
      </c>
      <c r="B179" s="38" t="s">
        <v>124</v>
      </c>
      <c r="C179" s="64">
        <v>43684</v>
      </c>
      <c r="D179" s="52">
        <v>46</v>
      </c>
      <c r="E179" s="117">
        <v>11</v>
      </c>
      <c r="F179" s="207">
        <v>5</v>
      </c>
      <c r="G179" s="207">
        <v>2</v>
      </c>
      <c r="H179" s="164">
        <v>0.38</v>
      </c>
      <c r="I179" s="39">
        <v>0.11</v>
      </c>
      <c r="J179" s="39">
        <v>0.89</v>
      </c>
      <c r="K179" s="282">
        <v>6.0000000000000001E-3</v>
      </c>
      <c r="L179" s="39">
        <v>0.11</v>
      </c>
      <c r="M179" s="39">
        <v>0.48</v>
      </c>
      <c r="N179" s="39">
        <v>0.34</v>
      </c>
      <c r="O179" s="41">
        <v>1</v>
      </c>
      <c r="P179" s="52">
        <v>290</v>
      </c>
      <c r="Q179" s="52">
        <v>190</v>
      </c>
      <c r="R179" s="41">
        <v>6.1</v>
      </c>
      <c r="S179" s="41">
        <v>2</v>
      </c>
      <c r="T179" s="41">
        <v>6</v>
      </c>
      <c r="U179" s="41">
        <v>1.2</v>
      </c>
      <c r="V179" s="41">
        <v>9.3000000000000007</v>
      </c>
      <c r="W179" s="41">
        <v>9.6999999999999993</v>
      </c>
      <c r="X179" s="42">
        <v>1.3</v>
      </c>
      <c r="Y179" s="35"/>
      <c r="Z179" s="35"/>
      <c r="AA179" s="35"/>
      <c r="AB179" s="35"/>
      <c r="AC179" s="35"/>
      <c r="AD179" s="35"/>
      <c r="AE179" s="35"/>
      <c r="AF179" s="35"/>
      <c r="AG179" s="35"/>
      <c r="AH179" s="35"/>
      <c r="AI179" s="35"/>
      <c r="AJ179" s="36"/>
      <c r="AK179" s="36"/>
      <c r="AL179" s="36"/>
      <c r="AM179" s="36"/>
      <c r="AN179" s="36"/>
      <c r="AO179" s="36"/>
      <c r="AP179" s="36"/>
      <c r="AQ179" s="36"/>
      <c r="AR179" s="36"/>
      <c r="AS179" s="36"/>
      <c r="AT179" s="36"/>
      <c r="AU179" s="36"/>
      <c r="AV179" s="36"/>
      <c r="AW179" s="36"/>
      <c r="AX179" s="36"/>
      <c r="AY179" s="36"/>
      <c r="AZ179" s="36"/>
      <c r="BA179" s="36"/>
      <c r="BB179" s="36"/>
    </row>
    <row r="180" spans="1:54" s="37" customFormat="1" ht="12" x14ac:dyDescent="0.2">
      <c r="A180" s="106">
        <v>602</v>
      </c>
      <c r="B180" s="38" t="s">
        <v>124</v>
      </c>
      <c r="C180" s="64" t="s">
        <v>150</v>
      </c>
      <c r="D180" s="52">
        <v>46</v>
      </c>
      <c r="E180" s="207">
        <v>10</v>
      </c>
      <c r="F180" s="207">
        <v>5</v>
      </c>
      <c r="G180" s="207">
        <v>2</v>
      </c>
      <c r="H180" s="164">
        <v>0.37</v>
      </c>
      <c r="I180" s="40">
        <v>0.09</v>
      </c>
      <c r="J180" s="39">
        <v>0.78</v>
      </c>
      <c r="K180" s="281">
        <v>0.01</v>
      </c>
      <c r="L180" s="39">
        <v>0.11</v>
      </c>
      <c r="M180" s="39">
        <v>0.45</v>
      </c>
      <c r="N180" s="39">
        <v>0.34</v>
      </c>
      <c r="O180" s="41">
        <v>1.2</v>
      </c>
      <c r="P180" s="52">
        <v>260</v>
      </c>
      <c r="Q180" s="52">
        <v>69</v>
      </c>
      <c r="R180" s="41">
        <v>5.4</v>
      </c>
      <c r="S180" s="41">
        <v>1.8</v>
      </c>
      <c r="T180" s="41">
        <v>5.8</v>
      </c>
      <c r="U180" s="41">
        <v>1.2</v>
      </c>
      <c r="V180" s="41">
        <v>8.4</v>
      </c>
      <c r="W180" s="41">
        <v>9.1999999999999993</v>
      </c>
      <c r="X180" s="175">
        <v>0.76</v>
      </c>
      <c r="Y180" s="35"/>
      <c r="Z180" s="35"/>
      <c r="AA180" s="35"/>
      <c r="AB180" s="35"/>
      <c r="AC180" s="35"/>
      <c r="AD180" s="35"/>
      <c r="AE180" s="35"/>
      <c r="AF180" s="35"/>
      <c r="AG180" s="35"/>
      <c r="AH180" s="35"/>
      <c r="AI180" s="35"/>
      <c r="AJ180" s="36"/>
      <c r="AK180" s="36"/>
      <c r="AL180" s="36"/>
      <c r="AM180" s="36"/>
      <c r="AN180" s="36"/>
      <c r="AO180" s="36"/>
      <c r="AP180" s="36"/>
      <c r="AQ180" s="36"/>
      <c r="AR180" s="36"/>
      <c r="AS180" s="36"/>
      <c r="AT180" s="36"/>
      <c r="AU180" s="36"/>
      <c r="AV180" s="36"/>
      <c r="AW180" s="36"/>
      <c r="AX180" s="36"/>
      <c r="AY180" s="36"/>
      <c r="AZ180" s="36"/>
      <c r="BA180" s="36"/>
      <c r="BB180" s="36"/>
    </row>
    <row r="181" spans="1:54" s="37" customFormat="1" ht="12" x14ac:dyDescent="0.2">
      <c r="A181" s="106">
        <v>602</v>
      </c>
      <c r="B181" s="38" t="s">
        <v>124</v>
      </c>
      <c r="C181" s="64">
        <v>43816</v>
      </c>
      <c r="D181" s="52">
        <v>87</v>
      </c>
      <c r="E181" s="117">
        <v>15</v>
      </c>
      <c r="F181" s="117">
        <v>5</v>
      </c>
      <c r="G181" s="207">
        <v>2</v>
      </c>
      <c r="H181" s="164">
        <v>0.32</v>
      </c>
      <c r="I181" s="40">
        <v>9.1999999999999998E-2</v>
      </c>
      <c r="J181" s="39">
        <v>0.92</v>
      </c>
      <c r="K181" s="281">
        <v>1.0999999999999999E-2</v>
      </c>
      <c r="L181" s="39">
        <v>0.15</v>
      </c>
      <c r="M181" s="39">
        <v>0.53</v>
      </c>
      <c r="N181" s="39">
        <v>0.33</v>
      </c>
      <c r="O181" s="41">
        <v>1.6</v>
      </c>
      <c r="P181" s="52">
        <v>300</v>
      </c>
      <c r="Q181" s="52">
        <v>48</v>
      </c>
      <c r="R181" s="41">
        <v>5</v>
      </c>
      <c r="S181" s="41">
        <v>1.7</v>
      </c>
      <c r="T181" s="41">
        <v>5.5</v>
      </c>
      <c r="U181" s="41">
        <v>1.1000000000000001</v>
      </c>
      <c r="V181" s="41">
        <v>8.1999999999999993</v>
      </c>
      <c r="W181" s="41">
        <v>8.9</v>
      </c>
      <c r="X181" s="42">
        <v>1.3</v>
      </c>
      <c r="Y181" s="35"/>
      <c r="Z181" s="35"/>
      <c r="AA181" s="35"/>
      <c r="AB181" s="35"/>
      <c r="AC181" s="35"/>
      <c r="AD181" s="35"/>
      <c r="AE181" s="35"/>
      <c r="AF181" s="35"/>
      <c r="AG181" s="35"/>
      <c r="AH181" s="35"/>
      <c r="AI181" s="35"/>
      <c r="AJ181" s="36"/>
      <c r="AK181" s="36"/>
      <c r="AL181" s="36"/>
      <c r="AM181" s="36"/>
      <c r="AN181" s="36"/>
      <c r="AO181" s="36"/>
      <c r="AP181" s="36"/>
      <c r="AQ181" s="36"/>
      <c r="AR181" s="36"/>
      <c r="AS181" s="36"/>
      <c r="AT181" s="36"/>
      <c r="AU181" s="36"/>
      <c r="AV181" s="36"/>
      <c r="AW181" s="36"/>
      <c r="AX181" s="36"/>
      <c r="AY181" s="36"/>
      <c r="AZ181" s="36"/>
      <c r="BA181" s="36"/>
      <c r="BB181" s="36"/>
    </row>
    <row r="182" spans="1:54" s="37" customFormat="1" ht="12" x14ac:dyDescent="0.2">
      <c r="A182" s="35"/>
      <c r="B182" s="35"/>
      <c r="C182" s="46"/>
      <c r="D182" s="48"/>
      <c r="E182" s="48"/>
      <c r="F182" s="47"/>
      <c r="G182" s="47"/>
      <c r="H182" s="47"/>
      <c r="I182" s="47"/>
      <c r="J182" s="47"/>
      <c r="K182" s="268"/>
      <c r="L182" s="48"/>
      <c r="M182" s="50"/>
      <c r="N182" s="48"/>
      <c r="O182" s="50"/>
      <c r="P182" s="47"/>
      <c r="Q182" s="47"/>
      <c r="R182" s="50"/>
      <c r="S182" s="50"/>
      <c r="T182" s="50"/>
      <c r="U182" s="50"/>
      <c r="V182" s="50"/>
      <c r="W182" s="50"/>
      <c r="X182" s="47"/>
      <c r="Y182" s="35"/>
      <c r="Z182" s="35"/>
      <c r="AA182" s="35"/>
      <c r="AB182" s="35"/>
      <c r="AC182" s="35"/>
      <c r="AD182" s="35"/>
      <c r="AE182" s="35"/>
      <c r="AF182" s="35"/>
      <c r="AG182" s="35"/>
      <c r="AH182" s="35"/>
      <c r="AI182" s="35"/>
      <c r="AJ182" s="36"/>
      <c r="AK182" s="36"/>
      <c r="AL182" s="36"/>
      <c r="AM182" s="36"/>
      <c r="AN182" s="36"/>
      <c r="AO182" s="36"/>
      <c r="AP182" s="36"/>
      <c r="AQ182" s="36"/>
      <c r="AR182" s="36"/>
      <c r="AS182" s="36"/>
      <c r="AT182" s="36"/>
      <c r="AU182" s="36"/>
      <c r="AV182" s="36"/>
      <c r="AW182" s="36"/>
      <c r="AX182" s="36"/>
      <c r="AY182" s="36"/>
      <c r="AZ182" s="36"/>
      <c r="BA182" s="36"/>
      <c r="BB182" s="36"/>
    </row>
    <row r="183" spans="1:54" s="37" customFormat="1" ht="12" x14ac:dyDescent="0.2">
      <c r="A183" s="35"/>
      <c r="B183" s="35"/>
      <c r="C183" s="46" t="s">
        <v>19</v>
      </c>
      <c r="D183" s="147">
        <f>MIN(D176:D181)</f>
        <v>46</v>
      </c>
      <c r="E183" s="147"/>
      <c r="F183" s="147">
        <f t="shared" ref="F183:X183" si="63">MIN(F176:F181)</f>
        <v>5</v>
      </c>
      <c r="G183" s="147"/>
      <c r="H183" s="147"/>
      <c r="I183" s="148">
        <f t="shared" si="63"/>
        <v>7.9000000000000001E-2</v>
      </c>
      <c r="J183" s="148">
        <f t="shared" si="63"/>
        <v>0.78</v>
      </c>
      <c r="K183" s="198">
        <f t="shared" si="63"/>
        <v>6.0000000000000001E-3</v>
      </c>
      <c r="L183" s="148">
        <f t="shared" si="63"/>
        <v>0.11</v>
      </c>
      <c r="M183" s="146">
        <f t="shared" si="63"/>
        <v>0.45</v>
      </c>
      <c r="N183" s="146">
        <f t="shared" si="63"/>
        <v>0.31</v>
      </c>
      <c r="O183" s="146">
        <f t="shared" si="63"/>
        <v>1</v>
      </c>
      <c r="P183" s="147">
        <f t="shared" ref="P183:W183" si="64">MIN(P176:P181)</f>
        <v>260</v>
      </c>
      <c r="Q183" s="147">
        <f t="shared" si="64"/>
        <v>31</v>
      </c>
      <c r="R183" s="146">
        <f t="shared" si="64"/>
        <v>5</v>
      </c>
      <c r="S183" s="146">
        <f t="shared" si="64"/>
        <v>1.7</v>
      </c>
      <c r="T183" s="146">
        <f t="shared" si="64"/>
        <v>5.5</v>
      </c>
      <c r="U183" s="146">
        <f t="shared" si="64"/>
        <v>1.1000000000000001</v>
      </c>
      <c r="V183" s="146">
        <f t="shared" si="64"/>
        <v>6.6</v>
      </c>
      <c r="W183" s="146">
        <f t="shared" si="64"/>
        <v>8.9</v>
      </c>
      <c r="X183" s="146">
        <f t="shared" si="63"/>
        <v>0.76</v>
      </c>
      <c r="Y183" s="35"/>
      <c r="Z183" s="35"/>
      <c r="AA183" s="35"/>
      <c r="AB183" s="35"/>
      <c r="AC183" s="35"/>
      <c r="AD183" s="35"/>
      <c r="AE183" s="35"/>
      <c r="AF183" s="35"/>
      <c r="AG183" s="35"/>
      <c r="AH183" s="35"/>
      <c r="AI183" s="35"/>
      <c r="AJ183" s="36"/>
      <c r="AK183" s="36"/>
      <c r="AL183" s="36"/>
      <c r="AM183" s="36"/>
      <c r="AN183" s="36"/>
      <c r="AO183" s="36"/>
      <c r="AP183" s="36"/>
      <c r="AQ183" s="36"/>
      <c r="AR183" s="36"/>
      <c r="AS183" s="36"/>
      <c r="AT183" s="36"/>
      <c r="AU183" s="36"/>
      <c r="AV183" s="36"/>
      <c r="AW183" s="36"/>
      <c r="AX183" s="36"/>
      <c r="AY183" s="36"/>
      <c r="AZ183" s="36"/>
      <c r="BA183" s="36"/>
      <c r="BB183" s="36"/>
    </row>
    <row r="184" spans="1:54" s="37" customFormat="1" ht="12" x14ac:dyDescent="0.2">
      <c r="A184" s="35"/>
      <c r="B184" s="35"/>
      <c r="C184" s="46" t="s">
        <v>20</v>
      </c>
      <c r="D184" s="147">
        <f>AVERAGE(D176:D181)</f>
        <v>68.833333333333329</v>
      </c>
      <c r="E184" s="147"/>
      <c r="F184" s="147">
        <f t="shared" ref="F184:X184" si="65">AVERAGE(F176:F181)</f>
        <v>6</v>
      </c>
      <c r="G184" s="147"/>
      <c r="H184" s="147"/>
      <c r="I184" s="148">
        <f t="shared" si="65"/>
        <v>0.10383333333333332</v>
      </c>
      <c r="J184" s="148">
        <f t="shared" si="65"/>
        <v>0.91999999999999993</v>
      </c>
      <c r="K184" s="198">
        <f t="shared" si="65"/>
        <v>1.0666666666666666E-2</v>
      </c>
      <c r="L184" s="148">
        <f t="shared" si="65"/>
        <v>0.16500000000000001</v>
      </c>
      <c r="M184" s="146">
        <f t="shared" si="65"/>
        <v>0.52833333333333332</v>
      </c>
      <c r="N184" s="146">
        <f t="shared" si="65"/>
        <v>0.37833333333333335</v>
      </c>
      <c r="O184" s="146">
        <f t="shared" si="65"/>
        <v>1.4500000000000002</v>
      </c>
      <c r="P184" s="147">
        <f t="shared" ref="P184:W184" si="66">AVERAGE(P176:P181)</f>
        <v>328.33333333333331</v>
      </c>
      <c r="Q184" s="147">
        <f t="shared" si="66"/>
        <v>96.333333333333329</v>
      </c>
      <c r="R184" s="146">
        <f t="shared" si="66"/>
        <v>5.3666666666666663</v>
      </c>
      <c r="S184" s="146">
        <f t="shared" si="66"/>
        <v>1.7833333333333332</v>
      </c>
      <c r="T184" s="146">
        <f t="shared" si="66"/>
        <v>5.75</v>
      </c>
      <c r="U184" s="146">
        <f t="shared" si="66"/>
        <v>1.1500000000000001</v>
      </c>
      <c r="V184" s="146">
        <f t="shared" si="66"/>
        <v>8.0499999999999989</v>
      </c>
      <c r="W184" s="146">
        <f t="shared" si="66"/>
        <v>9.2166666666666668</v>
      </c>
      <c r="X184" s="146">
        <f t="shared" si="65"/>
        <v>1.6433333333333333</v>
      </c>
      <c r="Y184" s="35"/>
      <c r="Z184" s="35"/>
      <c r="AA184" s="35"/>
      <c r="AB184" s="35"/>
      <c r="AC184" s="35"/>
      <c r="AD184" s="35"/>
      <c r="AE184" s="35"/>
      <c r="AF184" s="35"/>
      <c r="AG184" s="35"/>
      <c r="AH184" s="35"/>
      <c r="AI184" s="35"/>
      <c r="AJ184" s="36"/>
      <c r="AK184" s="36"/>
      <c r="AL184" s="36"/>
      <c r="AM184" s="36"/>
      <c r="AN184" s="36"/>
      <c r="AO184" s="36"/>
      <c r="AP184" s="36"/>
      <c r="AQ184" s="36"/>
      <c r="AR184" s="36"/>
      <c r="AS184" s="36"/>
      <c r="AT184" s="36"/>
      <c r="AU184" s="36"/>
      <c r="AV184" s="36"/>
      <c r="AW184" s="36"/>
      <c r="AX184" s="36"/>
      <c r="AY184" s="36"/>
      <c r="AZ184" s="36"/>
      <c r="BA184" s="36"/>
      <c r="BB184" s="36"/>
    </row>
    <row r="185" spans="1:54" s="37" customFormat="1" ht="12" x14ac:dyDescent="0.2">
      <c r="A185" s="35"/>
      <c r="B185" s="35"/>
      <c r="C185" s="46" t="s">
        <v>21</v>
      </c>
      <c r="D185" s="147">
        <f>MAX(D176:D181)</f>
        <v>90</v>
      </c>
      <c r="E185" s="147"/>
      <c r="F185" s="147">
        <f t="shared" ref="F185:X185" si="67">MAX(F176:F181)</f>
        <v>8</v>
      </c>
      <c r="G185" s="147"/>
      <c r="H185" s="147"/>
      <c r="I185" s="148">
        <f t="shared" si="67"/>
        <v>0.16</v>
      </c>
      <c r="J185" s="148">
        <f t="shared" si="67"/>
        <v>1.2</v>
      </c>
      <c r="K185" s="198">
        <f t="shared" si="67"/>
        <v>1.4999999999999999E-2</v>
      </c>
      <c r="L185" s="148">
        <f t="shared" si="67"/>
        <v>0.21</v>
      </c>
      <c r="M185" s="146">
        <f t="shared" si="67"/>
        <v>0.59</v>
      </c>
      <c r="N185" s="146">
        <f t="shared" si="67"/>
        <v>0.63</v>
      </c>
      <c r="O185" s="146">
        <f t="shared" si="67"/>
        <v>1.9</v>
      </c>
      <c r="P185" s="147">
        <f t="shared" ref="P185:W185" si="68">MAX(P176:P181)</f>
        <v>490</v>
      </c>
      <c r="Q185" s="147">
        <f t="shared" si="68"/>
        <v>190</v>
      </c>
      <c r="R185" s="146">
        <f t="shared" si="68"/>
        <v>6.1</v>
      </c>
      <c r="S185" s="146">
        <f t="shared" si="68"/>
        <v>2</v>
      </c>
      <c r="T185" s="146">
        <f t="shared" si="68"/>
        <v>6</v>
      </c>
      <c r="U185" s="146">
        <f t="shared" si="68"/>
        <v>1.2</v>
      </c>
      <c r="V185" s="146">
        <f t="shared" si="68"/>
        <v>9.3000000000000007</v>
      </c>
      <c r="W185" s="146">
        <f t="shared" si="68"/>
        <v>9.6999999999999993</v>
      </c>
      <c r="X185" s="146">
        <f t="shared" si="67"/>
        <v>2.9</v>
      </c>
      <c r="Y185" s="35"/>
      <c r="Z185" s="35"/>
      <c r="AA185" s="35"/>
      <c r="AB185" s="35"/>
      <c r="AC185" s="35"/>
      <c r="AD185" s="35"/>
      <c r="AE185" s="35"/>
      <c r="AF185" s="35"/>
      <c r="AG185" s="35"/>
      <c r="AH185" s="35"/>
      <c r="AI185" s="35"/>
      <c r="AJ185" s="36"/>
      <c r="AK185" s="36"/>
      <c r="AL185" s="36"/>
      <c r="AM185" s="36"/>
      <c r="AN185" s="36"/>
      <c r="AO185" s="36"/>
      <c r="AP185" s="36"/>
      <c r="AQ185" s="36"/>
      <c r="AR185" s="36"/>
      <c r="AS185" s="36"/>
      <c r="AT185" s="36"/>
      <c r="AU185" s="36"/>
      <c r="AV185" s="36"/>
      <c r="AW185" s="36"/>
      <c r="AX185" s="36"/>
      <c r="AY185" s="36"/>
      <c r="AZ185" s="36"/>
      <c r="BA185" s="36"/>
      <c r="BB185" s="36"/>
    </row>
    <row r="186" spans="1:54" x14ac:dyDescent="0.2">
      <c r="A186" s="20"/>
      <c r="B186" s="20"/>
      <c r="C186" s="15"/>
      <c r="D186" s="18"/>
      <c r="E186" s="18"/>
      <c r="F186" s="18"/>
      <c r="G186" s="18"/>
      <c r="H186" s="18"/>
      <c r="I186" s="16"/>
      <c r="J186" s="16"/>
      <c r="K186" s="17"/>
      <c r="L186" s="18"/>
      <c r="M186" s="19"/>
      <c r="N186" s="19"/>
      <c r="O186" s="19"/>
      <c r="P186" s="16"/>
      <c r="Q186" s="16"/>
      <c r="R186" s="19"/>
      <c r="S186" s="19"/>
      <c r="T186" s="19"/>
      <c r="U186" s="19"/>
      <c r="V186" s="19"/>
      <c r="W186" s="19"/>
      <c r="X186" s="18"/>
    </row>
    <row r="187" spans="1:54" x14ac:dyDescent="0.2">
      <c r="A187" s="20"/>
      <c r="B187" s="20"/>
      <c r="C187" s="15"/>
      <c r="D187" s="18"/>
      <c r="E187" s="18"/>
      <c r="F187" s="18"/>
      <c r="G187" s="18"/>
      <c r="H187" s="18"/>
      <c r="I187" s="16"/>
      <c r="J187" s="16"/>
      <c r="K187" s="17"/>
      <c r="L187" s="18"/>
      <c r="M187" s="19"/>
      <c r="N187" s="19"/>
      <c r="O187" s="19"/>
      <c r="P187" s="16"/>
      <c r="Q187" s="16"/>
      <c r="R187" s="19"/>
      <c r="S187" s="19"/>
      <c r="T187" s="19"/>
      <c r="U187" s="19"/>
      <c r="V187" s="19"/>
      <c r="W187" s="19"/>
      <c r="X187" s="18"/>
    </row>
    <row r="188" spans="1:54" x14ac:dyDescent="0.2">
      <c r="A188" s="20"/>
      <c r="B188" s="20"/>
      <c r="C188" s="15"/>
      <c r="D188" s="18"/>
      <c r="E188" s="18"/>
      <c r="F188" s="18"/>
      <c r="G188" s="18"/>
      <c r="H188" s="18"/>
      <c r="I188" s="16"/>
      <c r="J188" s="16"/>
      <c r="K188" s="17"/>
      <c r="L188" s="18"/>
      <c r="M188" s="19"/>
      <c r="N188" s="19"/>
      <c r="O188" s="19"/>
      <c r="P188" s="16"/>
      <c r="Q188" s="16"/>
      <c r="R188" s="19"/>
      <c r="S188" s="19"/>
      <c r="T188" s="19"/>
      <c r="U188" s="19"/>
      <c r="V188" s="19"/>
      <c r="W188" s="19"/>
      <c r="X188" s="18"/>
    </row>
    <row r="189" spans="1:54" x14ac:dyDescent="0.2">
      <c r="A189" s="20"/>
      <c r="B189" s="20"/>
      <c r="C189" s="15"/>
      <c r="D189" s="18"/>
      <c r="E189" s="18"/>
      <c r="F189" s="18"/>
      <c r="G189" s="18"/>
      <c r="H189" s="18"/>
      <c r="I189" s="16"/>
      <c r="J189" s="16"/>
      <c r="K189" s="17"/>
      <c r="L189" s="18"/>
      <c r="M189" s="19"/>
      <c r="N189" s="19"/>
      <c r="O189" s="19"/>
      <c r="P189" s="16"/>
      <c r="Q189" s="16"/>
      <c r="R189" s="19"/>
      <c r="S189" s="19"/>
      <c r="T189" s="19"/>
      <c r="U189" s="19"/>
      <c r="V189" s="19"/>
      <c r="W189" s="19"/>
      <c r="X189" s="18"/>
    </row>
    <row r="190" spans="1:54" x14ac:dyDescent="0.2">
      <c r="A190" s="20"/>
      <c r="B190" s="20"/>
      <c r="C190" s="15"/>
      <c r="D190" s="18"/>
      <c r="E190" s="18"/>
      <c r="F190" s="18"/>
      <c r="G190" s="18"/>
      <c r="H190" s="18"/>
      <c r="I190" s="16"/>
      <c r="J190" s="16"/>
      <c r="K190" s="17"/>
      <c r="L190" s="18"/>
      <c r="M190" s="19"/>
      <c r="N190" s="19"/>
      <c r="O190" s="19"/>
      <c r="P190" s="16"/>
      <c r="Q190" s="16"/>
      <c r="R190" s="19"/>
      <c r="S190" s="19"/>
      <c r="T190" s="19"/>
      <c r="U190" s="19"/>
      <c r="V190" s="19"/>
      <c r="W190" s="19"/>
      <c r="X190" s="18"/>
    </row>
    <row r="191" spans="1:54" x14ac:dyDescent="0.2">
      <c r="A191" s="20"/>
      <c r="B191" s="20"/>
      <c r="C191" s="15"/>
      <c r="D191" s="18"/>
      <c r="E191" s="18"/>
      <c r="F191" s="18"/>
      <c r="G191" s="18"/>
      <c r="H191" s="18"/>
      <c r="I191" s="16"/>
      <c r="J191" s="16"/>
      <c r="K191" s="17"/>
      <c r="L191" s="18"/>
      <c r="M191" s="19"/>
      <c r="N191" s="19"/>
      <c r="O191" s="19"/>
      <c r="P191" s="16"/>
      <c r="Q191" s="16"/>
      <c r="R191" s="19"/>
      <c r="S191" s="19"/>
      <c r="T191" s="19"/>
      <c r="U191" s="19"/>
      <c r="V191" s="19"/>
      <c r="W191" s="19"/>
      <c r="X191" s="18"/>
    </row>
    <row r="192" spans="1:54" x14ac:dyDescent="0.2">
      <c r="A192" s="20"/>
      <c r="B192" s="20"/>
      <c r="C192" s="15"/>
      <c r="D192" s="18"/>
      <c r="E192" s="18"/>
      <c r="F192" s="18"/>
      <c r="G192" s="18"/>
      <c r="H192" s="18"/>
      <c r="I192" s="16"/>
      <c r="J192" s="16"/>
      <c r="K192" s="17"/>
      <c r="L192" s="18"/>
      <c r="M192" s="19"/>
      <c r="N192" s="19"/>
      <c r="O192" s="19"/>
      <c r="P192" s="16"/>
      <c r="Q192" s="16"/>
      <c r="R192" s="19"/>
      <c r="S192" s="19"/>
      <c r="T192" s="19"/>
      <c r="U192" s="19"/>
      <c r="V192" s="19"/>
      <c r="W192" s="19"/>
      <c r="X192" s="18"/>
    </row>
    <row r="193" spans="1:24" x14ac:dyDescent="0.2">
      <c r="A193" s="20"/>
      <c r="B193" s="20"/>
      <c r="C193" s="15"/>
      <c r="D193" s="18"/>
      <c r="E193" s="18"/>
      <c r="F193" s="18"/>
      <c r="G193" s="18"/>
      <c r="H193" s="18"/>
      <c r="I193" s="16"/>
      <c r="J193" s="16"/>
      <c r="K193" s="17"/>
      <c r="L193" s="18"/>
      <c r="M193" s="19"/>
      <c r="N193" s="19"/>
      <c r="O193" s="19"/>
      <c r="P193" s="16"/>
      <c r="Q193" s="16"/>
      <c r="R193" s="19"/>
      <c r="S193" s="19"/>
      <c r="T193" s="19"/>
      <c r="U193" s="19"/>
      <c r="V193" s="19"/>
      <c r="W193" s="19"/>
      <c r="X193" s="18"/>
    </row>
    <row r="194" spans="1:24" x14ac:dyDescent="0.2">
      <c r="A194" s="20"/>
      <c r="B194" s="20"/>
      <c r="C194" s="15"/>
      <c r="D194" s="18"/>
      <c r="E194" s="18"/>
      <c r="F194" s="18"/>
      <c r="G194" s="18"/>
      <c r="H194" s="18"/>
      <c r="I194" s="16"/>
      <c r="J194" s="16"/>
      <c r="K194" s="17"/>
      <c r="L194" s="18"/>
      <c r="M194" s="19"/>
      <c r="N194" s="19"/>
      <c r="O194" s="19"/>
      <c r="P194" s="16"/>
      <c r="Q194" s="16"/>
      <c r="R194" s="19"/>
      <c r="S194" s="19"/>
      <c r="T194" s="19"/>
      <c r="U194" s="19"/>
      <c r="V194" s="19"/>
      <c r="W194" s="19"/>
      <c r="X194" s="18"/>
    </row>
    <row r="195" spans="1:24" x14ac:dyDescent="0.2">
      <c r="A195" s="20"/>
      <c r="B195" s="20"/>
      <c r="C195" s="15"/>
      <c r="D195" s="18"/>
      <c r="E195" s="18"/>
      <c r="F195" s="18"/>
      <c r="G195" s="18"/>
      <c r="H195" s="18"/>
      <c r="I195" s="16"/>
      <c r="J195" s="16"/>
      <c r="K195" s="17"/>
      <c r="L195" s="18"/>
      <c r="M195" s="19"/>
      <c r="N195" s="19"/>
      <c r="O195" s="19"/>
      <c r="P195" s="16"/>
      <c r="Q195" s="16"/>
      <c r="R195" s="19"/>
      <c r="S195" s="19"/>
      <c r="T195" s="19"/>
      <c r="U195" s="19"/>
      <c r="V195" s="19"/>
      <c r="W195" s="19"/>
      <c r="X195" s="18"/>
    </row>
    <row r="196" spans="1:24" x14ac:dyDescent="0.2">
      <c r="A196" s="20"/>
      <c r="B196" s="20"/>
      <c r="C196" s="15"/>
      <c r="D196" s="18"/>
      <c r="E196" s="18"/>
      <c r="F196" s="18"/>
      <c r="G196" s="18"/>
      <c r="H196" s="18"/>
      <c r="I196" s="16"/>
      <c r="J196" s="16"/>
      <c r="K196" s="17"/>
      <c r="L196" s="18"/>
      <c r="M196" s="19"/>
      <c r="N196" s="19"/>
      <c r="O196" s="19"/>
      <c r="P196" s="16"/>
      <c r="Q196" s="16"/>
      <c r="R196" s="19"/>
      <c r="S196" s="19"/>
      <c r="T196" s="19"/>
      <c r="U196" s="19"/>
      <c r="V196" s="19"/>
      <c r="W196" s="19"/>
      <c r="X196" s="18"/>
    </row>
    <row r="197" spans="1:24" x14ac:dyDescent="0.2">
      <c r="A197" s="20"/>
      <c r="B197" s="20"/>
      <c r="C197" s="15"/>
      <c r="D197" s="18"/>
      <c r="E197" s="18"/>
      <c r="F197" s="18"/>
      <c r="G197" s="18"/>
      <c r="H197" s="18"/>
      <c r="I197" s="16"/>
      <c r="J197" s="16"/>
      <c r="K197" s="17"/>
      <c r="L197" s="18"/>
      <c r="M197" s="19"/>
      <c r="N197" s="19"/>
      <c r="O197" s="19"/>
      <c r="P197" s="16"/>
      <c r="Q197" s="16"/>
      <c r="R197" s="19"/>
      <c r="S197" s="19"/>
      <c r="T197" s="19"/>
      <c r="U197" s="19"/>
      <c r="V197" s="19"/>
      <c r="W197" s="19"/>
      <c r="X197" s="18"/>
    </row>
    <row r="198" spans="1:24" x14ac:dyDescent="0.2">
      <c r="A198" s="20"/>
      <c r="B198" s="20"/>
      <c r="C198" s="15"/>
      <c r="D198" s="18"/>
      <c r="E198" s="18"/>
      <c r="F198" s="18"/>
      <c r="G198" s="18"/>
      <c r="H198" s="18"/>
      <c r="I198" s="16"/>
      <c r="J198" s="16"/>
      <c r="K198" s="17"/>
      <c r="L198" s="18"/>
      <c r="M198" s="19"/>
      <c r="N198" s="19"/>
      <c r="O198" s="19"/>
      <c r="P198" s="16"/>
      <c r="Q198" s="16"/>
      <c r="R198" s="19"/>
      <c r="S198" s="19"/>
      <c r="T198" s="19"/>
      <c r="U198" s="19"/>
      <c r="V198" s="19"/>
      <c r="W198" s="19"/>
      <c r="X198" s="18"/>
    </row>
    <row r="199" spans="1:24" x14ac:dyDescent="0.2">
      <c r="A199" s="20"/>
      <c r="B199" s="20"/>
      <c r="C199" s="15"/>
      <c r="D199" s="18"/>
      <c r="E199" s="18"/>
      <c r="F199" s="18"/>
      <c r="G199" s="18"/>
      <c r="H199" s="18"/>
      <c r="I199" s="16"/>
      <c r="J199" s="16"/>
      <c r="K199" s="17"/>
      <c r="L199" s="18"/>
      <c r="M199" s="19"/>
      <c r="N199" s="19"/>
      <c r="O199" s="19"/>
      <c r="P199" s="16"/>
      <c r="Q199" s="16"/>
      <c r="R199" s="19"/>
      <c r="S199" s="19"/>
      <c r="T199" s="19"/>
      <c r="U199" s="19"/>
      <c r="V199" s="19"/>
      <c r="W199" s="19"/>
      <c r="X199" s="18"/>
    </row>
    <row r="200" spans="1:24" x14ac:dyDescent="0.2">
      <c r="A200" s="20"/>
      <c r="B200" s="20"/>
      <c r="C200" s="15"/>
      <c r="D200" s="18"/>
      <c r="E200" s="18"/>
      <c r="F200" s="18"/>
      <c r="G200" s="18"/>
      <c r="H200" s="18"/>
      <c r="I200" s="16"/>
      <c r="J200" s="16"/>
      <c r="K200" s="17"/>
      <c r="L200" s="18"/>
      <c r="M200" s="19"/>
      <c r="N200" s="19"/>
      <c r="O200" s="19"/>
      <c r="P200" s="16"/>
      <c r="Q200" s="16"/>
      <c r="R200" s="19"/>
      <c r="S200" s="19"/>
      <c r="T200" s="19"/>
      <c r="U200" s="19"/>
      <c r="V200" s="19"/>
      <c r="W200" s="19"/>
      <c r="X200" s="18"/>
    </row>
    <row r="201" spans="1:24" x14ac:dyDescent="0.2">
      <c r="A201" s="20"/>
      <c r="B201" s="20"/>
      <c r="C201" s="15"/>
      <c r="D201" s="18"/>
      <c r="E201" s="18"/>
      <c r="F201" s="18"/>
      <c r="G201" s="18"/>
      <c r="H201" s="18"/>
      <c r="I201" s="16"/>
      <c r="J201" s="16"/>
      <c r="K201" s="17"/>
      <c r="L201" s="18"/>
      <c r="M201" s="19"/>
      <c r="N201" s="19"/>
      <c r="O201" s="19"/>
      <c r="P201" s="16"/>
      <c r="Q201" s="16"/>
      <c r="R201" s="19"/>
      <c r="S201" s="19"/>
      <c r="T201" s="19"/>
      <c r="U201" s="19"/>
      <c r="V201" s="19"/>
      <c r="W201" s="19"/>
      <c r="X201" s="18"/>
    </row>
    <row r="202" spans="1:24" x14ac:dyDescent="0.2">
      <c r="A202" s="20"/>
      <c r="B202" s="20"/>
      <c r="C202" s="15"/>
      <c r="D202" s="18"/>
      <c r="E202" s="18"/>
      <c r="F202" s="18"/>
      <c r="G202" s="18"/>
      <c r="H202" s="18"/>
      <c r="I202" s="16"/>
      <c r="J202" s="16"/>
      <c r="K202" s="17"/>
      <c r="L202" s="18"/>
      <c r="M202" s="19"/>
      <c r="N202" s="19"/>
      <c r="O202" s="19"/>
      <c r="P202" s="16"/>
      <c r="Q202" s="16"/>
      <c r="R202" s="19"/>
      <c r="S202" s="19"/>
      <c r="T202" s="19"/>
      <c r="U202" s="19"/>
      <c r="V202" s="19"/>
      <c r="W202" s="19"/>
      <c r="X202" s="18"/>
    </row>
    <row r="203" spans="1:24" x14ac:dyDescent="0.2">
      <c r="A203" s="20"/>
      <c r="B203" s="20"/>
      <c r="C203" s="15"/>
      <c r="D203" s="18"/>
      <c r="E203" s="18"/>
      <c r="F203" s="18"/>
      <c r="G203" s="18"/>
      <c r="H203" s="18"/>
      <c r="I203" s="16"/>
      <c r="J203" s="16"/>
      <c r="K203" s="17"/>
      <c r="L203" s="18"/>
      <c r="M203" s="19"/>
      <c r="N203" s="19"/>
      <c r="O203" s="19"/>
      <c r="P203" s="16"/>
      <c r="Q203" s="16"/>
      <c r="R203" s="19"/>
      <c r="S203" s="19"/>
      <c r="T203" s="19"/>
      <c r="U203" s="19"/>
      <c r="V203" s="19"/>
      <c r="W203" s="19"/>
      <c r="X203" s="18"/>
    </row>
    <row r="204" spans="1:24" x14ac:dyDescent="0.2">
      <c r="A204" s="20"/>
      <c r="B204" s="20"/>
      <c r="C204" s="15"/>
      <c r="D204" s="18"/>
      <c r="E204" s="18"/>
      <c r="F204" s="18"/>
      <c r="G204" s="18"/>
      <c r="H204" s="18"/>
      <c r="I204" s="16"/>
      <c r="J204" s="16"/>
      <c r="K204" s="17"/>
      <c r="L204" s="18"/>
      <c r="M204" s="19"/>
      <c r="N204" s="19"/>
      <c r="O204" s="19"/>
      <c r="P204" s="16"/>
      <c r="Q204" s="16"/>
      <c r="R204" s="19"/>
      <c r="S204" s="19"/>
      <c r="T204" s="19"/>
      <c r="U204" s="19"/>
      <c r="V204" s="19"/>
      <c r="W204" s="19"/>
      <c r="X204" s="18"/>
    </row>
    <row r="205" spans="1:24" x14ac:dyDescent="0.2">
      <c r="A205" s="20"/>
      <c r="B205" s="20"/>
      <c r="C205" s="15"/>
      <c r="D205" s="18"/>
      <c r="E205" s="18"/>
      <c r="F205" s="18"/>
      <c r="G205" s="18"/>
      <c r="H205" s="18"/>
      <c r="I205" s="16"/>
      <c r="J205" s="16"/>
      <c r="K205" s="17"/>
      <c r="L205" s="18"/>
      <c r="M205" s="19"/>
      <c r="N205" s="19"/>
      <c r="O205" s="19"/>
      <c r="P205" s="16"/>
      <c r="Q205" s="16"/>
      <c r="R205" s="19"/>
      <c r="S205" s="19"/>
      <c r="T205" s="19"/>
      <c r="U205" s="19"/>
      <c r="V205" s="19"/>
      <c r="W205" s="19"/>
      <c r="X205" s="18"/>
    </row>
    <row r="206" spans="1:24" x14ac:dyDescent="0.2">
      <c r="A206" s="20"/>
      <c r="B206" s="20"/>
      <c r="C206" s="15"/>
      <c r="D206" s="18"/>
      <c r="E206" s="18"/>
      <c r="F206" s="18"/>
      <c r="G206" s="18"/>
      <c r="H206" s="18"/>
      <c r="I206" s="16"/>
      <c r="J206" s="16"/>
      <c r="K206" s="17"/>
      <c r="L206" s="18"/>
      <c r="M206" s="19"/>
      <c r="N206" s="19"/>
      <c r="O206" s="19"/>
      <c r="P206" s="16"/>
      <c r="Q206" s="16"/>
      <c r="R206" s="19"/>
      <c r="S206" s="19"/>
      <c r="T206" s="19"/>
      <c r="U206" s="19"/>
      <c r="V206" s="19"/>
      <c r="W206" s="19"/>
      <c r="X206" s="18"/>
    </row>
    <row r="207" spans="1:24" x14ac:dyDescent="0.2">
      <c r="A207" s="20"/>
      <c r="B207" s="20"/>
      <c r="C207" s="15"/>
      <c r="D207" s="18"/>
      <c r="E207" s="18"/>
      <c r="F207" s="18"/>
      <c r="G207" s="18"/>
      <c r="H207" s="18"/>
      <c r="I207" s="16"/>
      <c r="J207" s="16"/>
      <c r="K207" s="17"/>
      <c r="L207" s="18"/>
      <c r="M207" s="19"/>
      <c r="N207" s="19"/>
      <c r="O207" s="19"/>
      <c r="P207" s="16"/>
      <c r="Q207" s="16"/>
      <c r="R207" s="19"/>
      <c r="S207" s="19"/>
      <c r="T207" s="19"/>
      <c r="U207" s="19"/>
      <c r="V207" s="19"/>
      <c r="W207" s="19"/>
      <c r="X207" s="18"/>
    </row>
    <row r="208" spans="1:24" x14ac:dyDescent="0.2">
      <c r="A208" s="20"/>
      <c r="B208" s="20"/>
      <c r="C208" s="15"/>
      <c r="D208" s="18"/>
      <c r="E208" s="18"/>
      <c r="F208" s="18"/>
      <c r="G208" s="18"/>
      <c r="H208" s="18"/>
      <c r="I208" s="16"/>
      <c r="J208" s="16"/>
      <c r="K208" s="17"/>
      <c r="L208" s="18"/>
      <c r="M208" s="19"/>
      <c r="N208" s="19"/>
      <c r="O208" s="19"/>
      <c r="P208" s="16"/>
      <c r="Q208" s="16"/>
      <c r="R208" s="19"/>
      <c r="S208" s="19"/>
      <c r="T208" s="19"/>
      <c r="U208" s="19"/>
      <c r="V208" s="19"/>
      <c r="W208" s="19"/>
      <c r="X208" s="18"/>
    </row>
    <row r="209" spans="1:24" x14ac:dyDescent="0.2">
      <c r="A209" s="20"/>
      <c r="B209" s="20"/>
      <c r="C209" s="15"/>
      <c r="D209" s="18"/>
      <c r="E209" s="18"/>
      <c r="F209" s="18"/>
      <c r="G209" s="18"/>
      <c r="H209" s="18"/>
      <c r="I209" s="16"/>
      <c r="J209" s="16"/>
      <c r="K209" s="17"/>
      <c r="L209" s="18"/>
      <c r="M209" s="19"/>
      <c r="N209" s="19"/>
      <c r="O209" s="19"/>
      <c r="P209" s="16"/>
      <c r="Q209" s="16"/>
      <c r="R209" s="19"/>
      <c r="S209" s="19"/>
      <c r="T209" s="19"/>
      <c r="U209" s="19"/>
      <c r="V209" s="19"/>
      <c r="W209" s="19"/>
      <c r="X209" s="18"/>
    </row>
    <row r="210" spans="1:24" x14ac:dyDescent="0.2">
      <c r="A210" s="20"/>
      <c r="B210" s="20"/>
      <c r="C210" s="15"/>
      <c r="D210" s="18"/>
      <c r="E210" s="18"/>
      <c r="F210" s="18"/>
      <c r="G210" s="18"/>
      <c r="H210" s="18"/>
      <c r="I210" s="16"/>
      <c r="J210" s="16"/>
      <c r="K210" s="17"/>
      <c r="L210" s="18"/>
      <c r="M210" s="19"/>
      <c r="N210" s="19"/>
      <c r="O210" s="19"/>
      <c r="P210" s="16"/>
      <c r="Q210" s="16"/>
      <c r="R210" s="19"/>
      <c r="S210" s="19"/>
      <c r="T210" s="19"/>
      <c r="U210" s="19"/>
      <c r="V210" s="19"/>
      <c r="W210" s="19"/>
      <c r="X210" s="18"/>
    </row>
    <row r="211" spans="1:24" x14ac:dyDescent="0.2">
      <c r="A211" s="20"/>
      <c r="B211" s="20"/>
      <c r="C211" s="15"/>
      <c r="D211" s="18"/>
      <c r="E211" s="18"/>
      <c r="F211" s="18"/>
      <c r="G211" s="18"/>
      <c r="H211" s="18"/>
      <c r="I211" s="16"/>
      <c r="J211" s="16"/>
      <c r="K211" s="17"/>
      <c r="L211" s="18"/>
      <c r="M211" s="19"/>
      <c r="N211" s="19"/>
      <c r="O211" s="19"/>
      <c r="P211" s="16"/>
      <c r="Q211" s="16"/>
      <c r="R211" s="19"/>
      <c r="S211" s="19"/>
      <c r="T211" s="19"/>
      <c r="U211" s="19"/>
      <c r="V211" s="19"/>
      <c r="W211" s="19"/>
      <c r="X211" s="18"/>
    </row>
    <row r="212" spans="1:24" x14ac:dyDescent="0.2">
      <c r="A212" s="20"/>
      <c r="B212" s="20"/>
      <c r="C212" s="15"/>
      <c r="D212" s="18"/>
      <c r="E212" s="18"/>
      <c r="F212" s="18"/>
      <c r="G212" s="18"/>
      <c r="H212" s="18"/>
      <c r="I212" s="16"/>
      <c r="J212" s="16"/>
      <c r="K212" s="17"/>
      <c r="L212" s="18"/>
      <c r="M212" s="19"/>
      <c r="N212" s="19"/>
      <c r="O212" s="19"/>
      <c r="P212" s="16"/>
      <c r="Q212" s="16"/>
      <c r="R212" s="19"/>
      <c r="S212" s="19"/>
      <c r="T212" s="19"/>
      <c r="U212" s="19"/>
      <c r="V212" s="19"/>
      <c r="W212" s="19"/>
      <c r="X212" s="18"/>
    </row>
    <row r="213" spans="1:24" x14ac:dyDescent="0.2">
      <c r="A213" s="20"/>
      <c r="B213" s="20"/>
      <c r="C213" s="15"/>
      <c r="D213" s="18"/>
      <c r="E213" s="18"/>
      <c r="F213" s="18"/>
      <c r="G213" s="18"/>
      <c r="H213" s="18"/>
      <c r="I213" s="16"/>
      <c r="J213" s="16"/>
      <c r="K213" s="17"/>
      <c r="L213" s="18"/>
      <c r="M213" s="19"/>
      <c r="N213" s="19"/>
      <c r="O213" s="19"/>
      <c r="P213" s="16"/>
      <c r="Q213" s="16"/>
      <c r="R213" s="19"/>
      <c r="S213" s="19"/>
      <c r="T213" s="19"/>
      <c r="U213" s="19"/>
      <c r="V213" s="19"/>
      <c r="W213" s="19"/>
      <c r="X213" s="18"/>
    </row>
    <row r="214" spans="1:24" x14ac:dyDescent="0.2">
      <c r="A214" s="20"/>
      <c r="B214" s="20"/>
      <c r="C214" s="15"/>
      <c r="D214" s="18"/>
      <c r="E214" s="18"/>
      <c r="F214" s="18"/>
      <c r="G214" s="18"/>
      <c r="H214" s="18"/>
      <c r="I214" s="16"/>
      <c r="J214" s="16"/>
      <c r="K214" s="17"/>
      <c r="L214" s="18"/>
      <c r="M214" s="19"/>
      <c r="N214" s="19"/>
      <c r="O214" s="19"/>
      <c r="P214" s="16"/>
      <c r="Q214" s="16"/>
      <c r="R214" s="19"/>
      <c r="S214" s="19"/>
      <c r="T214" s="19"/>
      <c r="U214" s="19"/>
      <c r="V214" s="19"/>
      <c r="W214" s="19"/>
      <c r="X214" s="18"/>
    </row>
    <row r="215" spans="1:24" x14ac:dyDescent="0.2">
      <c r="A215" s="20"/>
      <c r="B215" s="20"/>
      <c r="C215" s="15"/>
      <c r="D215" s="18"/>
      <c r="E215" s="18"/>
      <c r="F215" s="18"/>
      <c r="G215" s="18"/>
      <c r="H215" s="18"/>
      <c r="I215" s="16"/>
      <c r="J215" s="16"/>
      <c r="K215" s="17"/>
      <c r="L215" s="18"/>
      <c r="M215" s="19"/>
      <c r="N215" s="19"/>
      <c r="O215" s="19"/>
      <c r="P215" s="16"/>
      <c r="Q215" s="16"/>
      <c r="R215" s="19"/>
      <c r="S215" s="19"/>
      <c r="T215" s="19"/>
      <c r="U215" s="19"/>
      <c r="V215" s="19"/>
      <c r="W215" s="19"/>
      <c r="X215" s="18"/>
    </row>
    <row r="216" spans="1:24" x14ac:dyDescent="0.2">
      <c r="A216" s="20"/>
      <c r="B216" s="20"/>
      <c r="C216" s="15"/>
      <c r="D216" s="18"/>
      <c r="E216" s="18"/>
      <c r="F216" s="18"/>
      <c r="G216" s="18"/>
      <c r="H216" s="18"/>
      <c r="I216" s="16"/>
      <c r="J216" s="16"/>
      <c r="K216" s="17"/>
      <c r="L216" s="18"/>
      <c r="M216" s="19"/>
      <c r="N216" s="19"/>
      <c r="O216" s="19"/>
      <c r="P216" s="16"/>
      <c r="Q216" s="16"/>
      <c r="R216" s="19"/>
      <c r="S216" s="19"/>
      <c r="T216" s="19"/>
      <c r="U216" s="19"/>
      <c r="V216" s="19"/>
      <c r="W216" s="19"/>
      <c r="X216" s="18"/>
    </row>
    <row r="217" spans="1:24" x14ac:dyDescent="0.2">
      <c r="A217" s="20"/>
      <c r="B217" s="20"/>
      <c r="C217" s="15"/>
      <c r="D217" s="18"/>
      <c r="E217" s="18"/>
      <c r="F217" s="18"/>
      <c r="G217" s="18"/>
      <c r="H217" s="18"/>
      <c r="I217" s="16"/>
      <c r="J217" s="16"/>
      <c r="K217" s="17"/>
      <c r="L217" s="18"/>
      <c r="M217" s="19"/>
      <c r="N217" s="19"/>
      <c r="O217" s="19"/>
      <c r="P217" s="16"/>
      <c r="Q217" s="16"/>
      <c r="R217" s="19"/>
      <c r="S217" s="19"/>
      <c r="T217" s="19"/>
      <c r="U217" s="19"/>
      <c r="V217" s="19"/>
      <c r="W217" s="19"/>
      <c r="X217" s="18"/>
    </row>
    <row r="218" spans="1:24" x14ac:dyDescent="0.2">
      <c r="A218" s="20"/>
      <c r="B218" s="20"/>
      <c r="C218" s="15"/>
      <c r="D218" s="18"/>
      <c r="E218" s="18"/>
      <c r="F218" s="18"/>
      <c r="G218" s="18"/>
      <c r="H218" s="18"/>
      <c r="I218" s="16"/>
      <c r="J218" s="16"/>
      <c r="K218" s="17"/>
      <c r="L218" s="18"/>
      <c r="M218" s="19"/>
      <c r="N218" s="19"/>
      <c r="O218" s="19"/>
      <c r="P218" s="16"/>
      <c r="Q218" s="16"/>
      <c r="R218" s="19"/>
      <c r="S218" s="19"/>
      <c r="T218" s="19"/>
      <c r="U218" s="19"/>
      <c r="V218" s="19"/>
      <c r="W218" s="19"/>
      <c r="X218" s="18"/>
    </row>
    <row r="219" spans="1:24" x14ac:dyDescent="0.2">
      <c r="A219" s="20"/>
      <c r="B219" s="20"/>
      <c r="C219" s="15"/>
      <c r="D219" s="18"/>
      <c r="E219" s="18"/>
      <c r="F219" s="18"/>
      <c r="G219" s="18"/>
      <c r="H219" s="18"/>
      <c r="I219" s="16"/>
      <c r="J219" s="16"/>
      <c r="K219" s="17"/>
      <c r="L219" s="18"/>
      <c r="M219" s="19"/>
      <c r="N219" s="19"/>
      <c r="O219" s="19"/>
      <c r="P219" s="16"/>
      <c r="Q219" s="16"/>
      <c r="R219" s="19"/>
      <c r="S219" s="19"/>
      <c r="T219" s="19"/>
      <c r="U219" s="19"/>
      <c r="V219" s="19"/>
      <c r="W219" s="19"/>
      <c r="X219" s="18"/>
    </row>
    <row r="220" spans="1:24" x14ac:dyDescent="0.2">
      <c r="A220" s="20"/>
      <c r="B220" s="20"/>
      <c r="C220" s="15"/>
      <c r="D220" s="18"/>
      <c r="E220" s="18"/>
      <c r="F220" s="18"/>
      <c r="G220" s="18"/>
      <c r="H220" s="18"/>
      <c r="I220" s="16"/>
      <c r="J220" s="16"/>
      <c r="K220" s="17"/>
      <c r="L220" s="18"/>
      <c r="M220" s="19"/>
      <c r="N220" s="19"/>
      <c r="O220" s="19"/>
      <c r="P220" s="16"/>
      <c r="Q220" s="16"/>
      <c r="R220" s="19"/>
      <c r="S220" s="19"/>
      <c r="T220" s="19"/>
      <c r="U220" s="19"/>
      <c r="V220" s="19"/>
      <c r="W220" s="19"/>
      <c r="X220" s="18"/>
    </row>
    <row r="221" spans="1:24" x14ac:dyDescent="0.2">
      <c r="A221" s="20"/>
      <c r="B221" s="20"/>
      <c r="C221" s="15"/>
      <c r="D221" s="18"/>
      <c r="E221" s="18"/>
      <c r="F221" s="18"/>
      <c r="G221" s="18"/>
      <c r="H221" s="18"/>
      <c r="I221" s="16"/>
      <c r="J221" s="16"/>
      <c r="K221" s="17"/>
      <c r="L221" s="18"/>
      <c r="M221" s="19"/>
      <c r="N221" s="19"/>
      <c r="O221" s="19"/>
      <c r="P221" s="16"/>
      <c r="Q221" s="16"/>
      <c r="R221" s="19"/>
      <c r="S221" s="19"/>
      <c r="T221" s="19"/>
      <c r="U221" s="19"/>
      <c r="V221" s="19"/>
      <c r="W221" s="19"/>
      <c r="X221" s="18"/>
    </row>
    <row r="222" spans="1:24" x14ac:dyDescent="0.2">
      <c r="A222" s="20"/>
      <c r="B222" s="20"/>
      <c r="C222" s="15"/>
      <c r="D222" s="18"/>
      <c r="E222" s="18"/>
      <c r="F222" s="18"/>
      <c r="G222" s="18"/>
      <c r="H222" s="18"/>
      <c r="I222" s="16"/>
      <c r="J222" s="16"/>
      <c r="K222" s="17"/>
      <c r="L222" s="18"/>
      <c r="M222" s="19"/>
      <c r="N222" s="19"/>
      <c r="O222" s="19"/>
      <c r="P222" s="16"/>
      <c r="Q222" s="16"/>
      <c r="R222" s="19"/>
      <c r="S222" s="19"/>
      <c r="T222" s="19"/>
      <c r="U222" s="19"/>
      <c r="V222" s="19"/>
      <c r="W222" s="19"/>
      <c r="X222" s="18"/>
    </row>
    <row r="223" spans="1:24" x14ac:dyDescent="0.2">
      <c r="A223" s="20"/>
      <c r="B223" s="20"/>
      <c r="C223" s="15"/>
      <c r="D223" s="18"/>
      <c r="E223" s="18"/>
      <c r="F223" s="18"/>
      <c r="G223" s="18"/>
      <c r="H223" s="18"/>
      <c r="I223" s="16"/>
      <c r="J223" s="16"/>
      <c r="K223" s="17"/>
      <c r="L223" s="18"/>
      <c r="M223" s="19"/>
      <c r="N223" s="19"/>
      <c r="O223" s="19"/>
      <c r="P223" s="16"/>
      <c r="Q223" s="16"/>
      <c r="R223" s="19"/>
      <c r="S223" s="19"/>
      <c r="T223" s="19"/>
      <c r="U223" s="19"/>
      <c r="V223" s="19"/>
      <c r="W223" s="19"/>
      <c r="X223" s="18"/>
    </row>
    <row r="224" spans="1:24" x14ac:dyDescent="0.2">
      <c r="A224" s="20"/>
      <c r="B224" s="20"/>
      <c r="C224" s="15"/>
      <c r="D224" s="18"/>
      <c r="E224" s="18"/>
      <c r="F224" s="18"/>
      <c r="G224" s="18"/>
      <c r="H224" s="18"/>
      <c r="I224" s="16"/>
      <c r="J224" s="16"/>
      <c r="K224" s="17"/>
      <c r="L224" s="18"/>
      <c r="M224" s="19"/>
      <c r="N224" s="19"/>
      <c r="O224" s="19"/>
      <c r="P224" s="16"/>
      <c r="Q224" s="16"/>
      <c r="R224" s="19"/>
      <c r="S224" s="19"/>
      <c r="T224" s="19"/>
      <c r="U224" s="19"/>
      <c r="V224" s="19"/>
      <c r="W224" s="19"/>
      <c r="X224" s="18"/>
    </row>
    <row r="225" spans="1:24" x14ac:dyDescent="0.2">
      <c r="A225" s="20"/>
      <c r="B225" s="20"/>
      <c r="C225" s="15"/>
      <c r="D225" s="18"/>
      <c r="E225" s="18"/>
      <c r="F225" s="18"/>
      <c r="G225" s="18"/>
      <c r="H225" s="18"/>
      <c r="I225" s="16"/>
      <c r="J225" s="16"/>
      <c r="K225" s="17"/>
      <c r="L225" s="18"/>
      <c r="M225" s="19"/>
      <c r="N225" s="19"/>
      <c r="O225" s="19"/>
      <c r="P225" s="16"/>
      <c r="Q225" s="16"/>
      <c r="R225" s="19"/>
      <c r="S225" s="19"/>
      <c r="T225" s="19"/>
      <c r="U225" s="19"/>
      <c r="V225" s="19"/>
      <c r="W225" s="19"/>
      <c r="X225" s="18"/>
    </row>
    <row r="226" spans="1:24" x14ac:dyDescent="0.2">
      <c r="A226" s="20"/>
      <c r="B226" s="20"/>
      <c r="C226" s="15"/>
      <c r="D226" s="18"/>
      <c r="E226" s="18"/>
      <c r="F226" s="18"/>
      <c r="G226" s="18"/>
      <c r="H226" s="18"/>
      <c r="I226" s="16"/>
      <c r="J226" s="16"/>
      <c r="K226" s="17"/>
      <c r="L226" s="18"/>
      <c r="M226" s="19"/>
      <c r="N226" s="19"/>
      <c r="O226" s="19"/>
      <c r="P226" s="16"/>
      <c r="Q226" s="16"/>
      <c r="R226" s="19"/>
      <c r="S226" s="19"/>
      <c r="T226" s="19"/>
      <c r="U226" s="19"/>
      <c r="V226" s="19"/>
      <c r="W226" s="19"/>
      <c r="X226" s="18"/>
    </row>
    <row r="227" spans="1:24" x14ac:dyDescent="0.2">
      <c r="A227" s="20"/>
      <c r="B227" s="20"/>
      <c r="C227" s="15"/>
      <c r="D227" s="18"/>
      <c r="E227" s="18"/>
      <c r="F227" s="18"/>
      <c r="G227" s="18"/>
      <c r="H227" s="18"/>
      <c r="I227" s="16"/>
      <c r="J227" s="16"/>
      <c r="K227" s="17"/>
      <c r="L227" s="18"/>
      <c r="M227" s="19"/>
      <c r="N227" s="19"/>
      <c r="O227" s="19"/>
      <c r="P227" s="16"/>
      <c r="Q227" s="16"/>
      <c r="R227" s="19"/>
      <c r="S227" s="19"/>
      <c r="T227" s="19"/>
      <c r="U227" s="19"/>
      <c r="V227" s="19"/>
      <c r="W227" s="19"/>
      <c r="X227" s="18"/>
    </row>
    <row r="228" spans="1:24" x14ac:dyDescent="0.2">
      <c r="A228" s="20"/>
      <c r="B228" s="20"/>
      <c r="C228" s="15"/>
      <c r="D228" s="18"/>
      <c r="E228" s="18"/>
      <c r="F228" s="18"/>
      <c r="G228" s="18"/>
      <c r="H228" s="18"/>
      <c r="I228" s="16"/>
      <c r="J228" s="16"/>
      <c r="K228" s="17"/>
      <c r="L228" s="18"/>
      <c r="M228" s="19"/>
      <c r="N228" s="19"/>
      <c r="O228" s="19"/>
      <c r="P228" s="16"/>
      <c r="Q228" s="16"/>
      <c r="R228" s="19"/>
      <c r="S228" s="19"/>
      <c r="T228" s="19"/>
      <c r="U228" s="19"/>
      <c r="V228" s="19"/>
      <c r="W228" s="19"/>
      <c r="X228" s="18"/>
    </row>
    <row r="229" spans="1:24" x14ac:dyDescent="0.2">
      <c r="A229" s="20"/>
      <c r="B229" s="20"/>
      <c r="C229" s="15"/>
      <c r="D229" s="18"/>
      <c r="E229" s="18"/>
      <c r="F229" s="18"/>
      <c r="G229" s="18"/>
      <c r="H229" s="18"/>
      <c r="I229" s="16"/>
      <c r="J229" s="16"/>
      <c r="K229" s="17"/>
      <c r="L229" s="18"/>
      <c r="M229" s="19"/>
      <c r="N229" s="19"/>
      <c r="O229" s="19"/>
      <c r="P229" s="16"/>
      <c r="Q229" s="16"/>
      <c r="R229" s="19"/>
      <c r="S229" s="19"/>
      <c r="T229" s="19"/>
      <c r="U229" s="19"/>
      <c r="V229" s="19"/>
      <c r="W229" s="19"/>
      <c r="X229" s="18"/>
    </row>
    <row r="230" spans="1:24" x14ac:dyDescent="0.2">
      <c r="A230" s="20"/>
      <c r="B230" s="20"/>
      <c r="C230" s="15"/>
      <c r="D230" s="18"/>
      <c r="E230" s="18"/>
      <c r="F230" s="18"/>
      <c r="G230" s="18"/>
      <c r="H230" s="18"/>
      <c r="I230" s="16"/>
      <c r="J230" s="16"/>
      <c r="K230" s="17"/>
      <c r="L230" s="18"/>
      <c r="M230" s="19"/>
      <c r="N230" s="19"/>
      <c r="O230" s="19"/>
      <c r="P230" s="16"/>
      <c r="Q230" s="16"/>
      <c r="R230" s="19"/>
      <c r="S230" s="19"/>
      <c r="T230" s="19"/>
      <c r="U230" s="19"/>
      <c r="V230" s="19"/>
      <c r="W230" s="19"/>
      <c r="X230" s="18"/>
    </row>
    <row r="231" spans="1:24" x14ac:dyDescent="0.2">
      <c r="A231" s="20"/>
      <c r="B231" s="20"/>
      <c r="C231" s="15"/>
      <c r="D231" s="18"/>
      <c r="E231" s="18"/>
      <c r="F231" s="18"/>
      <c r="G231" s="18"/>
      <c r="H231" s="18"/>
      <c r="I231" s="16"/>
      <c r="J231" s="16"/>
      <c r="K231" s="17"/>
      <c r="L231" s="18"/>
      <c r="M231" s="19"/>
      <c r="N231" s="19"/>
      <c r="O231" s="19"/>
      <c r="P231" s="16"/>
      <c r="Q231" s="16"/>
      <c r="R231" s="19"/>
      <c r="S231" s="19"/>
      <c r="T231" s="19"/>
      <c r="U231" s="19"/>
      <c r="V231" s="19"/>
      <c r="W231" s="19"/>
      <c r="X231" s="18"/>
    </row>
    <row r="232" spans="1:24" x14ac:dyDescent="0.2">
      <c r="A232" s="20"/>
      <c r="B232" s="20"/>
      <c r="C232" s="15"/>
      <c r="D232" s="18"/>
      <c r="E232" s="18"/>
      <c r="F232" s="18"/>
      <c r="G232" s="18"/>
      <c r="H232" s="18"/>
      <c r="I232" s="16"/>
      <c r="J232" s="16"/>
      <c r="K232" s="17"/>
      <c r="L232" s="18"/>
      <c r="M232" s="19"/>
      <c r="N232" s="19"/>
      <c r="O232" s="19"/>
      <c r="P232" s="16"/>
      <c r="Q232" s="16"/>
      <c r="R232" s="19"/>
      <c r="S232" s="19"/>
      <c r="T232" s="19"/>
      <c r="U232" s="19"/>
      <c r="V232" s="19"/>
      <c r="W232" s="19"/>
      <c r="X232" s="18"/>
    </row>
    <row r="233" spans="1:24" x14ac:dyDescent="0.2">
      <c r="A233" s="20"/>
      <c r="B233" s="20"/>
      <c r="C233" s="15"/>
      <c r="D233" s="18"/>
      <c r="E233" s="18"/>
      <c r="F233" s="18"/>
      <c r="G233" s="18"/>
      <c r="H233" s="18"/>
      <c r="I233" s="16"/>
      <c r="J233" s="16"/>
      <c r="K233" s="17"/>
      <c r="L233" s="18"/>
      <c r="M233" s="19"/>
      <c r="N233" s="19"/>
      <c r="O233" s="19"/>
      <c r="P233" s="16"/>
      <c r="Q233" s="16"/>
      <c r="R233" s="19"/>
      <c r="S233" s="19"/>
      <c r="T233" s="19"/>
      <c r="U233" s="19"/>
      <c r="V233" s="19"/>
      <c r="W233" s="19"/>
      <c r="X233" s="18"/>
    </row>
    <row r="234" spans="1:24" x14ac:dyDescent="0.2">
      <c r="A234" s="20"/>
      <c r="B234" s="20"/>
      <c r="C234" s="15"/>
      <c r="D234" s="18"/>
      <c r="E234" s="18"/>
      <c r="F234" s="18"/>
      <c r="G234" s="18"/>
      <c r="H234" s="18"/>
      <c r="I234" s="16"/>
      <c r="J234" s="16"/>
      <c r="K234" s="17"/>
      <c r="L234" s="18"/>
      <c r="M234" s="19"/>
      <c r="N234" s="19"/>
      <c r="O234" s="19"/>
      <c r="P234" s="16"/>
      <c r="Q234" s="16"/>
      <c r="R234" s="19"/>
      <c r="S234" s="19"/>
      <c r="T234" s="19"/>
      <c r="U234" s="19"/>
      <c r="V234" s="19"/>
      <c r="W234" s="19"/>
      <c r="X234" s="18"/>
    </row>
    <row r="235" spans="1:24" x14ac:dyDescent="0.2">
      <c r="A235" s="20"/>
      <c r="B235" s="20"/>
      <c r="C235" s="15"/>
      <c r="D235" s="18"/>
      <c r="E235" s="18"/>
      <c r="F235" s="18"/>
      <c r="G235" s="18"/>
      <c r="H235" s="18"/>
      <c r="I235" s="16"/>
      <c r="J235" s="16"/>
      <c r="K235" s="17"/>
      <c r="L235" s="18"/>
      <c r="M235" s="19"/>
      <c r="N235" s="19"/>
      <c r="O235" s="19"/>
      <c r="P235" s="16"/>
      <c r="Q235" s="16"/>
      <c r="R235" s="19"/>
      <c r="S235" s="19"/>
      <c r="T235" s="19"/>
      <c r="U235" s="19"/>
      <c r="V235" s="19"/>
      <c r="W235" s="19"/>
      <c r="X235" s="18"/>
    </row>
    <row r="236" spans="1:24" x14ac:dyDescent="0.2">
      <c r="A236" s="20"/>
      <c r="B236" s="20"/>
      <c r="C236" s="15"/>
      <c r="D236" s="18"/>
      <c r="E236" s="18"/>
      <c r="F236" s="18"/>
      <c r="G236" s="18"/>
      <c r="H236" s="18"/>
      <c r="I236" s="16"/>
      <c r="J236" s="16"/>
      <c r="K236" s="17"/>
      <c r="L236" s="18"/>
      <c r="M236" s="19"/>
      <c r="N236" s="19"/>
      <c r="O236" s="19"/>
      <c r="P236" s="16"/>
      <c r="Q236" s="16"/>
      <c r="R236" s="19"/>
      <c r="S236" s="19"/>
      <c r="T236" s="19"/>
      <c r="U236" s="19"/>
      <c r="V236" s="19"/>
      <c r="W236" s="19"/>
      <c r="X236" s="18"/>
    </row>
    <row r="237" spans="1:24" x14ac:dyDescent="0.2">
      <c r="A237" s="20"/>
      <c r="B237" s="20"/>
      <c r="C237" s="15"/>
      <c r="D237" s="18"/>
      <c r="E237" s="18"/>
      <c r="F237" s="18"/>
      <c r="G237" s="18"/>
      <c r="H237" s="18"/>
      <c r="I237" s="16"/>
      <c r="J237" s="16"/>
      <c r="K237" s="17"/>
      <c r="L237" s="18"/>
      <c r="M237" s="19"/>
      <c r="N237" s="19"/>
      <c r="O237" s="19"/>
      <c r="P237" s="16"/>
      <c r="Q237" s="16"/>
      <c r="R237" s="19"/>
      <c r="S237" s="19"/>
      <c r="T237" s="19"/>
      <c r="U237" s="19"/>
      <c r="V237" s="19"/>
      <c r="W237" s="19"/>
      <c r="X237" s="18"/>
    </row>
    <row r="238" spans="1:24" x14ac:dyDescent="0.2">
      <c r="A238" s="20"/>
      <c r="B238" s="20"/>
      <c r="C238" s="15"/>
      <c r="D238" s="18"/>
      <c r="E238" s="18"/>
      <c r="F238" s="18"/>
      <c r="G238" s="18"/>
      <c r="H238" s="18"/>
      <c r="I238" s="16"/>
      <c r="J238" s="16"/>
      <c r="K238" s="17"/>
      <c r="L238" s="18"/>
      <c r="M238" s="19"/>
      <c r="N238" s="19"/>
      <c r="O238" s="19"/>
      <c r="P238" s="16"/>
      <c r="Q238" s="16"/>
      <c r="R238" s="19"/>
      <c r="S238" s="19"/>
      <c r="T238" s="19"/>
      <c r="U238" s="19"/>
      <c r="V238" s="19"/>
      <c r="W238" s="19"/>
      <c r="X238" s="18"/>
    </row>
    <row r="239" spans="1:24" x14ac:dyDescent="0.2">
      <c r="A239" s="20"/>
      <c r="B239" s="20"/>
      <c r="C239" s="15"/>
      <c r="D239" s="18"/>
      <c r="E239" s="18"/>
      <c r="F239" s="18"/>
      <c r="G239" s="18"/>
      <c r="H239" s="18"/>
      <c r="I239" s="16"/>
      <c r="J239" s="16"/>
      <c r="K239" s="17"/>
      <c r="L239" s="18"/>
      <c r="M239" s="19"/>
      <c r="N239" s="19"/>
      <c r="O239" s="19"/>
      <c r="P239" s="16"/>
      <c r="Q239" s="16"/>
      <c r="R239" s="19"/>
      <c r="S239" s="19"/>
      <c r="T239" s="19"/>
      <c r="U239" s="19"/>
      <c r="V239" s="19"/>
      <c r="W239" s="19"/>
      <c r="X239" s="18"/>
    </row>
    <row r="240" spans="1:24" x14ac:dyDescent="0.2">
      <c r="A240" s="20"/>
      <c r="B240" s="20"/>
      <c r="C240" s="15"/>
      <c r="D240" s="18"/>
      <c r="E240" s="18"/>
      <c r="F240" s="18"/>
      <c r="G240" s="18"/>
      <c r="H240" s="18"/>
      <c r="I240" s="16"/>
      <c r="J240" s="16"/>
      <c r="K240" s="17"/>
      <c r="L240" s="18"/>
      <c r="M240" s="19"/>
      <c r="N240" s="19"/>
      <c r="O240" s="19"/>
      <c r="P240" s="16"/>
      <c r="Q240" s="16"/>
      <c r="R240" s="19"/>
      <c r="S240" s="19"/>
      <c r="T240" s="19"/>
      <c r="U240" s="19"/>
      <c r="V240" s="19"/>
      <c r="W240" s="19"/>
      <c r="X240" s="18"/>
    </row>
    <row r="241" spans="1:24" x14ac:dyDescent="0.2">
      <c r="A241" s="20"/>
      <c r="B241" s="20"/>
      <c r="C241" s="15"/>
      <c r="D241" s="18"/>
      <c r="E241" s="18"/>
      <c r="F241" s="18"/>
      <c r="G241" s="18"/>
      <c r="H241" s="18"/>
      <c r="I241" s="16"/>
      <c r="J241" s="16"/>
      <c r="K241" s="17"/>
      <c r="L241" s="18"/>
      <c r="M241" s="19"/>
      <c r="N241" s="19"/>
      <c r="O241" s="19"/>
      <c r="P241" s="16"/>
      <c r="Q241" s="16"/>
      <c r="R241" s="19"/>
      <c r="S241" s="19"/>
      <c r="T241" s="19"/>
      <c r="U241" s="19"/>
      <c r="V241" s="19"/>
      <c r="W241" s="19"/>
      <c r="X241" s="18"/>
    </row>
    <row r="242" spans="1:24" x14ac:dyDescent="0.2">
      <c r="A242" s="20"/>
      <c r="B242" s="20"/>
      <c r="C242" s="15"/>
      <c r="D242" s="18"/>
      <c r="E242" s="18"/>
      <c r="F242" s="18"/>
      <c r="G242" s="18"/>
      <c r="H242" s="18"/>
      <c r="I242" s="16"/>
      <c r="J242" s="16"/>
      <c r="K242" s="17"/>
      <c r="L242" s="18"/>
      <c r="M242" s="19"/>
      <c r="N242" s="19"/>
      <c r="O242" s="19"/>
      <c r="P242" s="16"/>
      <c r="Q242" s="16"/>
      <c r="R242" s="19"/>
      <c r="S242" s="19"/>
      <c r="T242" s="19"/>
      <c r="U242" s="19"/>
      <c r="V242" s="19"/>
      <c r="W242" s="19"/>
      <c r="X242" s="18"/>
    </row>
    <row r="243" spans="1:24" x14ac:dyDescent="0.2">
      <c r="A243" s="20"/>
      <c r="B243" s="20"/>
      <c r="C243" s="15"/>
      <c r="D243" s="18"/>
      <c r="E243" s="18"/>
      <c r="F243" s="18"/>
      <c r="G243" s="18"/>
      <c r="H243" s="18"/>
      <c r="I243" s="16"/>
      <c r="J243" s="16"/>
      <c r="K243" s="17"/>
      <c r="L243" s="18"/>
      <c r="M243" s="19"/>
      <c r="N243" s="19"/>
      <c r="O243" s="19"/>
      <c r="P243" s="16"/>
      <c r="Q243" s="16"/>
      <c r="R243" s="19"/>
      <c r="S243" s="19"/>
      <c r="T243" s="19"/>
      <c r="U243" s="19"/>
      <c r="V243" s="19"/>
      <c r="W243" s="19"/>
      <c r="X243" s="18"/>
    </row>
    <row r="244" spans="1:24" x14ac:dyDescent="0.2">
      <c r="A244" s="20"/>
      <c r="B244" s="20"/>
      <c r="C244" s="15"/>
      <c r="D244" s="18"/>
      <c r="E244" s="18"/>
      <c r="F244" s="18"/>
      <c r="G244" s="18"/>
      <c r="H244" s="18"/>
      <c r="I244" s="16"/>
      <c r="J244" s="16"/>
      <c r="K244" s="17"/>
      <c r="L244" s="18"/>
      <c r="M244" s="19"/>
      <c r="N244" s="19"/>
      <c r="O244" s="19"/>
      <c r="P244" s="16"/>
      <c r="Q244" s="16"/>
      <c r="R244" s="19"/>
      <c r="S244" s="19"/>
      <c r="T244" s="19"/>
      <c r="U244" s="19"/>
      <c r="V244" s="19"/>
      <c r="W244" s="19"/>
      <c r="X244" s="18"/>
    </row>
    <row r="245" spans="1:24" x14ac:dyDescent="0.2">
      <c r="A245" s="20"/>
      <c r="B245" s="20"/>
      <c r="C245" s="15"/>
      <c r="D245" s="18"/>
      <c r="E245" s="18"/>
      <c r="F245" s="18"/>
      <c r="G245" s="18"/>
      <c r="H245" s="18"/>
      <c r="I245" s="16"/>
      <c r="J245" s="16"/>
      <c r="K245" s="17"/>
      <c r="L245" s="18"/>
      <c r="M245" s="19"/>
      <c r="N245" s="19"/>
      <c r="O245" s="19"/>
      <c r="P245" s="16"/>
      <c r="Q245" s="16"/>
      <c r="R245" s="19"/>
      <c r="S245" s="19"/>
      <c r="T245" s="19"/>
      <c r="U245" s="19"/>
      <c r="V245" s="19"/>
      <c r="W245" s="19"/>
      <c r="X245" s="18"/>
    </row>
    <row r="246" spans="1:24" x14ac:dyDescent="0.2">
      <c r="A246" s="20"/>
      <c r="B246" s="20"/>
      <c r="C246" s="15"/>
      <c r="D246" s="18"/>
      <c r="E246" s="18"/>
      <c r="F246" s="18"/>
      <c r="G246" s="18"/>
      <c r="H246" s="18"/>
      <c r="I246" s="16"/>
      <c r="J246" s="16"/>
      <c r="K246" s="17"/>
      <c r="L246" s="18"/>
      <c r="M246" s="19"/>
      <c r="N246" s="19"/>
      <c r="O246" s="19"/>
      <c r="P246" s="16"/>
      <c r="Q246" s="16"/>
      <c r="R246" s="19"/>
      <c r="S246" s="19"/>
      <c r="T246" s="19"/>
      <c r="U246" s="19"/>
      <c r="V246" s="19"/>
      <c r="W246" s="19"/>
      <c r="X246" s="18"/>
    </row>
    <row r="247" spans="1:24" x14ac:dyDescent="0.2">
      <c r="A247" s="20"/>
      <c r="B247" s="20"/>
      <c r="C247" s="15"/>
      <c r="D247" s="18"/>
      <c r="E247" s="18"/>
      <c r="F247" s="18"/>
      <c r="G247" s="18"/>
      <c r="H247" s="18"/>
      <c r="I247" s="16"/>
      <c r="J247" s="16"/>
      <c r="K247" s="17"/>
      <c r="L247" s="18"/>
      <c r="M247" s="19"/>
      <c r="N247" s="19"/>
      <c r="O247" s="19"/>
      <c r="P247" s="16"/>
      <c r="Q247" s="16"/>
      <c r="R247" s="19"/>
      <c r="S247" s="19"/>
      <c r="T247" s="19"/>
      <c r="U247" s="19"/>
      <c r="V247" s="19"/>
      <c r="W247" s="19"/>
      <c r="X247" s="18"/>
    </row>
    <row r="248" spans="1:24" x14ac:dyDescent="0.2">
      <c r="A248" s="20"/>
      <c r="B248" s="20"/>
      <c r="C248" s="15"/>
      <c r="D248" s="18"/>
      <c r="E248" s="18"/>
      <c r="F248" s="18"/>
      <c r="G248" s="18"/>
      <c r="H248" s="18"/>
      <c r="I248" s="16"/>
      <c r="J248" s="16"/>
      <c r="K248" s="17"/>
      <c r="L248" s="18"/>
      <c r="M248" s="19"/>
      <c r="N248" s="19"/>
      <c r="O248" s="19"/>
      <c r="P248" s="16"/>
      <c r="Q248" s="16"/>
      <c r="R248" s="19"/>
      <c r="S248" s="19"/>
      <c r="T248" s="19"/>
      <c r="U248" s="19"/>
      <c r="V248" s="19"/>
      <c r="W248" s="19"/>
      <c r="X248" s="18"/>
    </row>
    <row r="249" spans="1:24" x14ac:dyDescent="0.2">
      <c r="A249" s="20"/>
      <c r="B249" s="20"/>
      <c r="C249" s="15"/>
      <c r="D249" s="18"/>
      <c r="E249" s="18"/>
      <c r="F249" s="18"/>
      <c r="G249" s="18"/>
      <c r="H249" s="18"/>
      <c r="I249" s="16"/>
      <c r="J249" s="16"/>
      <c r="K249" s="17"/>
      <c r="L249" s="18"/>
      <c r="M249" s="19"/>
      <c r="N249" s="19"/>
      <c r="O249" s="19"/>
      <c r="P249" s="16"/>
      <c r="Q249" s="16"/>
      <c r="R249" s="19"/>
      <c r="S249" s="19"/>
      <c r="T249" s="19"/>
      <c r="U249" s="19"/>
      <c r="V249" s="19"/>
      <c r="W249" s="19"/>
      <c r="X249" s="18"/>
    </row>
    <row r="250" spans="1:24" x14ac:dyDescent="0.2">
      <c r="A250" s="20"/>
      <c r="B250" s="20"/>
      <c r="C250" s="15"/>
      <c r="D250" s="18"/>
      <c r="E250" s="18"/>
      <c r="F250" s="18"/>
      <c r="G250" s="18"/>
      <c r="H250" s="18"/>
      <c r="I250" s="16"/>
      <c r="J250" s="16"/>
      <c r="K250" s="17"/>
      <c r="L250" s="18"/>
      <c r="M250" s="19"/>
      <c r="N250" s="19"/>
      <c r="O250" s="19"/>
      <c r="P250" s="16"/>
      <c r="Q250" s="16"/>
      <c r="R250" s="19"/>
      <c r="S250" s="19"/>
      <c r="T250" s="19"/>
      <c r="U250" s="19"/>
      <c r="V250" s="19"/>
      <c r="W250" s="19"/>
      <c r="X250" s="18"/>
    </row>
    <row r="251" spans="1:24" x14ac:dyDescent="0.2">
      <c r="A251" s="20"/>
      <c r="B251" s="20"/>
      <c r="C251" s="15"/>
      <c r="D251" s="18"/>
      <c r="E251" s="18"/>
      <c r="F251" s="18"/>
      <c r="G251" s="18"/>
      <c r="H251" s="18"/>
      <c r="I251" s="16"/>
      <c r="J251" s="16"/>
      <c r="K251" s="17"/>
      <c r="L251" s="18"/>
      <c r="M251" s="19"/>
      <c r="N251" s="19"/>
      <c r="O251" s="19"/>
      <c r="P251" s="16"/>
      <c r="Q251" s="16"/>
      <c r="R251" s="19"/>
      <c r="S251" s="19"/>
      <c r="T251" s="19"/>
      <c r="U251" s="19"/>
      <c r="V251" s="19"/>
      <c r="W251" s="19"/>
      <c r="X251" s="18"/>
    </row>
    <row r="252" spans="1:24" x14ac:dyDescent="0.2">
      <c r="A252" s="20"/>
      <c r="B252" s="20"/>
      <c r="C252" s="15"/>
      <c r="D252" s="18"/>
      <c r="E252" s="18"/>
      <c r="F252" s="18"/>
      <c r="G252" s="18"/>
      <c r="H252" s="18"/>
      <c r="I252" s="16"/>
      <c r="J252" s="16"/>
      <c r="K252" s="17"/>
      <c r="L252" s="18"/>
      <c r="M252" s="19"/>
      <c r="N252" s="19"/>
      <c r="O252" s="19"/>
      <c r="P252" s="16"/>
      <c r="Q252" s="16"/>
      <c r="R252" s="19"/>
      <c r="S252" s="19"/>
      <c r="T252" s="19"/>
      <c r="U252" s="19"/>
      <c r="V252" s="19"/>
      <c r="W252" s="19"/>
      <c r="X252" s="18"/>
    </row>
    <row r="253" spans="1:24" x14ac:dyDescent="0.2">
      <c r="A253" s="20"/>
      <c r="B253" s="20"/>
      <c r="C253" s="15"/>
      <c r="D253" s="18"/>
      <c r="E253" s="18"/>
      <c r="F253" s="18"/>
      <c r="G253" s="18"/>
      <c r="H253" s="18"/>
      <c r="I253" s="16"/>
      <c r="J253" s="16"/>
      <c r="K253" s="17"/>
      <c r="L253" s="18"/>
      <c r="M253" s="19"/>
      <c r="N253" s="19"/>
      <c r="O253" s="19"/>
      <c r="P253" s="16"/>
      <c r="Q253" s="16"/>
      <c r="R253" s="19"/>
      <c r="S253" s="19"/>
      <c r="T253" s="19"/>
      <c r="U253" s="19"/>
      <c r="V253" s="19"/>
      <c r="W253" s="19"/>
      <c r="X253" s="18"/>
    </row>
    <row r="254" spans="1:24" x14ac:dyDescent="0.2">
      <c r="A254" s="20"/>
      <c r="B254" s="20"/>
      <c r="C254" s="15"/>
      <c r="D254" s="18"/>
      <c r="E254" s="18"/>
      <c r="F254" s="18"/>
      <c r="G254" s="18"/>
      <c r="H254" s="18"/>
      <c r="I254" s="16"/>
      <c r="J254" s="16"/>
      <c r="K254" s="17"/>
      <c r="L254" s="18"/>
      <c r="M254" s="19"/>
      <c r="N254" s="19"/>
      <c r="O254" s="19"/>
      <c r="P254" s="16"/>
      <c r="Q254" s="16"/>
      <c r="R254" s="19"/>
      <c r="S254" s="19"/>
      <c r="T254" s="19"/>
      <c r="U254" s="19"/>
      <c r="V254" s="19"/>
      <c r="W254" s="19"/>
      <c r="X254" s="18"/>
    </row>
    <row r="255" spans="1:24" x14ac:dyDescent="0.2">
      <c r="A255" s="20"/>
      <c r="B255" s="20"/>
      <c r="C255" s="15"/>
      <c r="D255" s="18"/>
      <c r="E255" s="18"/>
      <c r="F255" s="18"/>
      <c r="G255" s="18"/>
      <c r="H255" s="18"/>
      <c r="I255" s="16"/>
      <c r="J255" s="16"/>
      <c r="K255" s="17"/>
      <c r="L255" s="18"/>
      <c r="M255" s="19"/>
      <c r="N255" s="19"/>
      <c r="O255" s="19"/>
      <c r="P255" s="16"/>
      <c r="Q255" s="16"/>
      <c r="R255" s="19"/>
      <c r="S255" s="19"/>
      <c r="T255" s="19"/>
      <c r="U255" s="19"/>
      <c r="V255" s="19"/>
      <c r="W255" s="19"/>
      <c r="X255" s="18"/>
    </row>
    <row r="256" spans="1:24" x14ac:dyDescent="0.2">
      <c r="A256" s="20"/>
      <c r="B256" s="20"/>
      <c r="C256" s="15"/>
      <c r="D256" s="18"/>
      <c r="E256" s="18"/>
      <c r="F256" s="18"/>
      <c r="G256" s="18"/>
      <c r="H256" s="18"/>
      <c r="I256" s="16"/>
      <c r="J256" s="16"/>
      <c r="K256" s="17"/>
      <c r="L256" s="18"/>
      <c r="M256" s="19"/>
      <c r="N256" s="19"/>
      <c r="O256" s="19"/>
      <c r="P256" s="16"/>
      <c r="Q256" s="16"/>
      <c r="R256" s="19"/>
      <c r="S256" s="19"/>
      <c r="T256" s="19"/>
      <c r="U256" s="19"/>
      <c r="V256" s="19"/>
      <c r="W256" s="19"/>
      <c r="X256" s="18"/>
    </row>
    <row r="257" spans="1:24" x14ac:dyDescent="0.2">
      <c r="A257" s="20"/>
      <c r="B257" s="20"/>
      <c r="C257" s="15"/>
      <c r="D257" s="18"/>
      <c r="E257" s="18"/>
      <c r="F257" s="18"/>
      <c r="G257" s="18"/>
      <c r="H257" s="18"/>
      <c r="I257" s="16"/>
      <c r="J257" s="16"/>
      <c r="K257" s="17"/>
      <c r="L257" s="18"/>
      <c r="M257" s="19"/>
      <c r="N257" s="19"/>
      <c r="O257" s="19"/>
      <c r="P257" s="16"/>
      <c r="Q257" s="16"/>
      <c r="R257" s="19"/>
      <c r="S257" s="19"/>
      <c r="T257" s="19"/>
      <c r="U257" s="19"/>
      <c r="V257" s="19"/>
      <c r="W257" s="19"/>
      <c r="X257" s="18"/>
    </row>
    <row r="258" spans="1:24" x14ac:dyDescent="0.2">
      <c r="A258" s="20"/>
      <c r="B258" s="20"/>
      <c r="C258" s="15"/>
      <c r="D258" s="18"/>
      <c r="E258" s="18"/>
      <c r="F258" s="18"/>
      <c r="G258" s="18"/>
      <c r="H258" s="18"/>
      <c r="I258" s="16"/>
      <c r="J258" s="16"/>
      <c r="K258" s="17"/>
      <c r="L258" s="18"/>
      <c r="M258" s="19"/>
      <c r="N258" s="19"/>
      <c r="O258" s="19"/>
      <c r="P258" s="16"/>
      <c r="Q258" s="16"/>
      <c r="R258" s="19"/>
      <c r="S258" s="19"/>
      <c r="T258" s="19"/>
      <c r="U258" s="19"/>
      <c r="V258" s="19"/>
      <c r="W258" s="19"/>
      <c r="X258" s="18"/>
    </row>
    <row r="259" spans="1:24" x14ac:dyDescent="0.2">
      <c r="A259" s="20"/>
      <c r="B259" s="20"/>
      <c r="C259" s="15"/>
      <c r="D259" s="18"/>
      <c r="E259" s="18"/>
      <c r="F259" s="18"/>
      <c r="G259" s="18"/>
      <c r="H259" s="18"/>
      <c r="I259" s="16"/>
      <c r="J259" s="16"/>
      <c r="K259" s="17"/>
      <c r="L259" s="18"/>
      <c r="M259" s="19"/>
      <c r="N259" s="19"/>
      <c r="O259" s="19"/>
      <c r="P259" s="16"/>
      <c r="Q259" s="16"/>
      <c r="R259" s="19"/>
      <c r="S259" s="19"/>
      <c r="T259" s="19"/>
      <c r="U259" s="19"/>
      <c r="V259" s="19"/>
      <c r="W259" s="19"/>
      <c r="X259" s="18"/>
    </row>
    <row r="260" spans="1:24" x14ac:dyDescent="0.2">
      <c r="A260" s="20"/>
      <c r="B260" s="20"/>
      <c r="C260" s="15"/>
      <c r="D260" s="18"/>
      <c r="E260" s="18"/>
      <c r="F260" s="18"/>
      <c r="G260" s="18"/>
      <c r="H260" s="18"/>
      <c r="I260" s="16"/>
      <c r="J260" s="16"/>
      <c r="K260" s="17"/>
      <c r="L260" s="18"/>
      <c r="M260" s="19"/>
      <c r="N260" s="19"/>
      <c r="O260" s="19"/>
      <c r="P260" s="16"/>
      <c r="Q260" s="16"/>
      <c r="R260" s="19"/>
      <c r="S260" s="19"/>
      <c r="T260" s="19"/>
      <c r="U260" s="19"/>
      <c r="V260" s="19"/>
      <c r="W260" s="19"/>
      <c r="X260" s="18"/>
    </row>
    <row r="261" spans="1:24" x14ac:dyDescent="0.2">
      <c r="A261" s="20"/>
      <c r="B261" s="20"/>
      <c r="C261" s="15"/>
      <c r="D261" s="18"/>
      <c r="E261" s="18"/>
      <c r="F261" s="18"/>
      <c r="G261" s="18"/>
      <c r="H261" s="18"/>
      <c r="I261" s="16"/>
      <c r="J261" s="16"/>
      <c r="K261" s="17"/>
      <c r="L261" s="18"/>
      <c r="M261" s="19"/>
      <c r="N261" s="19"/>
      <c r="O261" s="19"/>
      <c r="P261" s="16"/>
      <c r="Q261" s="16"/>
      <c r="R261" s="19"/>
      <c r="S261" s="19"/>
      <c r="T261" s="19"/>
      <c r="U261" s="19"/>
      <c r="V261" s="19"/>
      <c r="W261" s="19"/>
      <c r="X261" s="18"/>
    </row>
    <row r="262" spans="1:24" x14ac:dyDescent="0.2">
      <c r="A262" s="20"/>
      <c r="B262" s="20"/>
      <c r="C262" s="15"/>
      <c r="D262" s="18"/>
      <c r="E262" s="18"/>
      <c r="F262" s="18"/>
      <c r="G262" s="18"/>
      <c r="H262" s="18"/>
      <c r="I262" s="16"/>
      <c r="J262" s="16"/>
      <c r="K262" s="17"/>
      <c r="L262" s="18"/>
      <c r="M262" s="19"/>
      <c r="N262" s="19"/>
      <c r="O262" s="19"/>
      <c r="P262" s="16"/>
      <c r="Q262" s="16"/>
      <c r="R262" s="19"/>
      <c r="S262" s="19"/>
      <c r="T262" s="19"/>
      <c r="U262" s="19"/>
      <c r="V262" s="19"/>
      <c r="W262" s="19"/>
      <c r="X262" s="18"/>
    </row>
    <row r="263" spans="1:24" x14ac:dyDescent="0.2">
      <c r="A263" s="20"/>
      <c r="B263" s="20"/>
      <c r="C263" s="15"/>
      <c r="D263" s="18"/>
      <c r="E263" s="18"/>
      <c r="F263" s="18"/>
      <c r="G263" s="18"/>
      <c r="H263" s="18"/>
      <c r="I263" s="16"/>
      <c r="J263" s="16"/>
      <c r="K263" s="17"/>
      <c r="L263" s="18"/>
      <c r="M263" s="19"/>
      <c r="N263" s="19"/>
      <c r="O263" s="19"/>
      <c r="P263" s="16"/>
      <c r="Q263" s="16"/>
      <c r="R263" s="19"/>
      <c r="S263" s="19"/>
      <c r="T263" s="19"/>
      <c r="U263" s="19"/>
      <c r="V263" s="19"/>
      <c r="W263" s="19"/>
      <c r="X263" s="18"/>
    </row>
    <row r="264" spans="1:24" x14ac:dyDescent="0.2">
      <c r="A264" s="20"/>
      <c r="B264" s="20"/>
      <c r="C264" s="15"/>
      <c r="D264" s="18"/>
      <c r="E264" s="18"/>
      <c r="F264" s="18"/>
      <c r="G264" s="18"/>
      <c r="H264" s="18"/>
      <c r="I264" s="16"/>
      <c r="J264" s="16"/>
      <c r="K264" s="17"/>
      <c r="L264" s="18"/>
      <c r="M264" s="19"/>
      <c r="N264" s="19"/>
      <c r="O264" s="19"/>
      <c r="P264" s="16"/>
      <c r="Q264" s="16"/>
      <c r="R264" s="19"/>
      <c r="S264" s="19"/>
      <c r="T264" s="19"/>
      <c r="U264" s="19"/>
      <c r="V264" s="19"/>
      <c r="W264" s="19"/>
      <c r="X264" s="18"/>
    </row>
    <row r="265" spans="1:24" x14ac:dyDescent="0.2">
      <c r="A265" s="20"/>
      <c r="B265" s="20"/>
      <c r="C265" s="15"/>
      <c r="D265" s="18"/>
      <c r="E265" s="18"/>
      <c r="F265" s="18"/>
      <c r="G265" s="18"/>
      <c r="H265" s="18"/>
      <c r="I265" s="16"/>
      <c r="J265" s="16"/>
      <c r="K265" s="17"/>
      <c r="L265" s="18"/>
      <c r="M265" s="19"/>
      <c r="N265" s="19"/>
      <c r="O265" s="19"/>
      <c r="P265" s="16"/>
      <c r="Q265" s="16"/>
      <c r="R265" s="19"/>
      <c r="S265" s="19"/>
      <c r="T265" s="19"/>
      <c r="U265" s="19"/>
      <c r="V265" s="19"/>
      <c r="W265" s="19"/>
      <c r="X265" s="18"/>
    </row>
    <row r="266" spans="1:24" x14ac:dyDescent="0.2">
      <c r="A266" s="20"/>
      <c r="B266" s="20"/>
      <c r="C266" s="15"/>
      <c r="D266" s="18"/>
      <c r="E266" s="18"/>
      <c r="F266" s="18"/>
      <c r="G266" s="18"/>
      <c r="H266" s="18"/>
      <c r="I266" s="16"/>
      <c r="J266" s="16"/>
      <c r="K266" s="17"/>
      <c r="L266" s="18"/>
      <c r="M266" s="19"/>
      <c r="N266" s="19"/>
      <c r="O266" s="19"/>
      <c r="P266" s="16"/>
      <c r="Q266" s="16"/>
      <c r="R266" s="19"/>
      <c r="S266" s="19"/>
      <c r="T266" s="19"/>
      <c r="U266" s="19"/>
      <c r="V266" s="19"/>
      <c r="W266" s="19"/>
      <c r="X266" s="18"/>
    </row>
    <row r="267" spans="1:24" x14ac:dyDescent="0.2">
      <c r="A267" s="20"/>
      <c r="B267" s="20"/>
      <c r="C267" s="15"/>
      <c r="D267" s="18"/>
      <c r="E267" s="18"/>
      <c r="F267" s="18"/>
      <c r="G267" s="18"/>
      <c r="H267" s="18"/>
      <c r="I267" s="16"/>
      <c r="J267" s="16"/>
      <c r="K267" s="17"/>
      <c r="L267" s="18"/>
      <c r="M267" s="19"/>
      <c r="N267" s="19"/>
      <c r="O267" s="19"/>
      <c r="P267" s="16"/>
      <c r="Q267" s="16"/>
      <c r="R267" s="19"/>
      <c r="S267" s="19"/>
      <c r="T267" s="19"/>
      <c r="U267" s="19"/>
      <c r="V267" s="19"/>
      <c r="W267" s="19"/>
      <c r="X267" s="18"/>
    </row>
    <row r="268" spans="1:24" x14ac:dyDescent="0.2">
      <c r="A268" s="20"/>
      <c r="B268" s="20"/>
      <c r="C268" s="15"/>
      <c r="D268" s="18"/>
      <c r="E268" s="18"/>
      <c r="F268" s="18"/>
      <c r="G268" s="18"/>
      <c r="H268" s="18"/>
      <c r="I268" s="16"/>
      <c r="J268" s="16"/>
      <c r="K268" s="17"/>
      <c r="L268" s="18"/>
      <c r="M268" s="19"/>
      <c r="N268" s="19"/>
      <c r="O268" s="19"/>
      <c r="P268" s="16"/>
      <c r="Q268" s="16"/>
      <c r="R268" s="19"/>
      <c r="S268" s="19"/>
      <c r="T268" s="19"/>
      <c r="U268" s="19"/>
      <c r="V268" s="19"/>
      <c r="W268" s="19"/>
      <c r="X268" s="18"/>
    </row>
    <row r="269" spans="1:24" x14ac:dyDescent="0.2">
      <c r="A269" s="20"/>
      <c r="B269" s="20"/>
      <c r="C269" s="15"/>
      <c r="D269" s="18"/>
      <c r="E269" s="18"/>
      <c r="F269" s="18"/>
      <c r="G269" s="18"/>
      <c r="H269" s="18"/>
      <c r="I269" s="16"/>
      <c r="J269" s="16"/>
      <c r="K269" s="17"/>
      <c r="L269" s="18"/>
      <c r="M269" s="19"/>
      <c r="N269" s="19"/>
      <c r="O269" s="19"/>
      <c r="P269" s="16"/>
      <c r="Q269" s="16"/>
      <c r="R269" s="19"/>
      <c r="S269" s="19"/>
      <c r="T269" s="19"/>
      <c r="U269" s="19"/>
      <c r="V269" s="19"/>
      <c r="W269" s="19"/>
      <c r="X269" s="18"/>
    </row>
    <row r="270" spans="1:24" x14ac:dyDescent="0.2">
      <c r="A270" s="20"/>
      <c r="B270" s="20"/>
      <c r="C270" s="15"/>
      <c r="D270" s="18"/>
      <c r="E270" s="18"/>
      <c r="F270" s="18"/>
      <c r="G270" s="18"/>
      <c r="H270" s="18"/>
      <c r="I270" s="16"/>
      <c r="J270" s="16"/>
      <c r="K270" s="17"/>
      <c r="L270" s="18"/>
      <c r="M270" s="19"/>
      <c r="N270" s="19"/>
      <c r="O270" s="19"/>
      <c r="P270" s="16"/>
      <c r="Q270" s="16"/>
      <c r="R270" s="19"/>
      <c r="S270" s="19"/>
      <c r="T270" s="19"/>
      <c r="U270" s="19"/>
      <c r="V270" s="19"/>
      <c r="W270" s="19"/>
      <c r="X270" s="18"/>
    </row>
    <row r="271" spans="1:24" x14ac:dyDescent="0.2">
      <c r="A271" s="20"/>
      <c r="B271" s="20"/>
      <c r="C271" s="15"/>
      <c r="D271" s="18"/>
      <c r="E271" s="18"/>
      <c r="F271" s="18"/>
      <c r="G271" s="18"/>
      <c r="H271" s="18"/>
      <c r="I271" s="16"/>
      <c r="J271" s="16"/>
      <c r="K271" s="17"/>
      <c r="L271" s="18"/>
      <c r="M271" s="19"/>
      <c r="N271" s="19"/>
      <c r="O271" s="19"/>
      <c r="P271" s="16"/>
      <c r="Q271" s="16"/>
      <c r="R271" s="19"/>
      <c r="S271" s="19"/>
      <c r="T271" s="19"/>
      <c r="U271" s="19"/>
      <c r="V271" s="19"/>
      <c r="W271" s="19"/>
      <c r="X271" s="18"/>
    </row>
    <row r="272" spans="1:24" x14ac:dyDescent="0.2">
      <c r="A272" s="20"/>
      <c r="B272" s="20"/>
      <c r="C272" s="15"/>
      <c r="D272" s="18"/>
      <c r="E272" s="18"/>
      <c r="F272" s="18"/>
      <c r="G272" s="18"/>
      <c r="H272" s="18"/>
      <c r="I272" s="16"/>
      <c r="J272" s="16"/>
      <c r="K272" s="17"/>
      <c r="L272" s="18"/>
      <c r="M272" s="19"/>
      <c r="N272" s="19"/>
      <c r="O272" s="19"/>
      <c r="P272" s="16"/>
      <c r="Q272" s="16"/>
      <c r="R272" s="19"/>
      <c r="S272" s="19"/>
      <c r="T272" s="19"/>
      <c r="U272" s="19"/>
      <c r="V272" s="19"/>
      <c r="W272" s="19"/>
      <c r="X272" s="18"/>
    </row>
    <row r="273" spans="1:24" x14ac:dyDescent="0.2">
      <c r="A273" s="20"/>
      <c r="B273" s="20"/>
      <c r="C273" s="15"/>
      <c r="D273" s="18"/>
      <c r="E273" s="18"/>
      <c r="F273" s="18"/>
      <c r="G273" s="18"/>
      <c r="H273" s="18"/>
      <c r="I273" s="16"/>
      <c r="J273" s="16"/>
      <c r="K273" s="17"/>
      <c r="L273" s="18"/>
      <c r="M273" s="19"/>
      <c r="N273" s="19"/>
      <c r="O273" s="19"/>
      <c r="P273" s="16"/>
      <c r="Q273" s="16"/>
      <c r="R273" s="19"/>
      <c r="S273" s="19"/>
      <c r="T273" s="19"/>
      <c r="U273" s="19"/>
      <c r="V273" s="19"/>
      <c r="W273" s="19"/>
      <c r="X273" s="18"/>
    </row>
    <row r="274" spans="1:24" x14ac:dyDescent="0.2">
      <c r="A274" s="20"/>
      <c r="B274" s="20"/>
      <c r="C274" s="15"/>
      <c r="D274" s="18"/>
      <c r="E274" s="18"/>
      <c r="F274" s="18"/>
      <c r="G274" s="18"/>
      <c r="H274" s="18"/>
      <c r="I274" s="16"/>
      <c r="J274" s="16"/>
      <c r="K274" s="17"/>
      <c r="L274" s="18"/>
      <c r="M274" s="19"/>
      <c r="N274" s="19"/>
      <c r="O274" s="19"/>
      <c r="P274" s="16"/>
      <c r="Q274" s="16"/>
      <c r="R274" s="19"/>
      <c r="S274" s="19"/>
      <c r="T274" s="19"/>
      <c r="U274" s="19"/>
      <c r="V274" s="19"/>
      <c r="W274" s="19"/>
      <c r="X274" s="18"/>
    </row>
    <row r="275" spans="1:24" x14ac:dyDescent="0.2">
      <c r="A275" s="20"/>
      <c r="B275" s="20"/>
      <c r="C275" s="15"/>
      <c r="D275" s="18"/>
      <c r="E275" s="18"/>
      <c r="F275" s="18"/>
      <c r="G275" s="18"/>
      <c r="H275" s="18"/>
      <c r="I275" s="16"/>
      <c r="J275" s="16"/>
      <c r="K275" s="17"/>
      <c r="L275" s="18"/>
      <c r="M275" s="19"/>
      <c r="N275" s="19"/>
      <c r="O275" s="19"/>
      <c r="P275" s="16"/>
      <c r="Q275" s="16"/>
      <c r="R275" s="19"/>
      <c r="S275" s="19"/>
      <c r="T275" s="19"/>
      <c r="U275" s="19"/>
      <c r="V275" s="19"/>
      <c r="W275" s="19"/>
      <c r="X275" s="18"/>
    </row>
    <row r="276" spans="1:24" x14ac:dyDescent="0.2">
      <c r="A276" s="20"/>
      <c r="B276" s="20"/>
      <c r="C276" s="15"/>
      <c r="D276" s="18"/>
      <c r="E276" s="18"/>
      <c r="F276" s="18"/>
      <c r="G276" s="18"/>
      <c r="H276" s="18"/>
      <c r="I276" s="16"/>
      <c r="J276" s="16"/>
      <c r="K276" s="17"/>
      <c r="L276" s="18"/>
      <c r="M276" s="19"/>
      <c r="N276" s="19"/>
      <c r="O276" s="19"/>
      <c r="P276" s="16"/>
      <c r="Q276" s="16"/>
      <c r="R276" s="19"/>
      <c r="S276" s="19"/>
      <c r="T276" s="19"/>
      <c r="U276" s="19"/>
      <c r="V276" s="19"/>
      <c r="W276" s="19"/>
      <c r="X276" s="18"/>
    </row>
    <row r="277" spans="1:24" x14ac:dyDescent="0.2">
      <c r="A277" s="20"/>
      <c r="B277" s="20"/>
      <c r="C277" s="15"/>
      <c r="D277" s="18"/>
      <c r="E277" s="18"/>
      <c r="F277" s="18"/>
      <c r="G277" s="18"/>
      <c r="H277" s="18"/>
      <c r="I277" s="16"/>
      <c r="J277" s="16"/>
      <c r="K277" s="17"/>
      <c r="L277" s="18"/>
      <c r="M277" s="19"/>
      <c r="N277" s="19"/>
      <c r="O277" s="19"/>
      <c r="P277" s="16"/>
      <c r="Q277" s="16"/>
      <c r="R277" s="19"/>
      <c r="S277" s="19"/>
      <c r="T277" s="19"/>
      <c r="U277" s="19"/>
      <c r="V277" s="19"/>
      <c r="W277" s="19"/>
      <c r="X277" s="18"/>
    </row>
    <row r="278" spans="1:24" x14ac:dyDescent="0.2">
      <c r="A278" s="20"/>
      <c r="B278" s="20"/>
      <c r="C278" s="15"/>
      <c r="D278" s="18"/>
      <c r="E278" s="18"/>
      <c r="F278" s="18"/>
      <c r="G278" s="18"/>
      <c r="H278" s="18"/>
      <c r="I278" s="16"/>
      <c r="J278" s="16"/>
      <c r="K278" s="17"/>
      <c r="L278" s="18"/>
      <c r="M278" s="19"/>
      <c r="N278" s="19"/>
      <c r="O278" s="19"/>
      <c r="P278" s="16"/>
      <c r="Q278" s="16"/>
      <c r="R278" s="19"/>
      <c r="S278" s="19"/>
      <c r="T278" s="19"/>
      <c r="U278" s="19"/>
      <c r="V278" s="19"/>
      <c r="W278" s="19"/>
      <c r="X278" s="18"/>
    </row>
    <row r="279" spans="1:24" x14ac:dyDescent="0.2">
      <c r="A279" s="20"/>
      <c r="B279" s="20"/>
      <c r="C279" s="15"/>
      <c r="D279" s="18"/>
      <c r="E279" s="18"/>
      <c r="F279" s="18"/>
      <c r="G279" s="18"/>
      <c r="H279" s="18"/>
      <c r="I279" s="16"/>
      <c r="J279" s="16"/>
      <c r="K279" s="17"/>
      <c r="L279" s="18"/>
      <c r="M279" s="19"/>
      <c r="N279" s="19"/>
      <c r="O279" s="19"/>
      <c r="P279" s="16"/>
      <c r="Q279" s="16"/>
      <c r="R279" s="19"/>
      <c r="S279" s="19"/>
      <c r="T279" s="19"/>
      <c r="U279" s="19"/>
      <c r="V279" s="19"/>
      <c r="W279" s="19"/>
      <c r="X279" s="18"/>
    </row>
    <row r="280" spans="1:24" x14ac:dyDescent="0.2">
      <c r="A280" s="20"/>
      <c r="B280" s="20"/>
      <c r="C280" s="15"/>
      <c r="D280" s="18"/>
      <c r="E280" s="18"/>
      <c r="F280" s="18"/>
      <c r="G280" s="18"/>
      <c r="H280" s="18"/>
      <c r="I280" s="16"/>
      <c r="J280" s="16"/>
      <c r="K280" s="17"/>
      <c r="L280" s="18"/>
      <c r="M280" s="19"/>
      <c r="N280" s="19"/>
      <c r="O280" s="19"/>
      <c r="P280" s="16"/>
      <c r="Q280" s="16"/>
      <c r="R280" s="19"/>
      <c r="S280" s="19"/>
      <c r="T280" s="19"/>
      <c r="U280" s="19"/>
      <c r="V280" s="19"/>
      <c r="W280" s="19"/>
      <c r="X280" s="18"/>
    </row>
    <row r="281" spans="1:24" x14ac:dyDescent="0.2">
      <c r="A281" s="20"/>
      <c r="B281" s="20"/>
      <c r="C281" s="15"/>
      <c r="D281" s="18"/>
      <c r="E281" s="18"/>
      <c r="F281" s="18"/>
      <c r="G281" s="18"/>
      <c r="H281" s="18"/>
      <c r="I281" s="16"/>
      <c r="J281" s="16"/>
      <c r="K281" s="17"/>
      <c r="L281" s="18"/>
      <c r="M281" s="19"/>
      <c r="N281" s="19"/>
      <c r="O281" s="19"/>
      <c r="P281" s="16"/>
      <c r="Q281" s="16"/>
      <c r="R281" s="19"/>
      <c r="S281" s="19"/>
      <c r="T281" s="19"/>
      <c r="U281" s="19"/>
      <c r="V281" s="19"/>
      <c r="W281" s="19"/>
      <c r="X281" s="18"/>
    </row>
    <row r="282" spans="1:24" x14ac:dyDescent="0.2">
      <c r="A282" s="20"/>
      <c r="B282" s="20"/>
      <c r="C282" s="15"/>
      <c r="D282" s="18"/>
      <c r="E282" s="18"/>
      <c r="F282" s="18"/>
      <c r="G282" s="18"/>
      <c r="H282" s="18"/>
      <c r="I282" s="16"/>
      <c r="J282" s="16"/>
      <c r="K282" s="17"/>
      <c r="L282" s="18"/>
      <c r="M282" s="19"/>
      <c r="N282" s="19"/>
      <c r="O282" s="19"/>
      <c r="P282" s="16"/>
      <c r="Q282" s="16"/>
      <c r="R282" s="19"/>
      <c r="S282" s="19"/>
      <c r="T282" s="19"/>
      <c r="U282" s="19"/>
      <c r="V282" s="19"/>
      <c r="W282" s="19"/>
      <c r="X282" s="18"/>
    </row>
    <row r="283" spans="1:24" x14ac:dyDescent="0.2">
      <c r="A283" s="20"/>
      <c r="B283" s="20"/>
      <c r="C283" s="15"/>
      <c r="D283" s="18"/>
      <c r="E283" s="18"/>
      <c r="F283" s="18"/>
      <c r="G283" s="18"/>
      <c r="H283" s="18"/>
      <c r="I283" s="16"/>
      <c r="J283" s="16"/>
      <c r="K283" s="17"/>
      <c r="L283" s="18"/>
      <c r="M283" s="19"/>
      <c r="N283" s="19"/>
      <c r="O283" s="19"/>
      <c r="P283" s="16"/>
      <c r="Q283" s="16"/>
      <c r="R283" s="19"/>
      <c r="S283" s="19"/>
      <c r="T283" s="19"/>
      <c r="U283" s="19"/>
      <c r="V283" s="19"/>
      <c r="W283" s="19"/>
      <c r="X283" s="18"/>
    </row>
    <row r="284" spans="1:24" x14ac:dyDescent="0.2">
      <c r="A284" s="20"/>
      <c r="B284" s="20"/>
      <c r="C284" s="15"/>
      <c r="D284" s="18"/>
      <c r="E284" s="18"/>
      <c r="F284" s="18"/>
      <c r="G284" s="18"/>
      <c r="H284" s="18"/>
      <c r="I284" s="16"/>
      <c r="J284" s="16"/>
      <c r="K284" s="17"/>
      <c r="L284" s="18"/>
      <c r="M284" s="19"/>
      <c r="N284" s="19"/>
      <c r="O284" s="19"/>
      <c r="P284" s="16"/>
      <c r="Q284" s="16"/>
      <c r="R284" s="19"/>
      <c r="S284" s="19"/>
      <c r="T284" s="19"/>
      <c r="U284" s="19"/>
      <c r="V284" s="19"/>
      <c r="W284" s="19"/>
      <c r="X284" s="18"/>
    </row>
    <row r="285" spans="1:24" x14ac:dyDescent="0.2">
      <c r="A285" s="20"/>
      <c r="B285" s="20"/>
      <c r="C285" s="15"/>
      <c r="D285" s="18"/>
      <c r="E285" s="18"/>
      <c r="F285" s="18"/>
      <c r="G285" s="18"/>
      <c r="H285" s="18"/>
      <c r="I285" s="16"/>
      <c r="J285" s="16"/>
      <c r="K285" s="17"/>
      <c r="L285" s="18"/>
      <c r="M285" s="19"/>
      <c r="N285" s="19"/>
      <c r="O285" s="19"/>
      <c r="P285" s="16"/>
      <c r="Q285" s="16"/>
      <c r="R285" s="19"/>
      <c r="S285" s="19"/>
      <c r="T285" s="19"/>
      <c r="U285" s="19"/>
      <c r="V285" s="19"/>
      <c r="W285" s="19"/>
      <c r="X285" s="18"/>
    </row>
    <row r="286" spans="1:24" x14ac:dyDescent="0.2">
      <c r="A286" s="20"/>
      <c r="B286" s="20"/>
      <c r="C286" s="15"/>
      <c r="D286" s="18"/>
      <c r="E286" s="18"/>
      <c r="F286" s="18"/>
      <c r="G286" s="18"/>
      <c r="H286" s="18"/>
      <c r="I286" s="16"/>
      <c r="J286" s="16"/>
      <c r="K286" s="17"/>
      <c r="L286" s="18"/>
      <c r="M286" s="19"/>
      <c r="N286" s="19"/>
      <c r="O286" s="19"/>
      <c r="P286" s="16"/>
      <c r="Q286" s="16"/>
      <c r="R286" s="19"/>
      <c r="S286" s="19"/>
      <c r="T286" s="19"/>
      <c r="U286" s="19"/>
      <c r="V286" s="19"/>
      <c r="W286" s="19"/>
      <c r="X286" s="18"/>
    </row>
    <row r="287" spans="1:24" x14ac:dyDescent="0.2">
      <c r="A287" s="20"/>
      <c r="B287" s="20"/>
      <c r="C287" s="15"/>
      <c r="D287" s="18"/>
      <c r="E287" s="18"/>
      <c r="F287" s="18"/>
      <c r="G287" s="18"/>
      <c r="H287" s="18"/>
      <c r="I287" s="16"/>
      <c r="J287" s="16"/>
      <c r="K287" s="17"/>
      <c r="L287" s="18"/>
      <c r="M287" s="19"/>
      <c r="N287" s="19"/>
      <c r="O287" s="19"/>
      <c r="P287" s="16"/>
      <c r="Q287" s="16"/>
      <c r="R287" s="19"/>
      <c r="S287" s="19"/>
      <c r="T287" s="19"/>
      <c r="U287" s="19"/>
      <c r="V287" s="19"/>
      <c r="W287" s="19"/>
      <c r="X287" s="18"/>
    </row>
    <row r="288" spans="1:24" x14ac:dyDescent="0.2">
      <c r="A288" s="20"/>
      <c r="B288" s="20"/>
      <c r="C288" s="15"/>
      <c r="D288" s="18"/>
      <c r="E288" s="18"/>
      <c r="F288" s="18"/>
      <c r="G288" s="18"/>
      <c r="H288" s="18"/>
      <c r="I288" s="16"/>
      <c r="J288" s="16"/>
      <c r="K288" s="17"/>
      <c r="L288" s="18"/>
      <c r="M288" s="19"/>
      <c r="N288" s="19"/>
      <c r="O288" s="19"/>
      <c r="P288" s="16"/>
      <c r="Q288" s="16"/>
      <c r="R288" s="19"/>
      <c r="S288" s="19"/>
      <c r="T288" s="19"/>
      <c r="U288" s="19"/>
      <c r="V288" s="19"/>
      <c r="W288" s="19"/>
      <c r="X288" s="18"/>
    </row>
    <row r="289" spans="1:24" x14ac:dyDescent="0.2">
      <c r="A289" s="20"/>
      <c r="B289" s="20"/>
      <c r="C289" s="15"/>
      <c r="D289" s="18"/>
      <c r="E289" s="18"/>
      <c r="F289" s="18"/>
      <c r="G289" s="18"/>
      <c r="H289" s="18"/>
      <c r="I289" s="16"/>
      <c r="J289" s="16"/>
      <c r="K289" s="17"/>
      <c r="L289" s="18"/>
      <c r="M289" s="19"/>
      <c r="N289" s="19"/>
      <c r="O289" s="19"/>
      <c r="P289" s="16"/>
      <c r="Q289" s="16"/>
      <c r="R289" s="19"/>
      <c r="S289" s="19"/>
      <c r="T289" s="19"/>
      <c r="U289" s="19"/>
      <c r="V289" s="19"/>
      <c r="W289" s="19"/>
      <c r="X289" s="18"/>
    </row>
    <row r="290" spans="1:24" x14ac:dyDescent="0.2">
      <c r="A290" s="20"/>
      <c r="B290" s="20"/>
      <c r="C290" s="15"/>
      <c r="D290" s="18"/>
      <c r="E290" s="18"/>
      <c r="F290" s="18"/>
      <c r="G290" s="18"/>
      <c r="H290" s="18"/>
      <c r="I290" s="16"/>
      <c r="J290" s="16"/>
      <c r="K290" s="17"/>
      <c r="L290" s="18"/>
      <c r="M290" s="19"/>
      <c r="N290" s="19"/>
      <c r="O290" s="19"/>
      <c r="P290" s="16"/>
      <c r="Q290" s="16"/>
      <c r="R290" s="19"/>
      <c r="S290" s="19"/>
      <c r="T290" s="19"/>
      <c r="U290" s="19"/>
      <c r="V290" s="19"/>
      <c r="W290" s="19"/>
      <c r="X290" s="18"/>
    </row>
    <row r="291" spans="1:24" x14ac:dyDescent="0.2">
      <c r="A291" s="20"/>
      <c r="B291" s="20"/>
      <c r="C291" s="15"/>
      <c r="D291" s="18"/>
      <c r="E291" s="18"/>
      <c r="F291" s="18"/>
      <c r="G291" s="18"/>
      <c r="H291" s="18"/>
      <c r="I291" s="16"/>
      <c r="J291" s="16"/>
      <c r="K291" s="17"/>
      <c r="L291" s="18"/>
      <c r="M291" s="19"/>
      <c r="N291" s="19"/>
      <c r="O291" s="19"/>
      <c r="P291" s="16"/>
      <c r="Q291" s="16"/>
      <c r="R291" s="19"/>
      <c r="S291" s="19"/>
      <c r="T291" s="19"/>
      <c r="U291" s="19"/>
      <c r="V291" s="19"/>
      <c r="W291" s="19"/>
      <c r="X291" s="18"/>
    </row>
    <row r="292" spans="1:24" x14ac:dyDescent="0.2">
      <c r="A292" s="20"/>
      <c r="B292" s="20"/>
      <c r="C292" s="15"/>
      <c r="D292" s="18"/>
      <c r="E292" s="18"/>
      <c r="F292" s="18"/>
      <c r="G292" s="18"/>
      <c r="H292" s="18"/>
      <c r="I292" s="16"/>
      <c r="J292" s="16"/>
      <c r="K292" s="17"/>
      <c r="L292" s="18"/>
      <c r="M292" s="19"/>
      <c r="N292" s="19"/>
      <c r="O292" s="19"/>
      <c r="P292" s="16"/>
      <c r="Q292" s="16"/>
      <c r="R292" s="19"/>
      <c r="S292" s="19"/>
      <c r="T292" s="19"/>
      <c r="U292" s="19"/>
      <c r="V292" s="19"/>
      <c r="W292" s="19"/>
      <c r="X292" s="18"/>
    </row>
    <row r="293" spans="1:24" x14ac:dyDescent="0.2">
      <c r="A293" s="20"/>
      <c r="B293" s="20"/>
      <c r="C293" s="15"/>
      <c r="D293" s="18"/>
      <c r="E293" s="18"/>
      <c r="F293" s="18"/>
      <c r="G293" s="18"/>
      <c r="H293" s="18"/>
      <c r="I293" s="16"/>
      <c r="J293" s="16"/>
      <c r="K293" s="17"/>
      <c r="L293" s="18"/>
      <c r="M293" s="19"/>
      <c r="N293" s="19"/>
      <c r="O293" s="19"/>
      <c r="P293" s="16"/>
      <c r="Q293" s="16"/>
      <c r="R293" s="19"/>
      <c r="S293" s="19"/>
      <c r="T293" s="19"/>
      <c r="U293" s="19"/>
      <c r="V293" s="19"/>
      <c r="W293" s="19"/>
      <c r="X293" s="18"/>
    </row>
    <row r="294" spans="1:24" x14ac:dyDescent="0.2">
      <c r="A294" s="20"/>
      <c r="B294" s="20"/>
      <c r="C294" s="15"/>
      <c r="D294" s="18"/>
      <c r="E294" s="18"/>
      <c r="F294" s="18"/>
      <c r="G294" s="18"/>
      <c r="H294" s="18"/>
      <c r="I294" s="16"/>
      <c r="J294" s="16"/>
      <c r="K294" s="17"/>
      <c r="L294" s="18"/>
      <c r="M294" s="19"/>
      <c r="N294" s="19"/>
      <c r="O294" s="19"/>
      <c r="P294" s="16"/>
      <c r="Q294" s="16"/>
      <c r="R294" s="19"/>
      <c r="S294" s="19"/>
      <c r="T294" s="19"/>
      <c r="U294" s="19"/>
      <c r="V294" s="19"/>
      <c r="W294" s="19"/>
      <c r="X294" s="18"/>
    </row>
    <row r="295" spans="1:24" x14ac:dyDescent="0.2">
      <c r="A295" s="20"/>
      <c r="B295" s="20"/>
      <c r="C295" s="15"/>
      <c r="D295" s="18"/>
      <c r="E295" s="18"/>
      <c r="F295" s="18"/>
      <c r="G295" s="18"/>
      <c r="H295" s="18"/>
      <c r="I295" s="16"/>
      <c r="J295" s="16"/>
      <c r="K295" s="17"/>
      <c r="L295" s="18"/>
      <c r="M295" s="19"/>
      <c r="N295" s="19"/>
      <c r="O295" s="19"/>
      <c r="P295" s="16"/>
      <c r="Q295" s="16"/>
      <c r="R295" s="19"/>
      <c r="S295" s="19"/>
      <c r="T295" s="19"/>
      <c r="U295" s="19"/>
      <c r="V295" s="19"/>
      <c r="W295" s="19"/>
      <c r="X295" s="18"/>
    </row>
    <row r="296" spans="1:24" x14ac:dyDescent="0.2">
      <c r="A296" s="20"/>
      <c r="B296" s="20"/>
      <c r="C296" s="15"/>
      <c r="D296" s="18"/>
      <c r="E296" s="18"/>
      <c r="F296" s="18"/>
      <c r="G296" s="18"/>
      <c r="H296" s="18"/>
      <c r="I296" s="16"/>
      <c r="J296" s="16"/>
      <c r="K296" s="17"/>
      <c r="L296" s="18"/>
      <c r="M296" s="19"/>
      <c r="N296" s="19"/>
      <c r="O296" s="19"/>
      <c r="P296" s="16"/>
      <c r="Q296" s="16"/>
      <c r="R296" s="19"/>
      <c r="S296" s="19"/>
      <c r="T296" s="19"/>
      <c r="U296" s="19"/>
      <c r="V296" s="19"/>
      <c r="W296" s="19"/>
      <c r="X296" s="18"/>
    </row>
    <row r="297" spans="1:24" x14ac:dyDescent="0.2">
      <c r="A297" s="20"/>
      <c r="B297" s="20"/>
      <c r="C297" s="15"/>
      <c r="D297" s="18"/>
      <c r="E297" s="18"/>
      <c r="F297" s="18"/>
      <c r="G297" s="18"/>
      <c r="H297" s="18"/>
      <c r="I297" s="16"/>
      <c r="J297" s="16"/>
      <c r="K297" s="17"/>
      <c r="L297" s="18"/>
      <c r="M297" s="19"/>
      <c r="N297" s="19"/>
      <c r="O297" s="19"/>
      <c r="P297" s="16"/>
      <c r="Q297" s="16"/>
      <c r="R297" s="19"/>
      <c r="S297" s="19"/>
      <c r="T297" s="19"/>
      <c r="U297" s="19"/>
      <c r="V297" s="19"/>
      <c r="W297" s="19"/>
      <c r="X297" s="18"/>
    </row>
    <row r="298" spans="1:24" x14ac:dyDescent="0.2">
      <c r="A298" s="20"/>
      <c r="B298" s="20"/>
      <c r="C298" s="15"/>
      <c r="D298" s="18"/>
      <c r="E298" s="18"/>
      <c r="F298" s="18"/>
      <c r="G298" s="18"/>
      <c r="H298" s="18"/>
      <c r="I298" s="16"/>
      <c r="J298" s="16"/>
      <c r="K298" s="17"/>
      <c r="L298" s="18"/>
      <c r="M298" s="19"/>
      <c r="N298" s="19"/>
      <c r="O298" s="19"/>
      <c r="P298" s="16"/>
      <c r="Q298" s="16"/>
      <c r="R298" s="19"/>
      <c r="S298" s="19"/>
      <c r="T298" s="19"/>
      <c r="U298" s="19"/>
      <c r="V298" s="19"/>
      <c r="W298" s="19"/>
      <c r="X298" s="18"/>
    </row>
    <row r="299" spans="1:24" x14ac:dyDescent="0.2">
      <c r="A299" s="20"/>
      <c r="B299" s="20"/>
      <c r="C299" s="15"/>
      <c r="D299" s="18"/>
      <c r="E299" s="18"/>
      <c r="F299" s="18"/>
      <c r="G299" s="18"/>
      <c r="H299" s="18"/>
      <c r="I299" s="16"/>
      <c r="J299" s="16"/>
      <c r="K299" s="17"/>
      <c r="L299" s="18"/>
      <c r="M299" s="19"/>
      <c r="N299" s="19"/>
      <c r="O299" s="19"/>
      <c r="P299" s="16"/>
      <c r="Q299" s="16"/>
      <c r="R299" s="19"/>
      <c r="S299" s="19"/>
      <c r="T299" s="19"/>
      <c r="U299" s="19"/>
      <c r="V299" s="19"/>
      <c r="W299" s="19"/>
      <c r="X299" s="18"/>
    </row>
    <row r="300" spans="1:24" x14ac:dyDescent="0.2">
      <c r="A300" s="20"/>
      <c r="B300" s="20"/>
      <c r="C300" s="15"/>
      <c r="D300" s="18"/>
      <c r="E300" s="18"/>
      <c r="F300" s="18"/>
      <c r="G300" s="18"/>
      <c r="H300" s="18"/>
      <c r="I300" s="16"/>
      <c r="J300" s="16"/>
      <c r="K300" s="17"/>
      <c r="L300" s="18"/>
      <c r="M300" s="19"/>
      <c r="N300" s="19"/>
      <c r="O300" s="19"/>
      <c r="P300" s="16"/>
      <c r="Q300" s="16"/>
      <c r="R300" s="19"/>
      <c r="S300" s="19"/>
      <c r="T300" s="19"/>
      <c r="U300" s="19"/>
      <c r="V300" s="19"/>
      <c r="W300" s="19"/>
      <c r="X300" s="18"/>
    </row>
    <row r="301" spans="1:24" x14ac:dyDescent="0.2">
      <c r="A301" s="20"/>
      <c r="B301" s="20"/>
      <c r="C301" s="15"/>
      <c r="D301" s="18"/>
      <c r="E301" s="18"/>
      <c r="F301" s="18"/>
      <c r="G301" s="18"/>
      <c r="H301" s="18"/>
      <c r="I301" s="16"/>
      <c r="J301" s="16"/>
      <c r="K301" s="17"/>
      <c r="L301" s="18"/>
      <c r="M301" s="19"/>
      <c r="N301" s="19"/>
      <c r="O301" s="19"/>
      <c r="P301" s="16"/>
      <c r="Q301" s="16"/>
      <c r="R301" s="19"/>
      <c r="S301" s="19"/>
      <c r="T301" s="19"/>
      <c r="U301" s="19"/>
      <c r="V301" s="19"/>
      <c r="W301" s="19"/>
      <c r="X301" s="18"/>
    </row>
    <row r="302" spans="1:24" x14ac:dyDescent="0.2">
      <c r="A302" s="20"/>
      <c r="B302" s="20"/>
      <c r="C302" s="15"/>
      <c r="D302" s="18"/>
      <c r="E302" s="18"/>
      <c r="F302" s="18"/>
      <c r="G302" s="18"/>
      <c r="H302" s="18"/>
      <c r="I302" s="16"/>
      <c r="J302" s="16"/>
      <c r="K302" s="17"/>
      <c r="L302" s="18"/>
      <c r="M302" s="19"/>
      <c r="N302" s="19"/>
      <c r="O302" s="19"/>
      <c r="P302" s="16"/>
      <c r="Q302" s="16"/>
      <c r="R302" s="19"/>
      <c r="S302" s="19"/>
      <c r="T302" s="19"/>
      <c r="U302" s="19"/>
      <c r="V302" s="19"/>
      <c r="W302" s="19"/>
      <c r="X302" s="18"/>
    </row>
    <row r="303" spans="1:24" x14ac:dyDescent="0.2">
      <c r="A303" s="20"/>
      <c r="B303" s="20"/>
      <c r="C303" s="15"/>
      <c r="D303" s="18"/>
      <c r="E303" s="18"/>
      <c r="F303" s="18"/>
      <c r="G303" s="18"/>
      <c r="H303" s="18"/>
      <c r="I303" s="16"/>
      <c r="J303" s="16"/>
      <c r="K303" s="17"/>
      <c r="L303" s="18"/>
      <c r="M303" s="19"/>
      <c r="N303" s="19"/>
      <c r="O303" s="19"/>
      <c r="P303" s="16"/>
      <c r="Q303" s="16"/>
      <c r="R303" s="19"/>
      <c r="S303" s="19"/>
      <c r="T303" s="19"/>
      <c r="U303" s="19"/>
      <c r="V303" s="19"/>
      <c r="W303" s="19"/>
      <c r="X303" s="18"/>
    </row>
    <row r="304" spans="1:24" x14ac:dyDescent="0.2">
      <c r="A304" s="20"/>
      <c r="B304" s="20"/>
      <c r="C304" s="15"/>
      <c r="D304" s="18"/>
      <c r="E304" s="18"/>
      <c r="F304" s="18"/>
      <c r="G304" s="18"/>
      <c r="H304" s="18"/>
      <c r="I304" s="16"/>
      <c r="J304" s="16"/>
      <c r="K304" s="17"/>
      <c r="L304" s="18"/>
      <c r="M304" s="19"/>
      <c r="N304" s="19"/>
      <c r="O304" s="19"/>
      <c r="P304" s="16"/>
      <c r="Q304" s="16"/>
      <c r="R304" s="19"/>
      <c r="S304" s="19"/>
      <c r="T304" s="19"/>
      <c r="U304" s="19"/>
      <c r="V304" s="19"/>
      <c r="W304" s="19"/>
      <c r="X304" s="18"/>
    </row>
    <row r="305" spans="1:24" x14ac:dyDescent="0.2">
      <c r="A305" s="20"/>
      <c r="B305" s="20"/>
      <c r="C305" s="15"/>
      <c r="D305" s="18"/>
      <c r="E305" s="18"/>
      <c r="F305" s="18"/>
      <c r="G305" s="18"/>
      <c r="H305" s="18"/>
      <c r="I305" s="16"/>
      <c r="J305" s="16"/>
      <c r="K305" s="17"/>
      <c r="L305" s="18"/>
      <c r="M305" s="19"/>
      <c r="N305" s="19"/>
      <c r="O305" s="19"/>
      <c r="P305" s="16"/>
      <c r="Q305" s="16"/>
      <c r="R305" s="19"/>
      <c r="S305" s="19"/>
      <c r="T305" s="19"/>
      <c r="U305" s="19"/>
      <c r="V305" s="19"/>
      <c r="W305" s="19"/>
      <c r="X305" s="18"/>
    </row>
    <row r="306" spans="1:24" x14ac:dyDescent="0.2">
      <c r="A306" s="20"/>
      <c r="B306" s="20"/>
      <c r="C306" s="15"/>
      <c r="D306" s="18"/>
      <c r="E306" s="18"/>
      <c r="F306" s="18"/>
      <c r="G306" s="18"/>
      <c r="H306" s="18"/>
      <c r="I306" s="16"/>
      <c r="J306" s="16"/>
      <c r="K306" s="17"/>
      <c r="L306" s="18"/>
      <c r="M306" s="19"/>
      <c r="N306" s="19"/>
      <c r="O306" s="19"/>
      <c r="P306" s="16"/>
      <c r="Q306" s="16"/>
      <c r="R306" s="19"/>
      <c r="S306" s="19"/>
      <c r="T306" s="19"/>
      <c r="U306" s="19"/>
      <c r="V306" s="19"/>
      <c r="W306" s="19"/>
      <c r="X306" s="18"/>
    </row>
    <row r="307" spans="1:24" x14ac:dyDescent="0.2">
      <c r="A307" s="20"/>
      <c r="B307" s="20"/>
      <c r="C307" s="15"/>
      <c r="D307" s="18"/>
      <c r="E307" s="18"/>
      <c r="F307" s="18"/>
      <c r="G307" s="18"/>
      <c r="H307" s="18"/>
      <c r="I307" s="16"/>
      <c r="J307" s="16"/>
      <c r="K307" s="17"/>
      <c r="L307" s="18"/>
      <c r="M307" s="19"/>
      <c r="N307" s="19"/>
      <c r="O307" s="19"/>
      <c r="P307" s="16"/>
      <c r="Q307" s="16"/>
      <c r="R307" s="19"/>
      <c r="S307" s="19"/>
      <c r="T307" s="19"/>
      <c r="U307" s="19"/>
      <c r="V307" s="19"/>
      <c r="W307" s="19"/>
      <c r="X307" s="18"/>
    </row>
    <row r="308" spans="1:24" x14ac:dyDescent="0.2">
      <c r="A308" s="20"/>
      <c r="B308" s="20"/>
      <c r="C308" s="15"/>
      <c r="D308" s="18"/>
      <c r="E308" s="18"/>
      <c r="F308" s="18"/>
      <c r="G308" s="18"/>
      <c r="H308" s="18"/>
      <c r="I308" s="16"/>
      <c r="J308" s="16"/>
      <c r="K308" s="17"/>
      <c r="L308" s="18"/>
      <c r="M308" s="19"/>
      <c r="N308" s="19"/>
      <c r="O308" s="19"/>
      <c r="P308" s="16"/>
      <c r="Q308" s="16"/>
      <c r="R308" s="19"/>
      <c r="S308" s="19"/>
      <c r="T308" s="19"/>
      <c r="U308" s="19"/>
      <c r="V308" s="19"/>
      <c r="W308" s="19"/>
      <c r="X308" s="18"/>
    </row>
    <row r="309" spans="1:24" x14ac:dyDescent="0.2">
      <c r="A309" s="20"/>
      <c r="B309" s="20"/>
      <c r="C309" s="15"/>
      <c r="D309" s="18"/>
      <c r="E309" s="18"/>
      <c r="F309" s="18"/>
      <c r="G309" s="18"/>
      <c r="H309" s="18"/>
      <c r="I309" s="16"/>
      <c r="J309" s="16"/>
      <c r="K309" s="17"/>
      <c r="L309" s="18"/>
      <c r="M309" s="19"/>
      <c r="N309" s="19"/>
      <c r="O309" s="19"/>
      <c r="P309" s="16"/>
      <c r="Q309" s="16"/>
      <c r="R309" s="19"/>
      <c r="S309" s="19"/>
      <c r="T309" s="19"/>
      <c r="U309" s="19"/>
      <c r="V309" s="19"/>
      <c r="W309" s="19"/>
      <c r="X309" s="18"/>
    </row>
    <row r="310" spans="1:24" x14ac:dyDescent="0.2">
      <c r="A310" s="20"/>
      <c r="B310" s="20"/>
      <c r="C310" s="15"/>
      <c r="D310" s="18"/>
      <c r="E310" s="18"/>
      <c r="F310" s="18"/>
      <c r="G310" s="18"/>
      <c r="H310" s="18"/>
      <c r="I310" s="16"/>
      <c r="J310" s="16"/>
      <c r="K310" s="17"/>
      <c r="L310" s="18"/>
      <c r="M310" s="19"/>
      <c r="N310" s="19"/>
      <c r="O310" s="19"/>
      <c r="P310" s="16"/>
      <c r="Q310" s="16"/>
      <c r="R310" s="19"/>
      <c r="S310" s="19"/>
      <c r="T310" s="19"/>
      <c r="U310" s="19"/>
      <c r="V310" s="19"/>
      <c r="W310" s="19"/>
      <c r="X310" s="18"/>
    </row>
    <row r="311" spans="1:24" x14ac:dyDescent="0.2">
      <c r="A311" s="20"/>
      <c r="B311" s="20"/>
      <c r="C311" s="15"/>
      <c r="D311" s="18"/>
      <c r="E311" s="18"/>
      <c r="F311" s="18"/>
      <c r="G311" s="18"/>
      <c r="H311" s="18"/>
      <c r="I311" s="16"/>
      <c r="J311" s="16"/>
      <c r="K311" s="17"/>
      <c r="L311" s="18"/>
      <c r="M311" s="19"/>
      <c r="N311" s="19"/>
      <c r="O311" s="19"/>
      <c r="P311" s="16"/>
      <c r="Q311" s="16"/>
      <c r="R311" s="19"/>
      <c r="S311" s="19"/>
      <c r="T311" s="19"/>
      <c r="U311" s="19"/>
      <c r="V311" s="19"/>
      <c r="W311" s="19"/>
      <c r="X311" s="18"/>
    </row>
    <row r="312" spans="1:24" x14ac:dyDescent="0.2">
      <c r="A312" s="20"/>
      <c r="B312" s="20"/>
      <c r="C312" s="15"/>
      <c r="D312" s="18"/>
      <c r="E312" s="18"/>
      <c r="F312" s="18"/>
      <c r="G312" s="18"/>
      <c r="H312" s="18"/>
      <c r="I312" s="16"/>
      <c r="J312" s="16"/>
      <c r="K312" s="17"/>
      <c r="L312" s="18"/>
      <c r="M312" s="19"/>
      <c r="N312" s="19"/>
      <c r="O312" s="19"/>
      <c r="P312" s="16"/>
      <c r="Q312" s="16"/>
      <c r="R312" s="19"/>
      <c r="S312" s="19"/>
      <c r="T312" s="19"/>
      <c r="U312" s="19"/>
      <c r="V312" s="19"/>
      <c r="W312" s="19"/>
      <c r="X312" s="18"/>
    </row>
    <row r="313" spans="1:24" x14ac:dyDescent="0.2">
      <c r="A313" s="20"/>
      <c r="B313" s="20"/>
      <c r="C313" s="15"/>
      <c r="D313" s="18"/>
      <c r="E313" s="18"/>
      <c r="F313" s="18"/>
      <c r="G313" s="18"/>
      <c r="H313" s="18"/>
      <c r="I313" s="16"/>
      <c r="J313" s="16"/>
      <c r="K313" s="17"/>
      <c r="L313" s="18"/>
      <c r="M313" s="19"/>
      <c r="N313" s="19"/>
      <c r="O313" s="19"/>
      <c r="P313" s="16"/>
      <c r="Q313" s="16"/>
      <c r="R313" s="19"/>
      <c r="S313" s="19"/>
      <c r="T313" s="19"/>
      <c r="U313" s="19"/>
      <c r="V313" s="19"/>
      <c r="W313" s="19"/>
      <c r="X313" s="18"/>
    </row>
    <row r="314" spans="1:24" x14ac:dyDescent="0.2">
      <c r="A314" s="20"/>
      <c r="B314" s="20"/>
      <c r="C314" s="15"/>
      <c r="D314" s="18"/>
      <c r="E314" s="18"/>
      <c r="F314" s="18"/>
      <c r="G314" s="18"/>
      <c r="H314" s="18"/>
      <c r="I314" s="16"/>
      <c r="J314" s="16"/>
      <c r="K314" s="17"/>
      <c r="L314" s="18"/>
      <c r="M314" s="19"/>
      <c r="N314" s="19"/>
      <c r="O314" s="19"/>
      <c r="P314" s="16"/>
      <c r="Q314" s="16"/>
      <c r="R314" s="19"/>
      <c r="S314" s="19"/>
      <c r="T314" s="19"/>
      <c r="U314" s="19"/>
      <c r="V314" s="19"/>
      <c r="W314" s="19"/>
      <c r="X314" s="18"/>
    </row>
    <row r="315" spans="1:24" x14ac:dyDescent="0.2">
      <c r="A315" s="20"/>
      <c r="B315" s="20"/>
      <c r="C315" s="15"/>
      <c r="D315" s="18"/>
      <c r="E315" s="18"/>
      <c r="F315" s="18"/>
      <c r="G315" s="18"/>
      <c r="H315" s="18"/>
      <c r="I315" s="16"/>
      <c r="J315" s="16"/>
      <c r="K315" s="17"/>
      <c r="L315" s="18"/>
      <c r="M315" s="19"/>
      <c r="N315" s="19"/>
      <c r="O315" s="19"/>
      <c r="P315" s="16"/>
      <c r="Q315" s="16"/>
      <c r="R315" s="19"/>
      <c r="S315" s="19"/>
      <c r="T315" s="19"/>
      <c r="U315" s="19"/>
      <c r="V315" s="19"/>
      <c r="W315" s="19"/>
      <c r="X315" s="18"/>
    </row>
    <row r="316" spans="1:24" x14ac:dyDescent="0.2">
      <c r="A316" s="20"/>
      <c r="B316" s="20"/>
      <c r="C316" s="15"/>
      <c r="D316" s="18"/>
      <c r="E316" s="18"/>
      <c r="F316" s="18"/>
      <c r="G316" s="18"/>
      <c r="H316" s="18"/>
      <c r="I316" s="16"/>
      <c r="J316" s="16"/>
      <c r="K316" s="17"/>
      <c r="L316" s="18"/>
      <c r="M316" s="19"/>
      <c r="N316" s="19"/>
      <c r="O316" s="19"/>
      <c r="P316" s="16"/>
      <c r="Q316" s="16"/>
      <c r="R316" s="19"/>
      <c r="S316" s="19"/>
      <c r="T316" s="19"/>
      <c r="U316" s="19"/>
      <c r="V316" s="19"/>
      <c r="W316" s="19"/>
      <c r="X316" s="18"/>
    </row>
    <row r="317" spans="1:24" x14ac:dyDescent="0.2">
      <c r="A317" s="20"/>
      <c r="B317" s="20"/>
      <c r="C317" s="15"/>
      <c r="D317" s="18"/>
      <c r="E317" s="18"/>
      <c r="F317" s="18"/>
      <c r="G317" s="18"/>
      <c r="H317" s="18"/>
      <c r="I317" s="16"/>
      <c r="J317" s="16"/>
      <c r="K317" s="17"/>
      <c r="L317" s="18"/>
      <c r="M317" s="19"/>
      <c r="N317" s="19"/>
      <c r="O317" s="19"/>
      <c r="P317" s="16"/>
      <c r="Q317" s="16"/>
      <c r="R317" s="19"/>
      <c r="S317" s="19"/>
      <c r="T317" s="19"/>
      <c r="U317" s="19"/>
      <c r="V317" s="19"/>
      <c r="W317" s="19"/>
      <c r="X317" s="18"/>
    </row>
    <row r="318" spans="1:24" x14ac:dyDescent="0.2">
      <c r="A318" s="20"/>
      <c r="B318" s="20"/>
      <c r="C318" s="15"/>
      <c r="D318" s="18"/>
      <c r="E318" s="18"/>
      <c r="F318" s="18"/>
      <c r="G318" s="18"/>
      <c r="H318" s="18"/>
      <c r="I318" s="16"/>
      <c r="J318" s="16"/>
      <c r="K318" s="17"/>
      <c r="L318" s="18"/>
      <c r="M318" s="19"/>
      <c r="N318" s="19"/>
      <c r="O318" s="19"/>
      <c r="P318" s="16"/>
      <c r="Q318" s="16"/>
      <c r="R318" s="19"/>
      <c r="S318" s="19"/>
      <c r="T318" s="19"/>
      <c r="U318" s="19"/>
      <c r="V318" s="19"/>
      <c r="W318" s="19"/>
      <c r="X318" s="18"/>
    </row>
    <row r="319" spans="1:24" x14ac:dyDescent="0.2">
      <c r="A319" s="20"/>
      <c r="B319" s="20"/>
      <c r="C319" s="15"/>
      <c r="D319" s="18"/>
      <c r="E319" s="18"/>
      <c r="F319" s="18"/>
      <c r="G319" s="18"/>
      <c r="H319" s="18"/>
      <c r="I319" s="16"/>
      <c r="J319" s="16"/>
      <c r="K319" s="17"/>
      <c r="L319" s="18"/>
      <c r="M319" s="19"/>
      <c r="N319" s="19"/>
      <c r="O319" s="19"/>
      <c r="P319" s="16"/>
      <c r="Q319" s="16"/>
      <c r="R319" s="19"/>
      <c r="S319" s="19"/>
      <c r="T319" s="19"/>
      <c r="U319" s="19"/>
      <c r="V319" s="19"/>
      <c r="W319" s="19"/>
      <c r="X319" s="18"/>
    </row>
    <row r="320" spans="1:24" x14ac:dyDescent="0.2">
      <c r="A320" s="20"/>
      <c r="B320" s="20"/>
      <c r="C320" s="15"/>
      <c r="D320" s="18"/>
      <c r="E320" s="18"/>
      <c r="F320" s="18"/>
      <c r="G320" s="18"/>
      <c r="H320" s="18"/>
      <c r="I320" s="16"/>
      <c r="J320" s="16"/>
      <c r="K320" s="17"/>
      <c r="L320" s="18"/>
      <c r="M320" s="19"/>
      <c r="N320" s="19"/>
      <c r="O320" s="19"/>
      <c r="P320" s="16"/>
      <c r="Q320" s="16"/>
      <c r="R320" s="19"/>
      <c r="S320" s="19"/>
      <c r="T320" s="19"/>
      <c r="U320" s="19"/>
      <c r="V320" s="19"/>
      <c r="W320" s="19"/>
      <c r="X320" s="18"/>
    </row>
    <row r="321" spans="1:24" x14ac:dyDescent="0.2">
      <c r="A321" s="20"/>
      <c r="B321" s="20"/>
      <c r="C321" s="15"/>
      <c r="D321" s="18"/>
      <c r="E321" s="18"/>
      <c r="F321" s="18"/>
      <c r="G321" s="18"/>
      <c r="H321" s="18"/>
      <c r="I321" s="16"/>
      <c r="J321" s="16"/>
      <c r="K321" s="17"/>
      <c r="L321" s="18"/>
      <c r="M321" s="19"/>
      <c r="N321" s="19"/>
      <c r="O321" s="19"/>
      <c r="P321" s="16"/>
      <c r="Q321" s="16"/>
      <c r="R321" s="19"/>
      <c r="S321" s="19"/>
      <c r="T321" s="19"/>
      <c r="U321" s="19"/>
      <c r="V321" s="19"/>
      <c r="W321" s="19"/>
      <c r="X321" s="18"/>
    </row>
    <row r="322" spans="1:24" x14ac:dyDescent="0.2">
      <c r="A322" s="20"/>
      <c r="B322" s="20"/>
      <c r="C322" s="15"/>
      <c r="D322" s="18"/>
      <c r="E322" s="18"/>
      <c r="F322" s="18"/>
      <c r="G322" s="18"/>
      <c r="H322" s="18"/>
      <c r="I322" s="16"/>
      <c r="J322" s="16"/>
      <c r="K322" s="17"/>
      <c r="L322" s="18"/>
      <c r="M322" s="19"/>
      <c r="N322" s="19"/>
      <c r="O322" s="19"/>
      <c r="P322" s="16"/>
      <c r="Q322" s="16"/>
      <c r="R322" s="19"/>
      <c r="S322" s="19"/>
      <c r="T322" s="19"/>
      <c r="U322" s="19"/>
      <c r="V322" s="19"/>
      <c r="W322" s="19"/>
      <c r="X322" s="18"/>
    </row>
    <row r="323" spans="1:24" x14ac:dyDescent="0.2">
      <c r="A323" s="20"/>
      <c r="B323" s="20"/>
      <c r="C323" s="15"/>
      <c r="D323" s="18"/>
      <c r="E323" s="18"/>
      <c r="F323" s="18"/>
      <c r="G323" s="18"/>
      <c r="H323" s="18"/>
      <c r="I323" s="16"/>
      <c r="J323" s="16"/>
      <c r="K323" s="17"/>
      <c r="L323" s="18"/>
      <c r="M323" s="19"/>
      <c r="N323" s="19"/>
      <c r="O323" s="19"/>
      <c r="P323" s="16"/>
      <c r="Q323" s="16"/>
      <c r="R323" s="19"/>
      <c r="S323" s="19"/>
      <c r="T323" s="19"/>
      <c r="U323" s="19"/>
      <c r="V323" s="19"/>
      <c r="W323" s="19"/>
      <c r="X323" s="18"/>
    </row>
    <row r="324" spans="1:24" x14ac:dyDescent="0.2">
      <c r="A324" s="20"/>
      <c r="B324" s="20"/>
      <c r="C324" s="15"/>
      <c r="D324" s="18"/>
      <c r="E324" s="18"/>
      <c r="F324" s="18"/>
      <c r="G324" s="18"/>
      <c r="H324" s="18"/>
      <c r="I324" s="16"/>
      <c r="J324" s="16"/>
      <c r="K324" s="17"/>
      <c r="L324" s="18"/>
      <c r="M324" s="19"/>
      <c r="N324" s="19"/>
      <c r="O324" s="19"/>
      <c r="P324" s="16"/>
      <c r="Q324" s="16"/>
      <c r="R324" s="19"/>
      <c r="S324" s="19"/>
      <c r="T324" s="19"/>
      <c r="U324" s="19"/>
      <c r="V324" s="19"/>
      <c r="W324" s="19"/>
      <c r="X324" s="18"/>
    </row>
    <row r="325" spans="1:24" x14ac:dyDescent="0.2">
      <c r="A325" s="20"/>
      <c r="B325" s="20"/>
      <c r="C325" s="15"/>
      <c r="D325" s="18"/>
      <c r="E325" s="18"/>
      <c r="F325" s="18"/>
      <c r="G325" s="18"/>
      <c r="H325" s="18"/>
      <c r="I325" s="16"/>
      <c r="J325" s="16"/>
      <c r="K325" s="17"/>
      <c r="L325" s="18"/>
      <c r="M325" s="19"/>
      <c r="N325" s="19"/>
      <c r="O325" s="19"/>
      <c r="P325" s="16"/>
      <c r="Q325" s="16"/>
      <c r="R325" s="19"/>
      <c r="S325" s="19"/>
      <c r="T325" s="19"/>
      <c r="U325" s="19"/>
      <c r="V325" s="19"/>
      <c r="W325" s="19"/>
      <c r="X325" s="18"/>
    </row>
    <row r="326" spans="1:24" x14ac:dyDescent="0.2">
      <c r="A326" s="20"/>
      <c r="B326" s="20"/>
      <c r="C326" s="15"/>
      <c r="D326" s="18"/>
      <c r="E326" s="18"/>
      <c r="F326" s="18"/>
      <c r="G326" s="18"/>
      <c r="H326" s="18"/>
      <c r="I326" s="16"/>
      <c r="J326" s="16"/>
      <c r="K326" s="17"/>
      <c r="L326" s="18"/>
      <c r="M326" s="19"/>
      <c r="N326" s="19"/>
      <c r="O326" s="19"/>
      <c r="P326" s="16"/>
      <c r="Q326" s="16"/>
      <c r="R326" s="19"/>
      <c r="S326" s="19"/>
      <c r="T326" s="19"/>
      <c r="U326" s="19"/>
      <c r="V326" s="19"/>
      <c r="W326" s="19"/>
      <c r="X326" s="18"/>
    </row>
    <row r="327" spans="1:24" x14ac:dyDescent="0.2">
      <c r="A327" s="20"/>
      <c r="B327" s="20"/>
      <c r="C327" s="15"/>
      <c r="D327" s="18"/>
      <c r="E327" s="18"/>
      <c r="F327" s="18"/>
      <c r="G327" s="18"/>
      <c r="H327" s="18"/>
      <c r="I327" s="16"/>
      <c r="J327" s="16"/>
      <c r="K327" s="17"/>
      <c r="L327" s="18"/>
      <c r="M327" s="19"/>
      <c r="N327" s="19"/>
      <c r="O327" s="19"/>
      <c r="P327" s="16"/>
      <c r="Q327" s="16"/>
      <c r="R327" s="19"/>
      <c r="S327" s="19"/>
      <c r="T327" s="19"/>
      <c r="U327" s="19"/>
      <c r="V327" s="19"/>
      <c r="W327" s="19"/>
      <c r="X327" s="18"/>
    </row>
    <row r="328" spans="1:24" x14ac:dyDescent="0.2">
      <c r="A328" s="20"/>
      <c r="B328" s="20"/>
      <c r="C328" s="15"/>
      <c r="D328" s="18"/>
      <c r="E328" s="18"/>
      <c r="F328" s="18"/>
      <c r="G328" s="18"/>
      <c r="H328" s="18"/>
      <c r="I328" s="16"/>
      <c r="J328" s="16"/>
      <c r="K328" s="17"/>
      <c r="L328" s="18"/>
      <c r="M328" s="19"/>
      <c r="N328" s="19"/>
      <c r="O328" s="19"/>
      <c r="P328" s="16"/>
      <c r="Q328" s="16"/>
      <c r="R328" s="19"/>
      <c r="S328" s="19"/>
      <c r="T328" s="19"/>
      <c r="U328" s="19"/>
      <c r="V328" s="19"/>
      <c r="W328" s="19"/>
      <c r="X328" s="18"/>
    </row>
    <row r="329" spans="1:24" x14ac:dyDescent="0.2">
      <c r="A329" s="20"/>
      <c r="B329" s="20"/>
      <c r="C329" s="15"/>
      <c r="D329" s="18"/>
      <c r="E329" s="18"/>
      <c r="F329" s="18"/>
      <c r="G329" s="18"/>
      <c r="H329" s="18"/>
      <c r="I329" s="16"/>
      <c r="J329" s="16"/>
      <c r="K329" s="17"/>
      <c r="L329" s="18"/>
      <c r="M329" s="19"/>
      <c r="N329" s="19"/>
      <c r="O329" s="19"/>
      <c r="P329" s="16"/>
      <c r="Q329" s="16"/>
      <c r="R329" s="19"/>
      <c r="S329" s="19"/>
      <c r="T329" s="19"/>
      <c r="U329" s="19"/>
      <c r="V329" s="19"/>
      <c r="W329" s="19"/>
      <c r="X329" s="18"/>
    </row>
    <row r="330" spans="1:24" x14ac:dyDescent="0.2">
      <c r="A330" s="20"/>
      <c r="B330" s="20"/>
      <c r="C330" s="15"/>
      <c r="D330" s="18"/>
      <c r="E330" s="18"/>
      <c r="F330" s="18"/>
      <c r="G330" s="18"/>
      <c r="H330" s="18"/>
      <c r="I330" s="16"/>
      <c r="J330" s="16"/>
      <c r="K330" s="17"/>
      <c r="L330" s="18"/>
      <c r="M330" s="19"/>
      <c r="N330" s="19"/>
      <c r="O330" s="19"/>
      <c r="P330" s="16"/>
      <c r="Q330" s="16"/>
      <c r="R330" s="19"/>
      <c r="S330" s="19"/>
      <c r="T330" s="19"/>
      <c r="U330" s="19"/>
      <c r="V330" s="19"/>
      <c r="W330" s="19"/>
      <c r="X330" s="18"/>
    </row>
    <row r="331" spans="1:24" x14ac:dyDescent="0.2">
      <c r="A331" s="20"/>
      <c r="B331" s="20"/>
      <c r="C331" s="15"/>
      <c r="D331" s="18"/>
      <c r="E331" s="18"/>
      <c r="F331" s="18"/>
      <c r="G331" s="18"/>
      <c r="H331" s="18"/>
      <c r="I331" s="16"/>
      <c r="J331" s="16"/>
      <c r="K331" s="17"/>
      <c r="L331" s="18"/>
      <c r="M331" s="19"/>
      <c r="N331" s="19"/>
      <c r="O331" s="19"/>
      <c r="P331" s="16"/>
      <c r="Q331" s="16"/>
      <c r="R331" s="19"/>
      <c r="S331" s="19"/>
      <c r="T331" s="19"/>
      <c r="U331" s="19"/>
      <c r="V331" s="19"/>
      <c r="W331" s="19"/>
      <c r="X331" s="18"/>
    </row>
    <row r="332" spans="1:24" x14ac:dyDescent="0.2">
      <c r="A332" s="20"/>
      <c r="B332" s="20"/>
      <c r="C332" s="15"/>
      <c r="D332" s="18"/>
      <c r="E332" s="18"/>
      <c r="F332" s="18"/>
      <c r="G332" s="18"/>
      <c r="H332" s="18"/>
      <c r="I332" s="16"/>
      <c r="J332" s="16"/>
      <c r="K332" s="17"/>
      <c r="L332" s="18"/>
      <c r="M332" s="19"/>
      <c r="N332" s="19"/>
      <c r="O332" s="19"/>
      <c r="P332" s="16"/>
      <c r="Q332" s="16"/>
      <c r="R332" s="19"/>
      <c r="S332" s="19"/>
      <c r="T332" s="19"/>
      <c r="U332" s="19"/>
      <c r="V332" s="19"/>
      <c r="W332" s="19"/>
      <c r="X332" s="18"/>
    </row>
    <row r="333" spans="1:24" x14ac:dyDescent="0.2">
      <c r="A333" s="20"/>
      <c r="B333" s="20"/>
      <c r="C333" s="15"/>
      <c r="D333" s="18"/>
      <c r="E333" s="18"/>
      <c r="F333" s="18"/>
      <c r="G333" s="18"/>
      <c r="H333" s="18"/>
      <c r="I333" s="16"/>
      <c r="J333" s="16"/>
      <c r="K333" s="17"/>
      <c r="L333" s="18"/>
      <c r="M333" s="19"/>
      <c r="N333" s="19"/>
      <c r="O333" s="19"/>
      <c r="P333" s="16"/>
      <c r="Q333" s="16"/>
      <c r="R333" s="19"/>
      <c r="S333" s="19"/>
      <c r="T333" s="19"/>
      <c r="U333" s="19"/>
      <c r="V333" s="19"/>
      <c r="W333" s="19"/>
      <c r="X333" s="18"/>
    </row>
    <row r="334" spans="1:24" x14ac:dyDescent="0.2">
      <c r="A334" s="20"/>
      <c r="B334" s="20"/>
      <c r="C334" s="15"/>
      <c r="D334" s="18"/>
      <c r="E334" s="18"/>
      <c r="F334" s="18"/>
      <c r="G334" s="18"/>
      <c r="H334" s="18"/>
      <c r="I334" s="16"/>
      <c r="J334" s="16"/>
      <c r="K334" s="17"/>
      <c r="L334" s="18"/>
      <c r="M334" s="19"/>
      <c r="N334" s="19"/>
      <c r="O334" s="19"/>
      <c r="P334" s="16"/>
      <c r="Q334" s="16"/>
      <c r="R334" s="19"/>
      <c r="S334" s="19"/>
      <c r="T334" s="19"/>
      <c r="U334" s="19"/>
      <c r="V334" s="19"/>
      <c r="W334" s="19"/>
      <c r="X334" s="18"/>
    </row>
    <row r="335" spans="1:24" x14ac:dyDescent="0.2">
      <c r="A335" s="20"/>
      <c r="B335" s="20"/>
      <c r="C335" s="15"/>
      <c r="D335" s="18"/>
      <c r="E335" s="18"/>
      <c r="F335" s="18"/>
      <c r="G335" s="18"/>
      <c r="H335" s="18"/>
      <c r="I335" s="16"/>
      <c r="J335" s="16"/>
      <c r="K335" s="17"/>
      <c r="L335" s="18"/>
      <c r="M335" s="19"/>
      <c r="N335" s="19"/>
      <c r="O335" s="19"/>
      <c r="P335" s="16"/>
      <c r="Q335" s="16"/>
      <c r="R335" s="19"/>
      <c r="S335" s="19"/>
      <c r="T335" s="19"/>
      <c r="U335" s="19"/>
      <c r="V335" s="19"/>
      <c r="W335" s="19"/>
      <c r="X335" s="18"/>
    </row>
    <row r="336" spans="1:24" x14ac:dyDescent="0.2">
      <c r="A336" s="20"/>
      <c r="B336" s="20"/>
      <c r="C336" s="15"/>
      <c r="D336" s="18"/>
      <c r="E336" s="18"/>
      <c r="F336" s="18"/>
      <c r="G336" s="18"/>
      <c r="H336" s="18"/>
      <c r="I336" s="16"/>
      <c r="J336" s="16"/>
      <c r="K336" s="17"/>
      <c r="L336" s="18"/>
      <c r="M336" s="19"/>
      <c r="N336" s="19"/>
      <c r="O336" s="19"/>
      <c r="P336" s="16"/>
      <c r="Q336" s="16"/>
      <c r="R336" s="19"/>
      <c r="S336" s="19"/>
      <c r="T336" s="19"/>
      <c r="U336" s="19"/>
      <c r="V336" s="19"/>
      <c r="W336" s="19"/>
      <c r="X336" s="18"/>
    </row>
    <row r="337" spans="1:24" x14ac:dyDescent="0.2">
      <c r="A337" s="20"/>
      <c r="B337" s="20"/>
      <c r="C337" s="15"/>
      <c r="D337" s="18"/>
      <c r="E337" s="18"/>
      <c r="F337" s="18"/>
      <c r="G337" s="18"/>
      <c r="H337" s="18"/>
      <c r="I337" s="16"/>
      <c r="J337" s="16"/>
      <c r="K337" s="17"/>
      <c r="L337" s="18"/>
      <c r="M337" s="19"/>
      <c r="N337" s="19"/>
      <c r="O337" s="19"/>
      <c r="P337" s="16"/>
      <c r="Q337" s="16"/>
      <c r="R337" s="19"/>
      <c r="S337" s="19"/>
      <c r="T337" s="19"/>
      <c r="U337" s="19"/>
      <c r="V337" s="19"/>
      <c r="W337" s="19"/>
      <c r="X337" s="18"/>
    </row>
    <row r="338" spans="1:24" x14ac:dyDescent="0.2">
      <c r="A338" s="20"/>
      <c r="B338" s="20"/>
      <c r="C338" s="15"/>
      <c r="D338" s="18"/>
      <c r="E338" s="18"/>
      <c r="F338" s="18"/>
      <c r="G338" s="18"/>
      <c r="H338" s="18"/>
      <c r="I338" s="16"/>
      <c r="J338" s="16"/>
      <c r="K338" s="17"/>
      <c r="L338" s="18"/>
      <c r="M338" s="19"/>
      <c r="N338" s="19"/>
      <c r="O338" s="19"/>
      <c r="P338" s="16"/>
      <c r="Q338" s="16"/>
      <c r="R338" s="19"/>
      <c r="S338" s="19"/>
      <c r="T338" s="19"/>
      <c r="U338" s="19"/>
      <c r="V338" s="19"/>
      <c r="W338" s="19"/>
      <c r="X338" s="18"/>
    </row>
    <row r="339" spans="1:24" x14ac:dyDescent="0.2">
      <c r="A339" s="20"/>
      <c r="B339" s="20"/>
      <c r="C339" s="15"/>
      <c r="D339" s="18"/>
      <c r="E339" s="18"/>
      <c r="F339" s="18"/>
      <c r="G339" s="18"/>
      <c r="H339" s="18"/>
      <c r="I339" s="16"/>
      <c r="J339" s="16"/>
      <c r="K339" s="17"/>
      <c r="L339" s="18"/>
      <c r="M339" s="19"/>
      <c r="N339" s="19"/>
      <c r="O339" s="19"/>
      <c r="P339" s="16"/>
      <c r="Q339" s="16"/>
      <c r="R339" s="19"/>
      <c r="S339" s="19"/>
      <c r="T339" s="19"/>
      <c r="U339" s="19"/>
      <c r="V339" s="19"/>
      <c r="W339" s="19"/>
      <c r="X339" s="18"/>
    </row>
    <row r="340" spans="1:24" x14ac:dyDescent="0.2">
      <c r="A340" s="20"/>
      <c r="B340" s="20"/>
      <c r="C340" s="15"/>
      <c r="D340" s="18"/>
      <c r="E340" s="18"/>
      <c r="F340" s="18"/>
      <c r="G340" s="18"/>
      <c r="H340" s="18"/>
      <c r="I340" s="16"/>
      <c r="J340" s="16"/>
      <c r="K340" s="17"/>
      <c r="L340" s="18"/>
      <c r="M340" s="19"/>
      <c r="N340" s="19"/>
      <c r="O340" s="19"/>
      <c r="P340" s="16"/>
      <c r="Q340" s="16"/>
      <c r="R340" s="19"/>
      <c r="S340" s="19"/>
      <c r="T340" s="19"/>
      <c r="U340" s="19"/>
      <c r="V340" s="19"/>
      <c r="W340" s="19"/>
      <c r="X340" s="18"/>
    </row>
    <row r="341" spans="1:24" x14ac:dyDescent="0.2">
      <c r="A341" s="20"/>
      <c r="B341" s="20"/>
      <c r="C341" s="15"/>
      <c r="D341" s="18"/>
      <c r="E341" s="18"/>
      <c r="F341" s="18"/>
      <c r="G341" s="18"/>
      <c r="H341" s="18"/>
      <c r="I341" s="16"/>
      <c r="J341" s="16"/>
      <c r="K341" s="17"/>
      <c r="L341" s="18"/>
      <c r="M341" s="19"/>
      <c r="N341" s="19"/>
      <c r="O341" s="19"/>
      <c r="P341" s="16"/>
      <c r="Q341" s="16"/>
      <c r="R341" s="19"/>
      <c r="S341" s="19"/>
      <c r="T341" s="19"/>
      <c r="U341" s="19"/>
      <c r="V341" s="19"/>
      <c r="W341" s="19"/>
      <c r="X341" s="18"/>
    </row>
    <row r="342" spans="1:24" x14ac:dyDescent="0.2">
      <c r="A342" s="20"/>
      <c r="B342" s="20"/>
      <c r="C342" s="15"/>
      <c r="D342" s="18"/>
      <c r="E342" s="18"/>
      <c r="F342" s="18"/>
      <c r="G342" s="18"/>
      <c r="H342" s="18"/>
      <c r="I342" s="16"/>
      <c r="J342" s="16"/>
      <c r="K342" s="17"/>
      <c r="L342" s="18"/>
      <c r="M342" s="19"/>
      <c r="N342" s="19"/>
      <c r="O342" s="19"/>
      <c r="P342" s="16"/>
      <c r="Q342" s="16"/>
      <c r="R342" s="19"/>
      <c r="S342" s="19"/>
      <c r="T342" s="19"/>
      <c r="U342" s="19"/>
      <c r="V342" s="19"/>
      <c r="W342" s="19"/>
      <c r="X342" s="18"/>
    </row>
    <row r="343" spans="1:24" x14ac:dyDescent="0.2">
      <c r="A343" s="20"/>
      <c r="B343" s="20"/>
      <c r="C343" s="15"/>
      <c r="D343" s="18"/>
      <c r="E343" s="18"/>
      <c r="F343" s="18"/>
      <c r="G343" s="18"/>
      <c r="H343" s="18"/>
      <c r="I343" s="16"/>
      <c r="J343" s="16"/>
      <c r="K343" s="17"/>
      <c r="L343" s="18"/>
      <c r="M343" s="19"/>
      <c r="N343" s="19"/>
      <c r="O343" s="19"/>
      <c r="P343" s="16"/>
      <c r="Q343" s="16"/>
      <c r="R343" s="19"/>
      <c r="S343" s="19"/>
      <c r="T343" s="19"/>
      <c r="U343" s="19"/>
      <c r="V343" s="19"/>
      <c r="W343" s="19"/>
      <c r="X343" s="18"/>
    </row>
    <row r="344" spans="1:24" x14ac:dyDescent="0.2">
      <c r="A344" s="20"/>
      <c r="B344" s="20"/>
      <c r="C344" s="15"/>
      <c r="D344" s="18"/>
      <c r="E344" s="18"/>
      <c r="F344" s="18"/>
      <c r="G344" s="18"/>
      <c r="H344" s="18"/>
      <c r="I344" s="16"/>
      <c r="J344" s="16"/>
      <c r="K344" s="17"/>
      <c r="L344" s="18"/>
      <c r="M344" s="19"/>
      <c r="N344" s="19"/>
      <c r="O344" s="19"/>
      <c r="P344" s="16"/>
      <c r="Q344" s="16"/>
      <c r="R344" s="19"/>
      <c r="S344" s="19"/>
      <c r="T344" s="19"/>
      <c r="U344" s="19"/>
      <c r="V344" s="19"/>
      <c r="W344" s="19"/>
      <c r="X344" s="18"/>
    </row>
    <row r="345" spans="1:24" x14ac:dyDescent="0.2">
      <c r="A345" s="20"/>
      <c r="B345" s="20"/>
      <c r="C345" s="15"/>
      <c r="D345" s="18"/>
      <c r="E345" s="18"/>
      <c r="F345" s="18"/>
      <c r="G345" s="18"/>
      <c r="H345" s="18"/>
      <c r="I345" s="16"/>
      <c r="J345" s="16"/>
      <c r="K345" s="17"/>
      <c r="L345" s="18"/>
      <c r="M345" s="19"/>
      <c r="N345" s="19"/>
      <c r="O345" s="19"/>
      <c r="P345" s="16"/>
      <c r="Q345" s="16"/>
      <c r="R345" s="19"/>
      <c r="S345" s="19"/>
      <c r="T345" s="19"/>
      <c r="U345" s="19"/>
      <c r="V345" s="19"/>
      <c r="W345" s="19"/>
      <c r="X345" s="18"/>
    </row>
    <row r="346" spans="1:24" x14ac:dyDescent="0.2">
      <c r="A346" s="20"/>
      <c r="B346" s="20"/>
      <c r="C346" s="15"/>
      <c r="D346" s="18"/>
      <c r="E346" s="18"/>
      <c r="F346" s="18"/>
      <c r="G346" s="18"/>
      <c r="H346" s="18"/>
      <c r="I346" s="16"/>
      <c r="J346" s="16"/>
      <c r="K346" s="17"/>
      <c r="L346" s="18"/>
      <c r="M346" s="19"/>
      <c r="N346" s="19"/>
      <c r="O346" s="19"/>
      <c r="P346" s="16"/>
      <c r="Q346" s="16"/>
      <c r="R346" s="19"/>
      <c r="S346" s="19"/>
      <c r="T346" s="19"/>
      <c r="U346" s="19"/>
      <c r="V346" s="19"/>
      <c r="W346" s="19"/>
      <c r="X346" s="18"/>
    </row>
    <row r="347" spans="1:24" x14ac:dyDescent="0.2">
      <c r="A347" s="20"/>
      <c r="B347" s="20"/>
      <c r="C347" s="15"/>
      <c r="D347" s="18"/>
      <c r="E347" s="18"/>
      <c r="F347" s="18"/>
      <c r="G347" s="18"/>
      <c r="H347" s="18"/>
      <c r="I347" s="16"/>
      <c r="J347" s="16"/>
      <c r="K347" s="17"/>
      <c r="L347" s="18"/>
      <c r="M347" s="19"/>
      <c r="N347" s="19"/>
      <c r="O347" s="19"/>
      <c r="P347" s="16"/>
      <c r="Q347" s="16"/>
      <c r="R347" s="19"/>
      <c r="S347" s="19"/>
      <c r="T347" s="19"/>
      <c r="U347" s="19"/>
      <c r="V347" s="19"/>
      <c r="W347" s="19"/>
      <c r="X347" s="18"/>
    </row>
    <row r="348" spans="1:24" x14ac:dyDescent="0.2">
      <c r="A348" s="20"/>
      <c r="B348" s="20"/>
      <c r="C348" s="15"/>
      <c r="D348" s="18"/>
      <c r="E348" s="18"/>
      <c r="F348" s="18"/>
      <c r="G348" s="18"/>
      <c r="H348" s="18"/>
      <c r="I348" s="16"/>
      <c r="J348" s="16"/>
      <c r="K348" s="17"/>
      <c r="L348" s="18"/>
      <c r="M348" s="19"/>
      <c r="N348" s="19"/>
      <c r="O348" s="19"/>
      <c r="P348" s="16"/>
      <c r="Q348" s="16"/>
      <c r="R348" s="19"/>
      <c r="S348" s="19"/>
      <c r="T348" s="19"/>
      <c r="U348" s="19"/>
      <c r="V348" s="19"/>
      <c r="W348" s="19"/>
      <c r="X348" s="18"/>
    </row>
    <row r="349" spans="1:24" x14ac:dyDescent="0.2">
      <c r="A349" s="20"/>
      <c r="B349" s="20"/>
      <c r="C349" s="15"/>
      <c r="D349" s="18"/>
      <c r="E349" s="18"/>
      <c r="F349" s="18"/>
      <c r="G349" s="18"/>
      <c r="H349" s="18"/>
      <c r="I349" s="16"/>
      <c r="J349" s="16"/>
      <c r="K349" s="17"/>
      <c r="L349" s="18"/>
      <c r="M349" s="19"/>
      <c r="N349" s="19"/>
      <c r="O349" s="19"/>
      <c r="P349" s="16"/>
      <c r="Q349" s="16"/>
      <c r="R349" s="19"/>
      <c r="S349" s="19"/>
      <c r="T349" s="19"/>
      <c r="U349" s="19"/>
      <c r="V349" s="19"/>
      <c r="W349" s="19"/>
      <c r="X349" s="18"/>
    </row>
    <row r="350" spans="1:24" x14ac:dyDescent="0.2">
      <c r="A350" s="20"/>
      <c r="B350" s="20"/>
      <c r="C350" s="15"/>
      <c r="D350" s="18"/>
      <c r="E350" s="18"/>
      <c r="F350" s="18"/>
      <c r="G350" s="18"/>
      <c r="H350" s="18"/>
      <c r="I350" s="16"/>
      <c r="J350" s="16"/>
      <c r="K350" s="17"/>
      <c r="L350" s="18"/>
      <c r="M350" s="19"/>
      <c r="N350" s="19"/>
      <c r="O350" s="19"/>
      <c r="P350" s="16"/>
      <c r="Q350" s="16"/>
      <c r="R350" s="19"/>
      <c r="S350" s="19"/>
      <c r="T350" s="19"/>
      <c r="U350" s="19"/>
      <c r="V350" s="19"/>
      <c r="W350" s="19"/>
      <c r="X350" s="18"/>
    </row>
    <row r="351" spans="1:24" x14ac:dyDescent="0.2">
      <c r="A351" s="20"/>
      <c r="B351" s="20"/>
      <c r="C351" s="15"/>
      <c r="D351" s="18"/>
      <c r="E351" s="18"/>
      <c r="F351" s="18"/>
      <c r="G351" s="18"/>
      <c r="H351" s="18"/>
      <c r="I351" s="16"/>
      <c r="J351" s="16"/>
      <c r="K351" s="17"/>
      <c r="L351" s="18"/>
      <c r="M351" s="19"/>
      <c r="N351" s="19"/>
      <c r="O351" s="19"/>
      <c r="P351" s="16"/>
      <c r="Q351" s="16"/>
      <c r="R351" s="19"/>
      <c r="S351" s="19"/>
      <c r="T351" s="19"/>
      <c r="U351" s="19"/>
      <c r="V351" s="19"/>
      <c r="W351" s="19"/>
      <c r="X351" s="18"/>
    </row>
    <row r="352" spans="1:24" x14ac:dyDescent="0.2">
      <c r="A352" s="20"/>
      <c r="B352" s="20"/>
      <c r="C352" s="15"/>
      <c r="D352" s="18"/>
      <c r="E352" s="18"/>
      <c r="F352" s="18"/>
      <c r="G352" s="18"/>
      <c r="H352" s="18"/>
      <c r="I352" s="16"/>
      <c r="J352" s="16"/>
      <c r="K352" s="17"/>
      <c r="L352" s="18"/>
      <c r="M352" s="19"/>
      <c r="N352" s="19"/>
      <c r="O352" s="19"/>
      <c r="P352" s="16"/>
      <c r="Q352" s="16"/>
      <c r="R352" s="19"/>
      <c r="S352" s="19"/>
      <c r="T352" s="19"/>
      <c r="U352" s="19"/>
      <c r="V352" s="19"/>
      <c r="W352" s="19"/>
      <c r="X352" s="18"/>
    </row>
    <row r="353" spans="1:24" x14ac:dyDescent="0.2">
      <c r="A353" s="20"/>
      <c r="B353" s="20"/>
      <c r="C353" s="15"/>
      <c r="D353" s="18"/>
      <c r="E353" s="18"/>
      <c r="F353" s="18"/>
      <c r="G353" s="18"/>
      <c r="H353" s="18"/>
      <c r="I353" s="16"/>
      <c r="J353" s="16"/>
      <c r="K353" s="17"/>
      <c r="L353" s="18"/>
      <c r="M353" s="19"/>
      <c r="N353" s="19"/>
      <c r="O353" s="19"/>
      <c r="P353" s="16"/>
      <c r="Q353" s="16"/>
      <c r="R353" s="19"/>
      <c r="S353" s="19"/>
      <c r="T353" s="19"/>
      <c r="U353" s="19"/>
      <c r="V353" s="19"/>
      <c r="W353" s="19"/>
      <c r="X353" s="18"/>
    </row>
    <row r="354" spans="1:24" x14ac:dyDescent="0.2">
      <c r="A354" s="20"/>
      <c r="B354" s="20"/>
      <c r="C354" s="15"/>
      <c r="D354" s="18"/>
      <c r="E354" s="18"/>
      <c r="F354" s="18"/>
      <c r="G354" s="18"/>
      <c r="H354" s="18"/>
      <c r="I354" s="16"/>
      <c r="J354" s="16"/>
      <c r="K354" s="17"/>
      <c r="L354" s="18"/>
      <c r="M354" s="19"/>
      <c r="N354" s="19"/>
      <c r="O354" s="19"/>
      <c r="P354" s="16"/>
      <c r="Q354" s="16"/>
      <c r="R354" s="19"/>
      <c r="S354" s="19"/>
      <c r="T354" s="19"/>
      <c r="U354" s="19"/>
      <c r="V354" s="19"/>
      <c r="W354" s="19"/>
      <c r="X354" s="18"/>
    </row>
    <row r="355" spans="1:24" x14ac:dyDescent="0.2">
      <c r="A355" s="20"/>
      <c r="B355" s="20"/>
      <c r="C355" s="15"/>
      <c r="D355" s="18"/>
      <c r="E355" s="18"/>
      <c r="F355" s="18"/>
      <c r="G355" s="18"/>
      <c r="H355" s="18"/>
      <c r="I355" s="16"/>
      <c r="J355" s="16"/>
      <c r="K355" s="17"/>
      <c r="L355" s="18"/>
      <c r="M355" s="19"/>
      <c r="N355" s="19"/>
      <c r="O355" s="19"/>
      <c r="P355" s="16"/>
      <c r="Q355" s="16"/>
      <c r="R355" s="19"/>
      <c r="S355" s="19"/>
      <c r="T355" s="19"/>
      <c r="U355" s="19"/>
      <c r="V355" s="19"/>
      <c r="W355" s="19"/>
      <c r="X355" s="18"/>
    </row>
    <row r="356" spans="1:24" x14ac:dyDescent="0.2">
      <c r="A356" s="20"/>
      <c r="B356" s="20"/>
      <c r="C356" s="15"/>
      <c r="D356" s="18"/>
      <c r="E356" s="18"/>
      <c r="F356" s="18"/>
      <c r="G356" s="18"/>
      <c r="H356" s="18"/>
      <c r="I356" s="16"/>
      <c r="J356" s="16"/>
      <c r="K356" s="17"/>
      <c r="L356" s="18"/>
      <c r="M356" s="19"/>
      <c r="N356" s="19"/>
      <c r="O356" s="19"/>
      <c r="P356" s="16"/>
      <c r="Q356" s="16"/>
      <c r="R356" s="19"/>
      <c r="S356" s="19"/>
      <c r="T356" s="19"/>
      <c r="U356" s="19"/>
      <c r="V356" s="19"/>
      <c r="W356" s="19"/>
      <c r="X356" s="18"/>
    </row>
    <row r="357" spans="1:24" x14ac:dyDescent="0.2">
      <c r="A357" s="20"/>
      <c r="B357" s="20"/>
      <c r="C357" s="15"/>
      <c r="D357" s="18"/>
      <c r="E357" s="18"/>
      <c r="F357" s="18"/>
      <c r="G357" s="18"/>
      <c r="H357" s="18"/>
      <c r="I357" s="16"/>
      <c r="J357" s="16"/>
      <c r="K357" s="17"/>
      <c r="L357" s="18"/>
      <c r="M357" s="19"/>
      <c r="N357" s="19"/>
      <c r="O357" s="19"/>
      <c r="P357" s="16"/>
      <c r="Q357" s="16"/>
      <c r="R357" s="19"/>
      <c r="S357" s="19"/>
      <c r="T357" s="19"/>
      <c r="U357" s="19"/>
      <c r="V357" s="19"/>
      <c r="W357" s="19"/>
      <c r="X357" s="18"/>
    </row>
    <row r="358" spans="1:24" x14ac:dyDescent="0.2">
      <c r="A358" s="20"/>
      <c r="B358" s="20"/>
      <c r="C358" s="15"/>
      <c r="D358" s="18"/>
      <c r="E358" s="18"/>
      <c r="F358" s="18"/>
      <c r="G358" s="18"/>
      <c r="H358" s="18"/>
      <c r="I358" s="16"/>
      <c r="J358" s="16"/>
      <c r="K358" s="17"/>
      <c r="L358" s="18"/>
      <c r="M358" s="19"/>
      <c r="N358" s="19"/>
      <c r="O358" s="19"/>
      <c r="P358" s="16"/>
      <c r="Q358" s="16"/>
      <c r="R358" s="19"/>
      <c r="S358" s="19"/>
      <c r="T358" s="19"/>
      <c r="U358" s="19"/>
      <c r="V358" s="19"/>
      <c r="W358" s="19"/>
      <c r="X358" s="18"/>
    </row>
    <row r="359" spans="1:24" x14ac:dyDescent="0.2">
      <c r="A359" s="20"/>
      <c r="B359" s="20"/>
      <c r="C359" s="15"/>
      <c r="D359" s="18"/>
      <c r="E359" s="18"/>
      <c r="F359" s="18"/>
      <c r="G359" s="18"/>
      <c r="H359" s="18"/>
      <c r="I359" s="16"/>
      <c r="J359" s="16"/>
      <c r="K359" s="17"/>
      <c r="L359" s="18"/>
      <c r="M359" s="19"/>
      <c r="N359" s="19"/>
      <c r="O359" s="19"/>
      <c r="P359" s="16"/>
      <c r="Q359" s="16"/>
      <c r="R359" s="19"/>
      <c r="S359" s="19"/>
      <c r="T359" s="19"/>
      <c r="U359" s="19"/>
      <c r="V359" s="19"/>
      <c r="W359" s="19"/>
      <c r="X359" s="18"/>
    </row>
    <row r="360" spans="1:24" x14ac:dyDescent="0.2">
      <c r="A360" s="20"/>
      <c r="B360" s="20"/>
      <c r="C360" s="15"/>
      <c r="D360" s="18"/>
      <c r="E360" s="18"/>
      <c r="F360" s="18"/>
      <c r="G360" s="18"/>
      <c r="H360" s="18"/>
      <c r="I360" s="16"/>
      <c r="J360" s="16"/>
      <c r="K360" s="17"/>
      <c r="L360" s="18"/>
      <c r="M360" s="19"/>
      <c r="N360" s="19"/>
      <c r="O360" s="19"/>
      <c r="P360" s="16"/>
      <c r="Q360" s="16"/>
      <c r="R360" s="19"/>
      <c r="S360" s="19"/>
      <c r="T360" s="19"/>
      <c r="U360" s="19"/>
      <c r="V360" s="19"/>
      <c r="W360" s="19"/>
      <c r="X360" s="18"/>
    </row>
    <row r="361" spans="1:24" x14ac:dyDescent="0.2">
      <c r="A361" s="20"/>
      <c r="B361" s="20"/>
      <c r="C361" s="15"/>
      <c r="D361" s="18"/>
      <c r="E361" s="18"/>
      <c r="F361" s="18"/>
      <c r="G361" s="18"/>
      <c r="H361" s="18"/>
      <c r="I361" s="16"/>
      <c r="J361" s="16"/>
      <c r="K361" s="17"/>
      <c r="L361" s="18"/>
      <c r="M361" s="19"/>
      <c r="N361" s="19"/>
      <c r="O361" s="19"/>
      <c r="P361" s="16"/>
      <c r="Q361" s="16"/>
      <c r="R361" s="19"/>
      <c r="S361" s="19"/>
      <c r="T361" s="19"/>
      <c r="U361" s="19"/>
      <c r="V361" s="19"/>
      <c r="W361" s="19"/>
      <c r="X361" s="18"/>
    </row>
    <row r="362" spans="1:24" x14ac:dyDescent="0.2">
      <c r="A362" s="20"/>
      <c r="B362" s="20"/>
      <c r="C362" s="15"/>
      <c r="D362" s="18"/>
      <c r="E362" s="18"/>
      <c r="F362" s="18"/>
      <c r="G362" s="18"/>
      <c r="H362" s="18"/>
      <c r="I362" s="16"/>
      <c r="J362" s="16"/>
      <c r="K362" s="17"/>
      <c r="L362" s="18"/>
      <c r="M362" s="19"/>
      <c r="N362" s="19"/>
      <c r="O362" s="19"/>
      <c r="P362" s="16"/>
      <c r="Q362" s="16"/>
      <c r="R362" s="19"/>
      <c r="S362" s="19"/>
      <c r="T362" s="19"/>
      <c r="U362" s="19"/>
      <c r="V362" s="19"/>
      <c r="W362" s="19"/>
      <c r="X362" s="18"/>
    </row>
    <row r="363" spans="1:24" x14ac:dyDescent="0.2">
      <c r="A363" s="20"/>
      <c r="B363" s="20"/>
      <c r="C363" s="15"/>
      <c r="D363" s="18"/>
      <c r="E363" s="18"/>
      <c r="F363" s="18"/>
      <c r="G363" s="18"/>
      <c r="H363" s="18"/>
      <c r="I363" s="16"/>
      <c r="J363" s="16"/>
      <c r="K363" s="17"/>
      <c r="L363" s="18"/>
      <c r="M363" s="19"/>
      <c r="N363" s="19"/>
      <c r="O363" s="19"/>
      <c r="P363" s="16"/>
      <c r="Q363" s="16"/>
      <c r="R363" s="19"/>
      <c r="S363" s="19"/>
      <c r="T363" s="19"/>
      <c r="U363" s="19"/>
      <c r="V363" s="19"/>
      <c r="W363" s="19"/>
      <c r="X363" s="18"/>
    </row>
    <row r="364" spans="1:24" x14ac:dyDescent="0.2">
      <c r="A364" s="20"/>
      <c r="B364" s="20"/>
      <c r="C364" s="15"/>
      <c r="D364" s="18"/>
      <c r="E364" s="18"/>
      <c r="F364" s="18"/>
      <c r="G364" s="18"/>
      <c r="H364" s="18"/>
      <c r="I364" s="16"/>
      <c r="J364" s="16"/>
      <c r="K364" s="17"/>
      <c r="L364" s="18"/>
      <c r="M364" s="19"/>
      <c r="N364" s="19"/>
      <c r="O364" s="19"/>
      <c r="P364" s="16"/>
      <c r="Q364" s="16"/>
      <c r="R364" s="19"/>
      <c r="S364" s="19"/>
      <c r="T364" s="19"/>
      <c r="U364" s="19"/>
      <c r="V364" s="19"/>
      <c r="W364" s="19"/>
      <c r="X364" s="18"/>
    </row>
    <row r="365" spans="1:24" x14ac:dyDescent="0.2">
      <c r="A365" s="20"/>
      <c r="B365" s="20"/>
      <c r="C365" s="15"/>
      <c r="D365" s="18"/>
      <c r="E365" s="18"/>
      <c r="F365" s="18"/>
      <c r="G365" s="18"/>
      <c r="H365" s="18"/>
      <c r="I365" s="16"/>
      <c r="J365" s="16"/>
      <c r="K365" s="17"/>
      <c r="L365" s="18"/>
      <c r="M365" s="19"/>
      <c r="N365" s="19"/>
      <c r="O365" s="19"/>
      <c r="P365" s="16"/>
      <c r="Q365" s="16"/>
      <c r="R365" s="19"/>
      <c r="S365" s="19"/>
      <c r="T365" s="19"/>
      <c r="U365" s="19"/>
      <c r="V365" s="19"/>
      <c r="W365" s="19"/>
      <c r="X365" s="18"/>
    </row>
    <row r="366" spans="1:24" x14ac:dyDescent="0.2">
      <c r="A366" s="20"/>
      <c r="B366" s="20"/>
      <c r="C366" s="15"/>
      <c r="D366" s="18"/>
      <c r="E366" s="18"/>
      <c r="F366" s="18"/>
      <c r="G366" s="18"/>
      <c r="H366" s="18"/>
      <c r="I366" s="16"/>
      <c r="J366" s="16"/>
      <c r="K366" s="17"/>
      <c r="L366" s="18"/>
      <c r="M366" s="19"/>
      <c r="N366" s="19"/>
      <c r="O366" s="19"/>
      <c r="P366" s="16"/>
      <c r="Q366" s="16"/>
      <c r="R366" s="19"/>
      <c r="S366" s="19"/>
      <c r="T366" s="19"/>
      <c r="U366" s="19"/>
      <c r="V366" s="19"/>
      <c r="W366" s="19"/>
      <c r="X366" s="18"/>
    </row>
    <row r="367" spans="1:24" x14ac:dyDescent="0.2">
      <c r="A367" s="20"/>
      <c r="B367" s="20"/>
      <c r="C367" s="15"/>
      <c r="D367" s="18"/>
      <c r="E367" s="18"/>
      <c r="F367" s="18"/>
      <c r="G367" s="18"/>
      <c r="H367" s="18"/>
      <c r="I367" s="16"/>
      <c r="J367" s="16"/>
      <c r="K367" s="17"/>
      <c r="L367" s="18"/>
      <c r="M367" s="19"/>
      <c r="N367" s="19"/>
      <c r="O367" s="19"/>
      <c r="P367" s="16"/>
      <c r="Q367" s="16"/>
      <c r="R367" s="19"/>
      <c r="S367" s="19"/>
      <c r="T367" s="19"/>
      <c r="U367" s="19"/>
      <c r="V367" s="19"/>
      <c r="W367" s="19"/>
      <c r="X367" s="18"/>
    </row>
    <row r="368" spans="1:24" x14ac:dyDescent="0.2">
      <c r="A368" s="20"/>
      <c r="B368" s="20"/>
      <c r="C368" s="15"/>
      <c r="D368" s="18"/>
      <c r="E368" s="18"/>
      <c r="F368" s="18"/>
      <c r="G368" s="18"/>
      <c r="H368" s="18"/>
      <c r="I368" s="16"/>
      <c r="J368" s="16"/>
      <c r="K368" s="17"/>
      <c r="L368" s="18"/>
      <c r="M368" s="19"/>
      <c r="N368" s="19"/>
      <c r="O368" s="19"/>
      <c r="P368" s="16"/>
      <c r="Q368" s="16"/>
      <c r="R368" s="19"/>
      <c r="S368" s="19"/>
      <c r="T368" s="19"/>
      <c r="U368" s="19"/>
      <c r="V368" s="19"/>
      <c r="W368" s="19"/>
      <c r="X368" s="18"/>
    </row>
    <row r="369" spans="1:24" x14ac:dyDescent="0.2">
      <c r="A369" s="20"/>
      <c r="B369" s="20"/>
      <c r="C369" s="15"/>
      <c r="D369" s="18"/>
      <c r="E369" s="18"/>
      <c r="F369" s="18"/>
      <c r="G369" s="18"/>
      <c r="H369" s="18"/>
      <c r="I369" s="16"/>
      <c r="J369" s="16"/>
      <c r="K369" s="17"/>
      <c r="L369" s="18"/>
      <c r="M369" s="19"/>
      <c r="N369" s="19"/>
      <c r="O369" s="19"/>
      <c r="P369" s="16"/>
      <c r="Q369" s="16"/>
      <c r="R369" s="19"/>
      <c r="S369" s="19"/>
      <c r="T369" s="19"/>
      <c r="U369" s="19"/>
      <c r="V369" s="19"/>
      <c r="W369" s="19"/>
      <c r="X369" s="18"/>
    </row>
    <row r="370" spans="1:24" x14ac:dyDescent="0.2">
      <c r="A370" s="20"/>
      <c r="B370" s="20"/>
      <c r="C370" s="15"/>
      <c r="D370" s="18"/>
      <c r="E370" s="18"/>
      <c r="F370" s="18"/>
      <c r="G370" s="18"/>
      <c r="H370" s="18"/>
      <c r="I370" s="16"/>
      <c r="J370" s="16"/>
      <c r="K370" s="17"/>
      <c r="L370" s="18"/>
      <c r="M370" s="19"/>
      <c r="N370" s="19"/>
      <c r="O370" s="19"/>
      <c r="P370" s="16"/>
      <c r="Q370" s="16"/>
      <c r="R370" s="19"/>
      <c r="S370" s="19"/>
      <c r="T370" s="19"/>
      <c r="U370" s="19"/>
      <c r="V370" s="19"/>
      <c r="W370" s="19"/>
      <c r="X370" s="18"/>
    </row>
    <row r="371" spans="1:24" x14ac:dyDescent="0.2">
      <c r="A371" s="20"/>
      <c r="B371" s="20"/>
      <c r="C371" s="15"/>
      <c r="D371" s="18"/>
      <c r="E371" s="18"/>
      <c r="F371" s="18"/>
      <c r="G371" s="18"/>
      <c r="H371" s="18"/>
      <c r="I371" s="16"/>
      <c r="J371" s="16"/>
      <c r="K371" s="17"/>
      <c r="L371" s="18"/>
      <c r="M371" s="19"/>
      <c r="N371" s="19"/>
      <c r="O371" s="19"/>
      <c r="P371" s="16"/>
      <c r="Q371" s="16"/>
      <c r="R371" s="19"/>
      <c r="S371" s="19"/>
      <c r="T371" s="19"/>
      <c r="U371" s="19"/>
      <c r="V371" s="19"/>
      <c r="W371" s="19"/>
      <c r="X371" s="18"/>
    </row>
    <row r="372" spans="1:24" x14ac:dyDescent="0.2">
      <c r="A372" s="20"/>
      <c r="B372" s="20"/>
      <c r="C372" s="15"/>
      <c r="D372" s="18"/>
      <c r="E372" s="18"/>
      <c r="F372" s="18"/>
      <c r="G372" s="18"/>
      <c r="H372" s="18"/>
      <c r="I372" s="16"/>
      <c r="J372" s="16"/>
      <c r="K372" s="17"/>
      <c r="L372" s="18"/>
      <c r="M372" s="19"/>
      <c r="N372" s="19"/>
      <c r="O372" s="19"/>
      <c r="P372" s="16"/>
      <c r="Q372" s="16"/>
      <c r="R372" s="19"/>
      <c r="S372" s="19"/>
      <c r="T372" s="19"/>
      <c r="U372" s="19"/>
      <c r="V372" s="19"/>
      <c r="W372" s="19"/>
      <c r="X372" s="18"/>
    </row>
    <row r="373" spans="1:24" x14ac:dyDescent="0.2">
      <c r="A373" s="20"/>
      <c r="B373" s="20"/>
      <c r="C373" s="15"/>
      <c r="D373" s="18"/>
      <c r="E373" s="18"/>
      <c r="F373" s="18"/>
      <c r="G373" s="18"/>
      <c r="H373" s="18"/>
      <c r="I373" s="16"/>
      <c r="J373" s="16"/>
      <c r="K373" s="17"/>
      <c r="L373" s="18"/>
      <c r="M373" s="19"/>
      <c r="N373" s="19"/>
      <c r="O373" s="19"/>
      <c r="P373" s="16"/>
      <c r="Q373" s="16"/>
      <c r="R373" s="19"/>
      <c r="S373" s="19"/>
      <c r="T373" s="19"/>
      <c r="U373" s="19"/>
      <c r="V373" s="19"/>
      <c r="W373" s="19"/>
      <c r="X373" s="18"/>
    </row>
    <row r="374" spans="1:24" x14ac:dyDescent="0.2">
      <c r="A374" s="20"/>
      <c r="B374" s="20"/>
      <c r="C374" s="15"/>
      <c r="D374" s="18"/>
      <c r="E374" s="18"/>
      <c r="F374" s="18"/>
      <c r="G374" s="18"/>
      <c r="H374" s="18"/>
      <c r="I374" s="16"/>
      <c r="J374" s="16"/>
      <c r="K374" s="17"/>
      <c r="L374" s="18"/>
      <c r="M374" s="19"/>
      <c r="N374" s="19"/>
      <c r="O374" s="19"/>
      <c r="P374" s="16"/>
      <c r="Q374" s="16"/>
      <c r="R374" s="19"/>
      <c r="S374" s="19"/>
      <c r="T374" s="19"/>
      <c r="U374" s="19"/>
      <c r="V374" s="19"/>
      <c r="W374" s="19"/>
      <c r="X374" s="18"/>
    </row>
    <row r="375" spans="1:24" x14ac:dyDescent="0.2">
      <c r="A375" s="20"/>
      <c r="B375" s="20"/>
      <c r="C375" s="15"/>
      <c r="D375" s="18"/>
      <c r="E375" s="18"/>
      <c r="F375" s="18"/>
      <c r="G375" s="18"/>
      <c r="H375" s="18"/>
      <c r="I375" s="16"/>
      <c r="J375" s="16"/>
      <c r="K375" s="17"/>
      <c r="L375" s="18"/>
      <c r="M375" s="19"/>
      <c r="N375" s="19"/>
      <c r="O375" s="19"/>
      <c r="P375" s="16"/>
      <c r="Q375" s="16"/>
      <c r="R375" s="19"/>
      <c r="S375" s="19"/>
      <c r="T375" s="19"/>
      <c r="U375" s="19"/>
      <c r="V375" s="19"/>
      <c r="W375" s="19"/>
      <c r="X375" s="18"/>
    </row>
    <row r="376" spans="1:24" x14ac:dyDescent="0.2">
      <c r="A376" s="20"/>
      <c r="B376" s="20"/>
      <c r="C376" s="15"/>
      <c r="D376" s="18"/>
      <c r="E376" s="18"/>
      <c r="F376" s="18"/>
      <c r="G376" s="18"/>
      <c r="H376" s="18"/>
      <c r="I376" s="16"/>
      <c r="J376" s="16"/>
      <c r="K376" s="17"/>
      <c r="L376" s="18"/>
      <c r="M376" s="19"/>
      <c r="N376" s="19"/>
      <c r="O376" s="19"/>
      <c r="P376" s="16"/>
      <c r="Q376" s="16"/>
      <c r="R376" s="19"/>
      <c r="S376" s="19"/>
      <c r="T376" s="19"/>
      <c r="U376" s="19"/>
      <c r="V376" s="19"/>
      <c r="W376" s="19"/>
      <c r="X376" s="18"/>
    </row>
    <row r="377" spans="1:24" x14ac:dyDescent="0.2">
      <c r="A377" s="20"/>
      <c r="B377" s="20"/>
      <c r="C377" s="15"/>
      <c r="D377" s="18"/>
      <c r="E377" s="18"/>
      <c r="F377" s="18"/>
      <c r="G377" s="18"/>
      <c r="H377" s="18"/>
      <c r="I377" s="16"/>
      <c r="J377" s="16"/>
      <c r="K377" s="17"/>
      <c r="L377" s="18"/>
      <c r="M377" s="19"/>
      <c r="N377" s="19"/>
      <c r="O377" s="19"/>
      <c r="P377" s="16"/>
      <c r="Q377" s="16"/>
      <c r="R377" s="19"/>
      <c r="S377" s="19"/>
      <c r="T377" s="19"/>
      <c r="U377" s="19"/>
      <c r="V377" s="19"/>
      <c r="W377" s="19"/>
      <c r="X377" s="18"/>
    </row>
    <row r="378" spans="1:24" x14ac:dyDescent="0.2">
      <c r="A378" s="20"/>
      <c r="B378" s="20"/>
      <c r="C378" s="15"/>
      <c r="D378" s="18"/>
      <c r="E378" s="18"/>
      <c r="F378" s="18"/>
      <c r="G378" s="18"/>
      <c r="H378" s="18"/>
      <c r="I378" s="16"/>
      <c r="J378" s="16"/>
      <c r="K378" s="17"/>
      <c r="L378" s="18"/>
      <c r="M378" s="19"/>
      <c r="N378" s="19"/>
      <c r="O378" s="19"/>
      <c r="P378" s="16"/>
      <c r="Q378" s="16"/>
      <c r="R378" s="19"/>
      <c r="S378" s="19"/>
      <c r="T378" s="19"/>
      <c r="U378" s="19"/>
      <c r="V378" s="19"/>
      <c r="W378" s="19"/>
      <c r="X378" s="18"/>
    </row>
    <row r="379" spans="1:24" x14ac:dyDescent="0.2">
      <c r="A379" s="20"/>
      <c r="B379" s="20"/>
      <c r="C379" s="15"/>
      <c r="D379" s="18"/>
      <c r="E379" s="18"/>
      <c r="F379" s="18"/>
      <c r="G379" s="18"/>
      <c r="H379" s="18"/>
      <c r="I379" s="16"/>
      <c r="J379" s="16"/>
      <c r="K379" s="17"/>
      <c r="L379" s="18"/>
      <c r="M379" s="19"/>
      <c r="N379" s="19"/>
      <c r="O379" s="19"/>
      <c r="P379" s="16"/>
      <c r="Q379" s="16"/>
      <c r="R379" s="19"/>
      <c r="S379" s="19"/>
      <c r="T379" s="19"/>
      <c r="U379" s="19"/>
      <c r="V379" s="19"/>
      <c r="W379" s="19"/>
      <c r="X379" s="18"/>
    </row>
    <row r="380" spans="1:24" x14ac:dyDescent="0.2">
      <c r="A380" s="20"/>
      <c r="B380" s="20"/>
      <c r="C380" s="15"/>
      <c r="D380" s="18"/>
      <c r="E380" s="18"/>
      <c r="F380" s="18"/>
      <c r="G380" s="18"/>
      <c r="H380" s="18"/>
      <c r="I380" s="16"/>
      <c r="J380" s="16"/>
      <c r="K380" s="17"/>
      <c r="L380" s="18"/>
      <c r="M380" s="19"/>
      <c r="N380" s="19"/>
      <c r="O380" s="19"/>
      <c r="P380" s="16"/>
      <c r="Q380" s="16"/>
      <c r="R380" s="19"/>
      <c r="S380" s="19"/>
      <c r="T380" s="19"/>
      <c r="U380" s="19"/>
      <c r="V380" s="19"/>
      <c r="W380" s="19"/>
      <c r="X380" s="18"/>
    </row>
    <row r="381" spans="1:24" x14ac:dyDescent="0.2">
      <c r="A381" s="20"/>
      <c r="B381" s="20"/>
      <c r="C381" s="15"/>
      <c r="D381" s="18"/>
      <c r="E381" s="18"/>
      <c r="F381" s="18"/>
      <c r="G381" s="18"/>
      <c r="H381" s="18"/>
      <c r="I381" s="16"/>
      <c r="J381" s="16"/>
      <c r="K381" s="17"/>
      <c r="L381" s="18"/>
      <c r="M381" s="19"/>
      <c r="N381" s="19"/>
      <c r="O381" s="19"/>
      <c r="P381" s="16"/>
      <c r="Q381" s="16"/>
      <c r="R381" s="19"/>
      <c r="S381" s="19"/>
      <c r="T381" s="19"/>
      <c r="U381" s="19"/>
      <c r="V381" s="19"/>
      <c r="W381" s="19"/>
      <c r="X381" s="18"/>
    </row>
    <row r="382" spans="1:24" x14ac:dyDescent="0.2">
      <c r="A382" s="20"/>
      <c r="B382" s="20"/>
      <c r="C382" s="15"/>
      <c r="D382" s="18"/>
      <c r="E382" s="18"/>
      <c r="F382" s="18"/>
      <c r="G382" s="18"/>
      <c r="H382" s="18"/>
      <c r="I382" s="16"/>
      <c r="J382" s="16"/>
      <c r="K382" s="17"/>
      <c r="L382" s="18"/>
      <c r="M382" s="19"/>
      <c r="N382" s="19"/>
      <c r="O382" s="19"/>
      <c r="P382" s="16"/>
      <c r="Q382" s="16"/>
      <c r="R382" s="19"/>
      <c r="S382" s="19"/>
      <c r="T382" s="19"/>
      <c r="U382" s="19"/>
      <c r="V382" s="19"/>
      <c r="W382" s="19"/>
      <c r="X382" s="18"/>
    </row>
    <row r="383" spans="1:24" x14ac:dyDescent="0.2">
      <c r="A383" s="20"/>
      <c r="B383" s="20"/>
      <c r="C383" s="15"/>
      <c r="D383" s="18"/>
      <c r="E383" s="18"/>
      <c r="F383" s="18"/>
      <c r="G383" s="18"/>
      <c r="H383" s="18"/>
      <c r="I383" s="16"/>
      <c r="J383" s="16"/>
      <c r="K383" s="17"/>
      <c r="L383" s="18"/>
      <c r="M383" s="19"/>
      <c r="N383" s="19"/>
      <c r="O383" s="19"/>
      <c r="P383" s="16"/>
      <c r="Q383" s="16"/>
      <c r="R383" s="19"/>
      <c r="S383" s="19"/>
      <c r="T383" s="19"/>
      <c r="U383" s="19"/>
      <c r="V383" s="19"/>
      <c r="W383" s="19"/>
      <c r="X383" s="18"/>
    </row>
    <row r="384" spans="1:24" x14ac:dyDescent="0.2">
      <c r="A384" s="20"/>
      <c r="B384" s="20"/>
      <c r="C384" s="15"/>
      <c r="D384" s="18"/>
      <c r="E384" s="18"/>
      <c r="F384" s="18"/>
      <c r="G384" s="18"/>
      <c r="H384" s="18"/>
      <c r="I384" s="16"/>
      <c r="J384" s="16"/>
      <c r="K384" s="17"/>
      <c r="L384" s="18"/>
      <c r="M384" s="19"/>
      <c r="N384" s="19"/>
      <c r="O384" s="19"/>
      <c r="P384" s="16"/>
      <c r="Q384" s="16"/>
      <c r="R384" s="19"/>
      <c r="S384" s="19"/>
      <c r="T384" s="19"/>
      <c r="U384" s="19"/>
      <c r="V384" s="19"/>
      <c r="W384" s="19"/>
      <c r="X384" s="18"/>
    </row>
    <row r="385" spans="1:24" x14ac:dyDescent="0.2">
      <c r="A385" s="20"/>
      <c r="B385" s="20"/>
      <c r="C385" s="15"/>
      <c r="D385" s="18"/>
      <c r="E385" s="18"/>
      <c r="F385" s="18"/>
      <c r="G385" s="18"/>
      <c r="H385" s="18"/>
      <c r="I385" s="16"/>
      <c r="J385" s="16"/>
      <c r="K385" s="17"/>
      <c r="L385" s="18"/>
      <c r="M385" s="19"/>
      <c r="N385" s="19"/>
      <c r="O385" s="19"/>
      <c r="P385" s="16"/>
      <c r="Q385" s="16"/>
      <c r="R385" s="19"/>
      <c r="S385" s="19"/>
      <c r="T385" s="19"/>
      <c r="U385" s="19"/>
      <c r="V385" s="19"/>
      <c r="W385" s="19"/>
      <c r="X385" s="18"/>
    </row>
    <row r="386" spans="1:24" x14ac:dyDescent="0.2">
      <c r="A386" s="20"/>
      <c r="B386" s="20"/>
      <c r="C386" s="15"/>
      <c r="D386" s="18"/>
      <c r="E386" s="18"/>
      <c r="F386" s="18"/>
      <c r="G386" s="18"/>
      <c r="H386" s="18"/>
      <c r="I386" s="16"/>
      <c r="J386" s="16"/>
      <c r="K386" s="17"/>
      <c r="L386" s="18"/>
      <c r="M386" s="19"/>
      <c r="N386" s="19"/>
      <c r="O386" s="19"/>
      <c r="P386" s="16"/>
      <c r="Q386" s="16"/>
      <c r="R386" s="19"/>
      <c r="S386" s="19"/>
      <c r="T386" s="19"/>
      <c r="U386" s="19"/>
      <c r="V386" s="19"/>
      <c r="W386" s="19"/>
      <c r="X386" s="18"/>
    </row>
    <row r="387" spans="1:24" x14ac:dyDescent="0.2">
      <c r="A387" s="20"/>
      <c r="B387" s="20"/>
      <c r="C387" s="15"/>
      <c r="D387" s="18"/>
      <c r="E387" s="18"/>
      <c r="F387" s="18"/>
      <c r="G387" s="18"/>
      <c r="H387" s="18"/>
      <c r="I387" s="16"/>
      <c r="J387" s="16"/>
      <c r="K387" s="17"/>
      <c r="L387" s="18"/>
      <c r="M387" s="19"/>
      <c r="N387" s="19"/>
      <c r="O387" s="19"/>
      <c r="P387" s="16"/>
      <c r="Q387" s="16"/>
      <c r="R387" s="19"/>
      <c r="S387" s="19"/>
      <c r="T387" s="19"/>
      <c r="U387" s="19"/>
      <c r="V387" s="19"/>
      <c r="W387" s="19"/>
      <c r="X387" s="18"/>
    </row>
    <row r="388" spans="1:24" x14ac:dyDescent="0.2">
      <c r="A388" s="20"/>
      <c r="B388" s="20"/>
      <c r="C388" s="15"/>
      <c r="D388" s="18"/>
      <c r="E388" s="18"/>
      <c r="F388" s="18"/>
      <c r="G388" s="18"/>
      <c r="H388" s="18"/>
      <c r="I388" s="16"/>
      <c r="J388" s="16"/>
      <c r="K388" s="17"/>
      <c r="L388" s="18"/>
      <c r="M388" s="19"/>
      <c r="N388" s="19"/>
      <c r="O388" s="19"/>
      <c r="P388" s="16"/>
      <c r="Q388" s="16"/>
      <c r="R388" s="19"/>
      <c r="S388" s="19"/>
      <c r="T388" s="19"/>
      <c r="U388" s="19"/>
      <c r="V388" s="19"/>
      <c r="W388" s="19"/>
      <c r="X388" s="18"/>
    </row>
    <row r="389" spans="1:24" x14ac:dyDescent="0.2">
      <c r="A389" s="20"/>
      <c r="B389" s="20"/>
      <c r="C389" s="15"/>
      <c r="D389" s="18"/>
      <c r="E389" s="18"/>
      <c r="F389" s="18"/>
      <c r="G389" s="18"/>
      <c r="H389" s="18"/>
      <c r="I389" s="16"/>
      <c r="J389" s="16"/>
      <c r="K389" s="17"/>
      <c r="L389" s="18"/>
      <c r="M389" s="19"/>
      <c r="N389" s="19"/>
      <c r="O389" s="19"/>
      <c r="P389" s="16"/>
      <c r="Q389" s="16"/>
      <c r="R389" s="19"/>
      <c r="S389" s="19"/>
      <c r="T389" s="19"/>
      <c r="U389" s="19"/>
      <c r="V389" s="19"/>
      <c r="W389" s="19"/>
      <c r="X389" s="18"/>
    </row>
    <row r="390" spans="1:24" x14ac:dyDescent="0.2">
      <c r="A390" s="20"/>
      <c r="B390" s="20"/>
      <c r="C390" s="15"/>
      <c r="D390" s="18"/>
      <c r="E390" s="18"/>
      <c r="F390" s="18"/>
      <c r="G390" s="18"/>
      <c r="H390" s="18"/>
      <c r="I390" s="16"/>
      <c r="J390" s="16"/>
      <c r="K390" s="17"/>
      <c r="L390" s="18"/>
      <c r="M390" s="19"/>
      <c r="N390" s="19"/>
      <c r="O390" s="19"/>
      <c r="P390" s="16"/>
      <c r="Q390" s="16"/>
      <c r="R390" s="19"/>
      <c r="S390" s="19"/>
      <c r="T390" s="19"/>
      <c r="U390" s="19"/>
      <c r="V390" s="19"/>
      <c r="W390" s="19"/>
      <c r="X390" s="18"/>
    </row>
    <row r="391" spans="1:24" x14ac:dyDescent="0.2">
      <c r="A391" s="20"/>
      <c r="B391" s="20"/>
      <c r="C391" s="15"/>
      <c r="D391" s="18"/>
      <c r="E391" s="18"/>
      <c r="F391" s="18"/>
      <c r="G391" s="18"/>
      <c r="H391" s="18"/>
      <c r="I391" s="16"/>
      <c r="J391" s="16"/>
      <c r="K391" s="17"/>
      <c r="L391" s="18"/>
      <c r="M391" s="19"/>
      <c r="N391" s="19"/>
      <c r="O391" s="19"/>
      <c r="P391" s="16"/>
      <c r="Q391" s="16"/>
      <c r="R391" s="19"/>
      <c r="S391" s="19"/>
      <c r="T391" s="19"/>
      <c r="U391" s="19"/>
      <c r="V391" s="19"/>
      <c r="W391" s="19"/>
      <c r="X391" s="18"/>
    </row>
    <row r="392" spans="1:24" x14ac:dyDescent="0.2">
      <c r="A392" s="20"/>
      <c r="B392" s="20"/>
      <c r="C392" s="15"/>
      <c r="D392" s="18"/>
      <c r="E392" s="18"/>
      <c r="F392" s="18"/>
      <c r="G392" s="18"/>
      <c r="H392" s="18"/>
      <c r="I392" s="16"/>
      <c r="J392" s="16"/>
      <c r="K392" s="17"/>
      <c r="L392" s="18"/>
      <c r="M392" s="19"/>
      <c r="N392" s="19"/>
      <c r="O392" s="19"/>
      <c r="P392" s="16"/>
      <c r="Q392" s="16"/>
      <c r="R392" s="19"/>
      <c r="S392" s="19"/>
      <c r="T392" s="19"/>
      <c r="U392" s="19"/>
      <c r="V392" s="19"/>
      <c r="W392" s="19"/>
      <c r="X392" s="18"/>
    </row>
    <row r="393" spans="1:24" x14ac:dyDescent="0.2">
      <c r="A393" s="20"/>
      <c r="B393" s="20"/>
      <c r="C393" s="15"/>
      <c r="D393" s="18"/>
      <c r="E393" s="18"/>
      <c r="F393" s="18"/>
      <c r="G393" s="18"/>
      <c r="H393" s="18"/>
      <c r="I393" s="16"/>
      <c r="J393" s="16"/>
      <c r="K393" s="17"/>
      <c r="L393" s="18"/>
      <c r="M393" s="19"/>
      <c r="N393" s="19"/>
      <c r="O393" s="19"/>
      <c r="P393" s="16"/>
      <c r="Q393" s="16"/>
      <c r="R393" s="19"/>
      <c r="S393" s="19"/>
      <c r="T393" s="19"/>
      <c r="U393" s="19"/>
      <c r="V393" s="19"/>
      <c r="W393" s="19"/>
      <c r="X393" s="18"/>
    </row>
    <row r="394" spans="1:24" x14ac:dyDescent="0.2">
      <c r="A394" s="20"/>
      <c r="B394" s="20"/>
      <c r="C394" s="15"/>
      <c r="D394" s="18"/>
      <c r="E394" s="18"/>
      <c r="F394" s="18"/>
      <c r="G394" s="18"/>
      <c r="H394" s="18"/>
      <c r="I394" s="16"/>
      <c r="J394" s="16"/>
      <c r="K394" s="17"/>
      <c r="L394" s="18"/>
      <c r="M394" s="19"/>
      <c r="N394" s="19"/>
      <c r="O394" s="19"/>
      <c r="P394" s="16"/>
      <c r="Q394" s="16"/>
      <c r="R394" s="19"/>
      <c r="S394" s="19"/>
      <c r="T394" s="19"/>
      <c r="U394" s="19"/>
      <c r="V394" s="19"/>
      <c r="W394" s="19"/>
      <c r="X394" s="18"/>
    </row>
    <row r="395" spans="1:24" x14ac:dyDescent="0.2">
      <c r="A395" s="20"/>
      <c r="B395" s="20"/>
      <c r="C395" s="15"/>
      <c r="D395" s="18"/>
      <c r="E395" s="18"/>
      <c r="F395" s="18"/>
      <c r="G395" s="18"/>
      <c r="H395" s="18"/>
      <c r="I395" s="16"/>
      <c r="J395" s="16"/>
      <c r="K395" s="17"/>
      <c r="L395" s="18"/>
      <c r="M395" s="19"/>
      <c r="N395" s="19"/>
      <c r="O395" s="19"/>
      <c r="P395" s="16"/>
      <c r="Q395" s="16"/>
      <c r="R395" s="19"/>
      <c r="S395" s="19"/>
      <c r="T395" s="19"/>
      <c r="U395" s="19"/>
      <c r="V395" s="19"/>
      <c r="W395" s="19"/>
      <c r="X395" s="18"/>
    </row>
    <row r="396" spans="1:24" x14ac:dyDescent="0.2">
      <c r="A396" s="20"/>
      <c r="B396" s="20"/>
      <c r="C396" s="15"/>
      <c r="D396" s="18"/>
      <c r="E396" s="18"/>
      <c r="F396" s="18"/>
      <c r="G396" s="18"/>
      <c r="H396" s="18"/>
      <c r="I396" s="16"/>
      <c r="J396" s="16"/>
      <c r="K396" s="17"/>
      <c r="L396" s="18"/>
      <c r="M396" s="19"/>
      <c r="N396" s="19"/>
      <c r="O396" s="19"/>
      <c r="P396" s="16"/>
      <c r="Q396" s="16"/>
      <c r="R396" s="19"/>
      <c r="S396" s="19"/>
      <c r="T396" s="19"/>
      <c r="U396" s="19"/>
      <c r="V396" s="19"/>
      <c r="W396" s="19"/>
      <c r="X396" s="18"/>
    </row>
    <row r="397" spans="1:24" x14ac:dyDescent="0.2">
      <c r="A397" s="20"/>
      <c r="B397" s="20"/>
      <c r="C397" s="15"/>
      <c r="D397" s="18"/>
      <c r="E397" s="18"/>
      <c r="F397" s="18"/>
      <c r="G397" s="18"/>
      <c r="H397" s="18"/>
      <c r="I397" s="16"/>
      <c r="J397" s="16"/>
      <c r="K397" s="17"/>
      <c r="L397" s="18"/>
      <c r="M397" s="19"/>
      <c r="N397" s="19"/>
      <c r="O397" s="19"/>
      <c r="P397" s="16"/>
      <c r="Q397" s="16"/>
      <c r="R397" s="19"/>
      <c r="S397" s="19"/>
      <c r="T397" s="19"/>
      <c r="U397" s="19"/>
      <c r="V397" s="19"/>
      <c r="W397" s="19"/>
      <c r="X397" s="18"/>
    </row>
    <row r="398" spans="1:24" x14ac:dyDescent="0.2">
      <c r="A398" s="20"/>
      <c r="B398" s="20"/>
      <c r="C398" s="15"/>
      <c r="D398" s="18"/>
      <c r="E398" s="18"/>
      <c r="F398" s="18"/>
      <c r="G398" s="18"/>
      <c r="H398" s="18"/>
      <c r="I398" s="16"/>
      <c r="J398" s="16"/>
      <c r="K398" s="17"/>
      <c r="L398" s="18"/>
      <c r="M398" s="19"/>
      <c r="N398" s="19"/>
      <c r="O398" s="19"/>
      <c r="P398" s="16"/>
      <c r="Q398" s="16"/>
      <c r="R398" s="19"/>
      <c r="S398" s="19"/>
      <c r="T398" s="19"/>
      <c r="U398" s="19"/>
      <c r="V398" s="19"/>
      <c r="W398" s="19"/>
      <c r="X398" s="18"/>
    </row>
    <row r="399" spans="1:24" x14ac:dyDescent="0.2">
      <c r="A399" s="20"/>
      <c r="B399" s="20"/>
      <c r="C399" s="15"/>
      <c r="D399" s="18"/>
      <c r="E399" s="18"/>
      <c r="F399" s="18"/>
      <c r="G399" s="18"/>
      <c r="H399" s="18"/>
      <c r="I399" s="16"/>
      <c r="J399" s="16"/>
      <c r="K399" s="17"/>
      <c r="L399" s="18"/>
      <c r="M399" s="19"/>
      <c r="N399" s="19"/>
      <c r="O399" s="19"/>
      <c r="P399" s="16"/>
      <c r="Q399" s="16"/>
      <c r="R399" s="19"/>
      <c r="S399" s="19"/>
      <c r="T399" s="19"/>
      <c r="U399" s="19"/>
      <c r="V399" s="19"/>
      <c r="W399" s="19"/>
      <c r="X399" s="18"/>
    </row>
    <row r="400" spans="1:24" x14ac:dyDescent="0.2">
      <c r="A400" s="20"/>
      <c r="B400" s="20"/>
      <c r="C400" s="15"/>
      <c r="D400" s="18"/>
      <c r="E400" s="18"/>
      <c r="F400" s="18"/>
      <c r="G400" s="18"/>
      <c r="H400" s="18"/>
      <c r="I400" s="16"/>
      <c r="J400" s="16"/>
      <c r="K400" s="17"/>
      <c r="L400" s="18"/>
      <c r="M400" s="19"/>
      <c r="N400" s="19"/>
      <c r="O400" s="19"/>
      <c r="P400" s="16"/>
      <c r="Q400" s="16"/>
      <c r="R400" s="19"/>
      <c r="S400" s="19"/>
      <c r="T400" s="19"/>
      <c r="U400" s="19"/>
      <c r="V400" s="19"/>
      <c r="W400" s="19"/>
      <c r="X400" s="18"/>
    </row>
    <row r="401" spans="1:24" x14ac:dyDescent="0.2">
      <c r="A401" s="20"/>
      <c r="B401" s="20"/>
      <c r="C401" s="15"/>
      <c r="D401" s="18"/>
      <c r="E401" s="18"/>
      <c r="F401" s="18"/>
      <c r="G401" s="18"/>
      <c r="H401" s="18"/>
      <c r="I401" s="16"/>
      <c r="J401" s="16"/>
      <c r="K401" s="17"/>
      <c r="L401" s="18"/>
      <c r="M401" s="19"/>
      <c r="N401" s="19"/>
      <c r="O401" s="19"/>
      <c r="P401" s="16"/>
      <c r="Q401" s="16"/>
      <c r="R401" s="19"/>
      <c r="S401" s="19"/>
      <c r="T401" s="19"/>
      <c r="U401" s="19"/>
      <c r="V401" s="19"/>
      <c r="W401" s="19"/>
      <c r="X401" s="18"/>
    </row>
    <row r="402" spans="1:24" x14ac:dyDescent="0.2">
      <c r="A402" s="20"/>
      <c r="B402" s="20"/>
      <c r="C402" s="15"/>
      <c r="D402" s="18"/>
      <c r="E402" s="18"/>
      <c r="F402" s="18"/>
      <c r="G402" s="18"/>
      <c r="H402" s="18"/>
      <c r="I402" s="16"/>
      <c r="J402" s="16"/>
      <c r="K402" s="17"/>
      <c r="L402" s="18"/>
      <c r="M402" s="19"/>
      <c r="N402" s="19"/>
      <c r="O402" s="19"/>
      <c r="P402" s="16"/>
      <c r="Q402" s="16"/>
      <c r="R402" s="19"/>
      <c r="S402" s="19"/>
      <c r="T402" s="19"/>
      <c r="U402" s="19"/>
      <c r="V402" s="19"/>
      <c r="W402" s="19"/>
      <c r="X402" s="18"/>
    </row>
    <row r="403" spans="1:24" x14ac:dyDescent="0.2">
      <c r="A403" s="20"/>
      <c r="B403" s="20"/>
      <c r="C403" s="15"/>
      <c r="D403" s="18"/>
      <c r="E403" s="18"/>
      <c r="F403" s="18"/>
      <c r="G403" s="18"/>
      <c r="H403" s="18"/>
      <c r="I403" s="16"/>
      <c r="J403" s="16"/>
      <c r="K403" s="17"/>
      <c r="L403" s="18"/>
      <c r="M403" s="19"/>
      <c r="N403" s="19"/>
      <c r="O403" s="19"/>
      <c r="P403" s="16"/>
      <c r="Q403" s="16"/>
      <c r="R403" s="19"/>
      <c r="S403" s="19"/>
      <c r="T403" s="19"/>
      <c r="U403" s="19"/>
      <c r="V403" s="19"/>
      <c r="W403" s="19"/>
      <c r="X403" s="18"/>
    </row>
    <row r="404" spans="1:24" x14ac:dyDescent="0.2">
      <c r="A404" s="20"/>
      <c r="B404" s="20"/>
      <c r="C404" s="15"/>
      <c r="D404" s="18"/>
      <c r="E404" s="18"/>
      <c r="F404" s="18"/>
      <c r="G404" s="18"/>
      <c r="H404" s="18"/>
      <c r="I404" s="16"/>
      <c r="J404" s="16"/>
      <c r="K404" s="17"/>
      <c r="L404" s="18"/>
      <c r="M404" s="19"/>
      <c r="N404" s="19"/>
      <c r="O404" s="19"/>
      <c r="P404" s="16"/>
      <c r="Q404" s="16"/>
      <c r="R404" s="19"/>
      <c r="S404" s="19"/>
      <c r="T404" s="19"/>
      <c r="U404" s="19"/>
      <c r="V404" s="19"/>
      <c r="W404" s="19"/>
      <c r="X404" s="18"/>
    </row>
    <row r="405" spans="1:24" x14ac:dyDescent="0.2">
      <c r="A405" s="20"/>
      <c r="B405" s="20"/>
      <c r="C405" s="15"/>
      <c r="D405" s="18"/>
      <c r="E405" s="18"/>
      <c r="F405" s="18"/>
      <c r="G405" s="18"/>
      <c r="H405" s="18"/>
      <c r="I405" s="16"/>
      <c r="J405" s="16"/>
      <c r="K405" s="17"/>
      <c r="L405" s="18"/>
      <c r="M405" s="19"/>
      <c r="N405" s="19"/>
      <c r="O405" s="19"/>
      <c r="P405" s="16"/>
      <c r="Q405" s="16"/>
      <c r="R405" s="19"/>
      <c r="S405" s="19"/>
      <c r="T405" s="19"/>
      <c r="U405" s="19"/>
      <c r="V405" s="19"/>
      <c r="W405" s="19"/>
      <c r="X405" s="18"/>
    </row>
    <row r="406" spans="1:24" x14ac:dyDescent="0.2">
      <c r="A406" s="20"/>
      <c r="B406" s="20"/>
      <c r="C406" s="15"/>
      <c r="D406" s="18"/>
      <c r="E406" s="18"/>
      <c r="F406" s="18"/>
      <c r="G406" s="18"/>
      <c r="H406" s="18"/>
      <c r="I406" s="16"/>
      <c r="J406" s="16"/>
      <c r="K406" s="17"/>
      <c r="L406" s="18"/>
      <c r="M406" s="19"/>
      <c r="N406" s="19"/>
      <c r="O406" s="19"/>
      <c r="P406" s="16"/>
      <c r="Q406" s="16"/>
      <c r="R406" s="19"/>
      <c r="S406" s="19"/>
      <c r="T406" s="19"/>
      <c r="U406" s="19"/>
      <c r="V406" s="19"/>
      <c r="W406" s="19"/>
      <c r="X406" s="18"/>
    </row>
    <row r="407" spans="1:24" x14ac:dyDescent="0.2">
      <c r="A407" s="20"/>
      <c r="B407" s="20"/>
      <c r="C407" s="15"/>
      <c r="D407" s="18"/>
      <c r="E407" s="18"/>
      <c r="F407" s="18"/>
      <c r="G407" s="18"/>
      <c r="H407" s="18"/>
      <c r="I407" s="16"/>
      <c r="J407" s="16"/>
      <c r="K407" s="17"/>
      <c r="L407" s="18"/>
      <c r="M407" s="19"/>
      <c r="N407" s="19"/>
      <c r="O407" s="19"/>
      <c r="P407" s="16"/>
      <c r="Q407" s="16"/>
      <c r="R407" s="19"/>
      <c r="S407" s="19"/>
      <c r="T407" s="19"/>
      <c r="U407" s="19"/>
      <c r="V407" s="19"/>
      <c r="W407" s="19"/>
      <c r="X407" s="18"/>
    </row>
    <row r="408" spans="1:24" x14ac:dyDescent="0.2">
      <c r="A408" s="20"/>
      <c r="B408" s="20"/>
      <c r="C408" s="15"/>
      <c r="D408" s="18"/>
      <c r="E408" s="18"/>
      <c r="F408" s="18"/>
      <c r="G408" s="18"/>
      <c r="H408" s="18"/>
      <c r="I408" s="16"/>
      <c r="J408" s="16"/>
      <c r="K408" s="17"/>
      <c r="L408" s="18"/>
      <c r="M408" s="19"/>
      <c r="N408" s="19"/>
      <c r="O408" s="19"/>
      <c r="P408" s="16"/>
      <c r="Q408" s="16"/>
      <c r="R408" s="19"/>
      <c r="S408" s="19"/>
      <c r="T408" s="19"/>
      <c r="U408" s="19"/>
      <c r="V408" s="19"/>
      <c r="W408" s="19"/>
      <c r="X408" s="18"/>
    </row>
    <row r="409" spans="1:24" x14ac:dyDescent="0.2">
      <c r="A409" s="20"/>
      <c r="B409" s="20"/>
      <c r="C409" s="15"/>
      <c r="D409" s="18"/>
      <c r="E409" s="18"/>
      <c r="F409" s="18"/>
      <c r="G409" s="18"/>
      <c r="H409" s="18"/>
      <c r="I409" s="16"/>
      <c r="J409" s="16"/>
      <c r="K409" s="17"/>
      <c r="L409" s="18"/>
      <c r="M409" s="19"/>
      <c r="N409" s="19"/>
      <c r="O409" s="19"/>
      <c r="P409" s="16"/>
      <c r="Q409" s="16"/>
      <c r="R409" s="19"/>
      <c r="S409" s="19"/>
      <c r="T409" s="19"/>
      <c r="U409" s="19"/>
      <c r="V409" s="19"/>
      <c r="W409" s="19"/>
      <c r="X409" s="18"/>
    </row>
    <row r="410" spans="1:24" x14ac:dyDescent="0.2">
      <c r="A410" s="20"/>
      <c r="B410" s="20"/>
      <c r="C410" s="15"/>
      <c r="D410" s="18"/>
      <c r="E410" s="18"/>
      <c r="F410" s="18"/>
      <c r="G410" s="18"/>
      <c r="H410" s="18"/>
      <c r="I410" s="16"/>
      <c r="J410" s="16"/>
      <c r="K410" s="17"/>
      <c r="L410" s="18"/>
      <c r="M410" s="19"/>
      <c r="N410" s="19"/>
      <c r="O410" s="19"/>
      <c r="P410" s="16"/>
      <c r="Q410" s="16"/>
      <c r="R410" s="19"/>
      <c r="S410" s="19"/>
      <c r="T410" s="19"/>
      <c r="U410" s="19"/>
      <c r="V410" s="19"/>
      <c r="W410" s="19"/>
      <c r="X410" s="18"/>
    </row>
    <row r="411" spans="1:24" x14ac:dyDescent="0.2">
      <c r="A411" s="20"/>
      <c r="B411" s="20"/>
      <c r="C411" s="15"/>
      <c r="D411" s="18"/>
      <c r="E411" s="18"/>
      <c r="F411" s="18"/>
      <c r="G411" s="18"/>
      <c r="H411" s="18"/>
      <c r="I411" s="16"/>
      <c r="J411" s="16"/>
      <c r="K411" s="17"/>
      <c r="L411" s="18"/>
      <c r="M411" s="19"/>
      <c r="N411" s="19"/>
      <c r="O411" s="19"/>
      <c r="P411" s="16"/>
      <c r="Q411" s="16"/>
      <c r="R411" s="19"/>
      <c r="S411" s="19"/>
      <c r="T411" s="19"/>
      <c r="U411" s="19"/>
      <c r="V411" s="19"/>
      <c r="W411" s="19"/>
      <c r="X411" s="18"/>
    </row>
    <row r="412" spans="1:24" x14ac:dyDescent="0.2">
      <c r="A412" s="20"/>
      <c r="B412" s="20"/>
      <c r="C412" s="15"/>
      <c r="D412" s="18"/>
      <c r="E412" s="18"/>
      <c r="F412" s="18"/>
      <c r="G412" s="18"/>
      <c r="H412" s="18"/>
      <c r="I412" s="16"/>
      <c r="J412" s="16"/>
      <c r="K412" s="17"/>
      <c r="L412" s="18"/>
      <c r="M412" s="19"/>
      <c r="N412" s="19"/>
      <c r="O412" s="19"/>
      <c r="P412" s="16"/>
      <c r="Q412" s="16"/>
      <c r="R412" s="19"/>
      <c r="S412" s="19"/>
      <c r="T412" s="19"/>
      <c r="U412" s="19"/>
      <c r="V412" s="19"/>
      <c r="W412" s="19"/>
      <c r="X412" s="18"/>
    </row>
    <row r="413" spans="1:24" x14ac:dyDescent="0.2">
      <c r="A413" s="20"/>
      <c r="B413" s="20"/>
      <c r="C413" s="15"/>
      <c r="D413" s="18"/>
      <c r="E413" s="18"/>
      <c r="F413" s="18"/>
      <c r="G413" s="18"/>
      <c r="H413" s="18"/>
      <c r="I413" s="16"/>
      <c r="J413" s="16"/>
      <c r="K413" s="17"/>
      <c r="L413" s="18"/>
      <c r="M413" s="19"/>
      <c r="N413" s="19"/>
      <c r="O413" s="19"/>
      <c r="P413" s="16"/>
      <c r="Q413" s="16"/>
      <c r="R413" s="19"/>
      <c r="S413" s="19"/>
      <c r="T413" s="19"/>
      <c r="U413" s="19"/>
      <c r="V413" s="19"/>
      <c r="W413" s="19"/>
      <c r="X413" s="18"/>
    </row>
    <row r="414" spans="1:24" x14ac:dyDescent="0.2">
      <c r="A414" s="20"/>
      <c r="B414" s="20"/>
      <c r="C414" s="15"/>
      <c r="D414" s="18"/>
      <c r="E414" s="18"/>
      <c r="F414" s="18"/>
      <c r="G414" s="18"/>
      <c r="H414" s="18"/>
      <c r="I414" s="16"/>
      <c r="J414" s="16"/>
      <c r="K414" s="17"/>
      <c r="L414" s="18"/>
      <c r="M414" s="19"/>
      <c r="N414" s="19"/>
      <c r="O414" s="19"/>
      <c r="P414" s="16"/>
      <c r="Q414" s="16"/>
      <c r="R414" s="19"/>
      <c r="S414" s="19"/>
      <c r="T414" s="19"/>
      <c r="U414" s="19"/>
      <c r="V414" s="19"/>
      <c r="W414" s="19"/>
      <c r="X414" s="18"/>
    </row>
    <row r="415" spans="1:24" x14ac:dyDescent="0.2">
      <c r="A415" s="20"/>
      <c r="B415" s="20"/>
      <c r="C415" s="15"/>
      <c r="D415" s="18"/>
      <c r="E415" s="18"/>
      <c r="F415" s="18"/>
      <c r="G415" s="18"/>
      <c r="H415" s="18"/>
      <c r="I415" s="16"/>
      <c r="J415" s="16"/>
      <c r="K415" s="17"/>
      <c r="L415" s="18"/>
      <c r="M415" s="19"/>
      <c r="N415" s="19"/>
      <c r="O415" s="19"/>
      <c r="P415" s="16"/>
      <c r="Q415" s="16"/>
      <c r="R415" s="19"/>
      <c r="S415" s="19"/>
      <c r="T415" s="19"/>
      <c r="U415" s="19"/>
      <c r="V415" s="19"/>
      <c r="W415" s="19"/>
      <c r="X415" s="18"/>
    </row>
    <row r="416" spans="1:24" x14ac:dyDescent="0.2">
      <c r="A416" s="20"/>
      <c r="B416" s="20"/>
      <c r="C416" s="15"/>
      <c r="D416" s="18"/>
      <c r="E416" s="18"/>
      <c r="F416" s="18"/>
      <c r="G416" s="18"/>
      <c r="H416" s="18"/>
      <c r="I416" s="16"/>
      <c r="J416" s="16"/>
      <c r="K416" s="17"/>
      <c r="L416" s="18"/>
      <c r="M416" s="19"/>
      <c r="N416" s="19"/>
      <c r="O416" s="19"/>
      <c r="P416" s="16"/>
      <c r="Q416" s="16"/>
      <c r="R416" s="19"/>
      <c r="S416" s="19"/>
      <c r="T416" s="19"/>
      <c r="U416" s="19"/>
      <c r="V416" s="19"/>
      <c r="W416" s="19"/>
      <c r="X416" s="18"/>
    </row>
    <row r="417" spans="1:24" x14ac:dyDescent="0.2">
      <c r="A417" s="20"/>
      <c r="B417" s="20"/>
      <c r="C417" s="15"/>
      <c r="D417" s="18"/>
      <c r="E417" s="18"/>
      <c r="F417" s="18"/>
      <c r="G417" s="18"/>
      <c r="H417" s="18"/>
      <c r="I417" s="16"/>
      <c r="J417" s="16"/>
      <c r="K417" s="17"/>
      <c r="L417" s="18"/>
      <c r="M417" s="19"/>
      <c r="N417" s="19"/>
      <c r="O417" s="19"/>
      <c r="P417" s="16"/>
      <c r="Q417" s="16"/>
      <c r="R417" s="19"/>
      <c r="S417" s="19"/>
      <c r="T417" s="19"/>
      <c r="U417" s="19"/>
      <c r="V417" s="19"/>
      <c r="W417" s="19"/>
      <c r="X417" s="18"/>
    </row>
    <row r="418" spans="1:24" x14ac:dyDescent="0.2">
      <c r="A418" s="20"/>
      <c r="B418" s="20"/>
      <c r="C418" s="15"/>
      <c r="D418" s="18"/>
      <c r="E418" s="18"/>
      <c r="F418" s="18"/>
      <c r="G418" s="18"/>
      <c r="H418" s="18"/>
      <c r="I418" s="16"/>
      <c r="J418" s="16"/>
      <c r="K418" s="17"/>
      <c r="L418" s="18"/>
      <c r="M418" s="19"/>
      <c r="N418" s="19"/>
      <c r="O418" s="19"/>
      <c r="P418" s="16"/>
      <c r="Q418" s="16"/>
      <c r="R418" s="19"/>
      <c r="S418" s="19"/>
      <c r="T418" s="19"/>
      <c r="U418" s="19"/>
      <c r="V418" s="19"/>
      <c r="W418" s="19"/>
      <c r="X418" s="18"/>
    </row>
    <row r="419" spans="1:24" x14ac:dyDescent="0.2">
      <c r="A419" s="20"/>
      <c r="B419" s="20"/>
      <c r="C419" s="15"/>
      <c r="D419" s="18"/>
      <c r="E419" s="18"/>
      <c r="F419" s="18"/>
      <c r="G419" s="18"/>
      <c r="H419" s="18"/>
      <c r="I419" s="16"/>
      <c r="J419" s="16"/>
      <c r="K419" s="17"/>
      <c r="L419" s="18"/>
      <c r="M419" s="19"/>
      <c r="N419" s="19"/>
      <c r="O419" s="19"/>
      <c r="P419" s="16"/>
      <c r="Q419" s="16"/>
      <c r="R419" s="19"/>
      <c r="S419" s="19"/>
      <c r="T419" s="19"/>
      <c r="U419" s="19"/>
      <c r="V419" s="19"/>
      <c r="W419" s="19"/>
      <c r="X419" s="18"/>
    </row>
    <row r="420" spans="1:24" x14ac:dyDescent="0.2">
      <c r="A420" s="20"/>
      <c r="B420" s="20"/>
      <c r="C420" s="15"/>
      <c r="D420" s="18"/>
      <c r="E420" s="18"/>
      <c r="F420" s="18"/>
      <c r="G420" s="18"/>
      <c r="H420" s="18"/>
      <c r="I420" s="16"/>
      <c r="J420" s="16"/>
      <c r="K420" s="17"/>
      <c r="L420" s="18"/>
      <c r="M420" s="19"/>
      <c r="N420" s="19"/>
      <c r="O420" s="19"/>
      <c r="P420" s="16"/>
      <c r="Q420" s="16"/>
      <c r="R420" s="19"/>
      <c r="S420" s="19"/>
      <c r="T420" s="19"/>
      <c r="U420" s="19"/>
      <c r="V420" s="19"/>
      <c r="W420" s="19"/>
      <c r="X420" s="18"/>
    </row>
    <row r="421" spans="1:24" x14ac:dyDescent="0.2">
      <c r="A421" s="20"/>
      <c r="B421" s="20"/>
      <c r="C421" s="15"/>
      <c r="D421" s="18"/>
      <c r="E421" s="18"/>
      <c r="F421" s="18"/>
      <c r="G421" s="18"/>
      <c r="H421" s="18"/>
      <c r="I421" s="16"/>
      <c r="J421" s="16"/>
      <c r="K421" s="17"/>
      <c r="L421" s="18"/>
      <c r="M421" s="19"/>
      <c r="N421" s="19"/>
      <c r="O421" s="19"/>
      <c r="P421" s="16"/>
      <c r="Q421" s="16"/>
      <c r="R421" s="19"/>
      <c r="S421" s="19"/>
      <c r="T421" s="19"/>
      <c r="U421" s="19"/>
      <c r="V421" s="19"/>
      <c r="W421" s="19"/>
      <c r="X421" s="18"/>
    </row>
    <row r="422" spans="1:24" x14ac:dyDescent="0.2">
      <c r="A422" s="20"/>
      <c r="B422" s="20"/>
      <c r="C422" s="15"/>
      <c r="D422" s="18"/>
      <c r="E422" s="18"/>
      <c r="F422" s="18"/>
      <c r="G422" s="18"/>
      <c r="H422" s="18"/>
      <c r="I422" s="16"/>
      <c r="J422" s="16"/>
      <c r="K422" s="17"/>
      <c r="L422" s="18"/>
      <c r="M422" s="19"/>
      <c r="N422" s="19"/>
      <c r="O422" s="19"/>
      <c r="P422" s="16"/>
      <c r="Q422" s="16"/>
      <c r="R422" s="19"/>
      <c r="S422" s="19"/>
      <c r="T422" s="19"/>
      <c r="U422" s="19"/>
      <c r="V422" s="19"/>
      <c r="W422" s="19"/>
      <c r="X422" s="18"/>
    </row>
    <row r="423" spans="1:24" x14ac:dyDescent="0.2">
      <c r="A423" s="20"/>
      <c r="B423" s="20"/>
      <c r="C423" s="15"/>
      <c r="D423" s="18"/>
      <c r="E423" s="18"/>
      <c r="F423" s="18"/>
      <c r="G423" s="18"/>
      <c r="H423" s="18"/>
      <c r="I423" s="16"/>
      <c r="J423" s="16"/>
      <c r="K423" s="17"/>
      <c r="L423" s="18"/>
      <c r="M423" s="19"/>
      <c r="N423" s="19"/>
      <c r="O423" s="19"/>
      <c r="P423" s="16"/>
      <c r="Q423" s="16"/>
      <c r="R423" s="19"/>
      <c r="S423" s="19"/>
      <c r="T423" s="19"/>
      <c r="U423" s="19"/>
      <c r="V423" s="19"/>
      <c r="W423" s="19"/>
      <c r="X423" s="18"/>
    </row>
    <row r="424" spans="1:24" x14ac:dyDescent="0.2">
      <c r="A424" s="20"/>
      <c r="B424" s="20"/>
      <c r="C424" s="15"/>
      <c r="D424" s="18"/>
      <c r="E424" s="18"/>
      <c r="F424" s="18"/>
      <c r="G424" s="18"/>
      <c r="H424" s="18"/>
      <c r="I424" s="16"/>
      <c r="J424" s="16"/>
      <c r="K424" s="17"/>
      <c r="L424" s="18"/>
      <c r="M424" s="19"/>
      <c r="N424" s="19"/>
      <c r="O424" s="19"/>
      <c r="P424" s="16"/>
      <c r="Q424" s="16"/>
      <c r="R424" s="19"/>
      <c r="S424" s="19"/>
      <c r="T424" s="19"/>
      <c r="U424" s="19"/>
      <c r="V424" s="19"/>
      <c r="W424" s="19"/>
      <c r="X424" s="18"/>
    </row>
    <row r="425" spans="1:24" x14ac:dyDescent="0.2">
      <c r="A425" s="20"/>
      <c r="B425" s="20"/>
      <c r="C425" s="15"/>
      <c r="D425" s="18"/>
      <c r="E425" s="18"/>
      <c r="F425" s="18"/>
      <c r="G425" s="18"/>
      <c r="H425" s="18"/>
      <c r="I425" s="16"/>
      <c r="J425" s="16"/>
      <c r="K425" s="17"/>
      <c r="L425" s="18"/>
      <c r="M425" s="19"/>
      <c r="N425" s="19"/>
      <c r="O425" s="19"/>
      <c r="P425" s="16"/>
      <c r="Q425" s="16"/>
      <c r="R425" s="19"/>
      <c r="S425" s="19"/>
      <c r="T425" s="19"/>
      <c r="U425" s="19"/>
      <c r="V425" s="19"/>
      <c r="W425" s="19"/>
      <c r="X425" s="18"/>
    </row>
    <row r="426" spans="1:24" x14ac:dyDescent="0.2">
      <c r="A426" s="20"/>
      <c r="B426" s="20"/>
      <c r="C426" s="15"/>
      <c r="D426" s="18"/>
      <c r="E426" s="18"/>
      <c r="F426" s="18"/>
      <c r="G426" s="18"/>
      <c r="H426" s="18"/>
      <c r="I426" s="16"/>
      <c r="J426" s="16"/>
      <c r="K426" s="17"/>
      <c r="L426" s="18"/>
      <c r="M426" s="19"/>
      <c r="N426" s="19"/>
      <c r="O426" s="19"/>
      <c r="P426" s="16"/>
      <c r="Q426" s="16"/>
      <c r="R426" s="19"/>
      <c r="S426" s="19"/>
      <c r="T426" s="19"/>
      <c r="U426" s="19"/>
      <c r="V426" s="19"/>
      <c r="W426" s="19"/>
      <c r="X426" s="18"/>
    </row>
    <row r="427" spans="1:24" x14ac:dyDescent="0.2">
      <c r="A427" s="20"/>
      <c r="B427" s="20"/>
      <c r="C427" s="15"/>
      <c r="D427" s="18"/>
      <c r="E427" s="18"/>
      <c r="F427" s="18"/>
      <c r="G427" s="18"/>
      <c r="H427" s="18"/>
      <c r="I427" s="16"/>
      <c r="J427" s="16"/>
      <c r="K427" s="17"/>
      <c r="L427" s="18"/>
      <c r="M427" s="19"/>
      <c r="N427" s="19"/>
      <c r="O427" s="19"/>
      <c r="P427" s="16"/>
      <c r="Q427" s="16"/>
      <c r="R427" s="19"/>
      <c r="S427" s="19"/>
      <c r="T427" s="19"/>
      <c r="U427" s="19"/>
      <c r="V427" s="19"/>
      <c r="W427" s="19"/>
      <c r="X427" s="18"/>
    </row>
    <row r="428" spans="1:24" x14ac:dyDescent="0.2">
      <c r="A428" s="20"/>
      <c r="B428" s="20"/>
      <c r="C428" s="15"/>
      <c r="D428" s="18"/>
      <c r="E428" s="18"/>
      <c r="F428" s="18"/>
      <c r="G428" s="18"/>
      <c r="H428" s="18"/>
      <c r="I428" s="16"/>
      <c r="J428" s="16"/>
      <c r="K428" s="17"/>
      <c r="L428" s="18"/>
      <c r="M428" s="19"/>
      <c r="N428" s="19"/>
      <c r="O428" s="19"/>
      <c r="P428" s="16"/>
      <c r="Q428" s="16"/>
      <c r="R428" s="19"/>
      <c r="S428" s="19"/>
      <c r="T428" s="19"/>
      <c r="U428" s="19"/>
      <c r="V428" s="19"/>
      <c r="W428" s="19"/>
      <c r="X428" s="18"/>
    </row>
    <row r="429" spans="1:24" x14ac:dyDescent="0.2">
      <c r="A429" s="20"/>
      <c r="B429" s="20"/>
      <c r="C429" s="15"/>
      <c r="D429" s="18"/>
      <c r="E429" s="18"/>
      <c r="F429" s="18"/>
      <c r="G429" s="18"/>
      <c r="H429" s="18"/>
      <c r="I429" s="16"/>
      <c r="J429" s="16"/>
      <c r="K429" s="17"/>
      <c r="L429" s="18"/>
      <c r="M429" s="19"/>
      <c r="N429" s="19"/>
      <c r="O429" s="19"/>
      <c r="P429" s="16"/>
      <c r="Q429" s="16"/>
      <c r="R429" s="19"/>
      <c r="S429" s="19"/>
      <c r="T429" s="19"/>
      <c r="U429" s="19"/>
      <c r="V429" s="19"/>
      <c r="W429" s="19"/>
      <c r="X429" s="18"/>
    </row>
    <row r="430" spans="1:24" x14ac:dyDescent="0.2">
      <c r="A430" s="20"/>
      <c r="B430" s="20"/>
      <c r="C430" s="15"/>
      <c r="D430" s="18"/>
      <c r="E430" s="18"/>
      <c r="F430" s="18"/>
      <c r="G430" s="18"/>
      <c r="H430" s="18"/>
      <c r="I430" s="16"/>
      <c r="J430" s="16"/>
      <c r="K430" s="17"/>
      <c r="L430" s="18"/>
      <c r="M430" s="19"/>
      <c r="N430" s="19"/>
      <c r="O430" s="19"/>
      <c r="P430" s="16"/>
      <c r="Q430" s="16"/>
      <c r="R430" s="19"/>
      <c r="S430" s="19"/>
      <c r="T430" s="19"/>
      <c r="U430" s="19"/>
      <c r="V430" s="19"/>
      <c r="W430" s="19"/>
      <c r="X430" s="18"/>
    </row>
    <row r="431" spans="1:24" x14ac:dyDescent="0.2">
      <c r="A431" s="20"/>
      <c r="B431" s="20"/>
      <c r="C431" s="15"/>
      <c r="D431" s="18"/>
      <c r="E431" s="18"/>
      <c r="F431" s="18"/>
      <c r="G431" s="18"/>
      <c r="H431" s="18"/>
      <c r="I431" s="16"/>
      <c r="J431" s="16"/>
      <c r="K431" s="17"/>
      <c r="L431" s="18"/>
      <c r="M431" s="19"/>
      <c r="N431" s="19"/>
      <c r="O431" s="19"/>
      <c r="P431" s="16"/>
      <c r="Q431" s="16"/>
      <c r="R431" s="19"/>
      <c r="S431" s="19"/>
      <c r="T431" s="19"/>
      <c r="U431" s="19"/>
      <c r="V431" s="19"/>
      <c r="W431" s="19"/>
      <c r="X431" s="18"/>
    </row>
    <row r="432" spans="1:24" x14ac:dyDescent="0.2">
      <c r="A432" s="20"/>
      <c r="B432" s="20"/>
      <c r="C432" s="15"/>
      <c r="D432" s="18"/>
      <c r="E432" s="18"/>
      <c r="F432" s="18"/>
      <c r="G432" s="18"/>
      <c r="H432" s="18"/>
      <c r="I432" s="16"/>
      <c r="J432" s="16"/>
      <c r="K432" s="17"/>
      <c r="L432" s="18"/>
      <c r="M432" s="19"/>
      <c r="N432" s="19"/>
      <c r="O432" s="19"/>
      <c r="P432" s="16"/>
      <c r="Q432" s="16"/>
      <c r="R432" s="19"/>
      <c r="S432" s="19"/>
      <c r="T432" s="19"/>
      <c r="U432" s="19"/>
      <c r="V432" s="19"/>
      <c r="W432" s="19"/>
      <c r="X432" s="18"/>
    </row>
    <row r="433" spans="1:24" x14ac:dyDescent="0.2">
      <c r="A433" s="20"/>
      <c r="B433" s="20"/>
      <c r="C433" s="15"/>
      <c r="D433" s="18"/>
      <c r="E433" s="18"/>
      <c r="F433" s="18"/>
      <c r="G433" s="18"/>
      <c r="H433" s="18"/>
      <c r="I433" s="16"/>
      <c r="J433" s="16"/>
      <c r="K433" s="17"/>
      <c r="L433" s="18"/>
      <c r="M433" s="19"/>
      <c r="N433" s="19"/>
      <c r="O433" s="19"/>
      <c r="P433" s="16"/>
      <c r="Q433" s="16"/>
      <c r="R433" s="19"/>
      <c r="S433" s="19"/>
      <c r="T433" s="19"/>
      <c r="U433" s="19"/>
      <c r="V433" s="19"/>
      <c r="W433" s="19"/>
      <c r="X433" s="18"/>
    </row>
    <row r="434" spans="1:24" x14ac:dyDescent="0.2">
      <c r="A434" s="20"/>
      <c r="B434" s="20"/>
      <c r="C434" s="15"/>
      <c r="D434" s="18"/>
      <c r="E434" s="18"/>
      <c r="F434" s="18"/>
      <c r="G434" s="18"/>
      <c r="H434" s="18"/>
      <c r="I434" s="16"/>
      <c r="J434" s="16"/>
      <c r="K434" s="17"/>
      <c r="L434" s="18"/>
      <c r="M434" s="19"/>
      <c r="N434" s="19"/>
      <c r="O434" s="19"/>
      <c r="P434" s="16"/>
      <c r="Q434" s="16"/>
      <c r="R434" s="19"/>
      <c r="S434" s="19"/>
      <c r="T434" s="19"/>
      <c r="U434" s="19"/>
      <c r="V434" s="19"/>
      <c r="W434" s="19"/>
      <c r="X434" s="18"/>
    </row>
    <row r="435" spans="1:24" x14ac:dyDescent="0.2">
      <c r="A435" s="20"/>
      <c r="B435" s="20"/>
      <c r="C435" s="15"/>
      <c r="D435" s="18"/>
      <c r="E435" s="18"/>
      <c r="F435" s="18"/>
      <c r="G435" s="18"/>
      <c r="H435" s="18"/>
      <c r="I435" s="16"/>
      <c r="J435" s="16"/>
      <c r="K435" s="17"/>
      <c r="L435" s="18"/>
      <c r="M435" s="19"/>
      <c r="N435" s="19"/>
      <c r="O435" s="19"/>
      <c r="P435" s="16"/>
      <c r="Q435" s="16"/>
      <c r="R435" s="19"/>
      <c r="S435" s="19"/>
      <c r="T435" s="19"/>
      <c r="U435" s="19"/>
      <c r="V435" s="19"/>
      <c r="W435" s="19"/>
      <c r="X435" s="18"/>
    </row>
    <row r="436" spans="1:24" x14ac:dyDescent="0.2">
      <c r="A436" s="20"/>
      <c r="B436" s="20"/>
      <c r="C436" s="15"/>
      <c r="D436" s="18"/>
      <c r="E436" s="18"/>
      <c r="F436" s="18"/>
      <c r="G436" s="18"/>
      <c r="H436" s="18"/>
      <c r="I436" s="16"/>
      <c r="J436" s="16"/>
      <c r="K436" s="17"/>
      <c r="L436" s="18"/>
      <c r="M436" s="19"/>
      <c r="N436" s="19"/>
      <c r="O436" s="19"/>
      <c r="P436" s="16"/>
      <c r="Q436" s="16"/>
      <c r="R436" s="19"/>
      <c r="S436" s="19"/>
      <c r="T436" s="19"/>
      <c r="U436" s="19"/>
      <c r="V436" s="19"/>
      <c r="W436" s="19"/>
      <c r="X436" s="18"/>
    </row>
    <row r="437" spans="1:24" x14ac:dyDescent="0.2">
      <c r="A437" s="20"/>
      <c r="B437" s="20"/>
      <c r="C437" s="15"/>
      <c r="D437" s="18"/>
      <c r="E437" s="18"/>
      <c r="F437" s="18"/>
      <c r="G437" s="18"/>
      <c r="H437" s="18"/>
      <c r="I437" s="16"/>
      <c r="J437" s="16"/>
      <c r="K437" s="17"/>
      <c r="L437" s="18"/>
      <c r="M437" s="19"/>
      <c r="N437" s="19"/>
      <c r="O437" s="19"/>
      <c r="P437" s="16"/>
      <c r="Q437" s="16"/>
      <c r="R437" s="19"/>
      <c r="S437" s="19"/>
      <c r="T437" s="19"/>
      <c r="U437" s="19"/>
      <c r="V437" s="19"/>
      <c r="W437" s="19"/>
      <c r="X437" s="18"/>
    </row>
    <row r="438" spans="1:24" x14ac:dyDescent="0.2">
      <c r="A438" s="20"/>
      <c r="B438" s="20"/>
      <c r="C438" s="15"/>
      <c r="D438" s="18"/>
      <c r="E438" s="18"/>
      <c r="F438" s="18"/>
      <c r="G438" s="18"/>
      <c r="H438" s="18"/>
      <c r="I438" s="16"/>
      <c r="J438" s="16"/>
      <c r="K438" s="17"/>
      <c r="L438" s="18"/>
      <c r="M438" s="19"/>
      <c r="N438" s="19"/>
      <c r="O438" s="19"/>
      <c r="P438" s="16"/>
      <c r="Q438" s="16"/>
      <c r="R438" s="19"/>
      <c r="S438" s="19"/>
      <c r="T438" s="19"/>
      <c r="U438" s="19"/>
      <c r="V438" s="19"/>
      <c r="W438" s="19"/>
      <c r="X438" s="18"/>
    </row>
    <row r="439" spans="1:24" x14ac:dyDescent="0.2">
      <c r="A439" s="20"/>
      <c r="B439" s="20"/>
      <c r="C439" s="15"/>
      <c r="D439" s="18"/>
      <c r="E439" s="18"/>
      <c r="F439" s="18"/>
      <c r="G439" s="18"/>
      <c r="H439" s="18"/>
      <c r="I439" s="16"/>
      <c r="J439" s="16"/>
      <c r="K439" s="17"/>
      <c r="L439" s="18"/>
      <c r="M439" s="19"/>
      <c r="N439" s="19"/>
      <c r="O439" s="19"/>
      <c r="P439" s="16"/>
      <c r="Q439" s="16"/>
      <c r="R439" s="19"/>
      <c r="S439" s="19"/>
      <c r="T439" s="19"/>
      <c r="U439" s="19"/>
      <c r="V439" s="19"/>
      <c r="W439" s="19"/>
      <c r="X439" s="18"/>
    </row>
    <row r="440" spans="1:24" x14ac:dyDescent="0.2">
      <c r="A440" s="20"/>
      <c r="B440" s="20"/>
      <c r="C440" s="15"/>
      <c r="D440" s="18"/>
      <c r="E440" s="18"/>
      <c r="F440" s="18"/>
      <c r="G440" s="18"/>
      <c r="H440" s="18"/>
      <c r="I440" s="16"/>
      <c r="J440" s="16"/>
      <c r="K440" s="17"/>
      <c r="L440" s="18"/>
      <c r="M440" s="19"/>
      <c r="N440" s="19"/>
      <c r="O440" s="19"/>
      <c r="P440" s="16"/>
      <c r="Q440" s="16"/>
      <c r="R440" s="19"/>
      <c r="S440" s="19"/>
      <c r="T440" s="19"/>
      <c r="U440" s="19"/>
      <c r="V440" s="19"/>
      <c r="W440" s="19"/>
      <c r="X440" s="18"/>
    </row>
    <row r="441" spans="1:24" x14ac:dyDescent="0.2">
      <c r="A441" s="20"/>
      <c r="B441" s="20"/>
      <c r="C441" s="15"/>
      <c r="D441" s="18"/>
      <c r="E441" s="18"/>
      <c r="F441" s="18"/>
      <c r="G441" s="18"/>
      <c r="H441" s="18"/>
      <c r="I441" s="16"/>
      <c r="J441" s="16"/>
      <c r="K441" s="17"/>
      <c r="L441" s="18"/>
      <c r="M441" s="19"/>
      <c r="N441" s="19"/>
      <c r="O441" s="19"/>
      <c r="P441" s="16"/>
      <c r="Q441" s="16"/>
      <c r="R441" s="19"/>
      <c r="S441" s="19"/>
      <c r="T441" s="19"/>
      <c r="U441" s="19"/>
      <c r="V441" s="19"/>
      <c r="W441" s="19"/>
      <c r="X441" s="18"/>
    </row>
    <row r="442" spans="1:24" x14ac:dyDescent="0.2">
      <c r="A442" s="20"/>
      <c r="B442" s="20"/>
      <c r="C442" s="15"/>
      <c r="D442" s="18"/>
      <c r="E442" s="18"/>
      <c r="F442" s="18"/>
      <c r="G442" s="18"/>
      <c r="H442" s="18"/>
      <c r="I442" s="16"/>
      <c r="J442" s="16"/>
      <c r="K442" s="17"/>
      <c r="L442" s="18"/>
      <c r="M442" s="19"/>
      <c r="N442" s="19"/>
      <c r="O442" s="19"/>
      <c r="P442" s="16"/>
      <c r="Q442" s="16"/>
      <c r="R442" s="19"/>
      <c r="S442" s="19"/>
      <c r="T442" s="19"/>
      <c r="U442" s="19"/>
      <c r="V442" s="19"/>
      <c r="W442" s="19"/>
      <c r="X442" s="18"/>
    </row>
    <row r="443" spans="1:24" x14ac:dyDescent="0.2">
      <c r="A443" s="20"/>
      <c r="B443" s="20"/>
      <c r="C443" s="15"/>
      <c r="D443" s="18"/>
      <c r="E443" s="18"/>
      <c r="F443" s="18"/>
      <c r="G443" s="18"/>
      <c r="H443" s="18"/>
      <c r="I443" s="16"/>
      <c r="J443" s="16"/>
      <c r="K443" s="17"/>
      <c r="L443" s="18"/>
      <c r="M443" s="19"/>
      <c r="N443" s="19"/>
      <c r="O443" s="19"/>
      <c r="P443" s="16"/>
      <c r="Q443" s="16"/>
      <c r="R443" s="19"/>
      <c r="S443" s="19"/>
      <c r="T443" s="19"/>
      <c r="U443" s="19"/>
      <c r="V443" s="19"/>
      <c r="W443" s="19"/>
      <c r="X443" s="18"/>
    </row>
    <row r="444" spans="1:24" x14ac:dyDescent="0.2">
      <c r="A444" s="20"/>
      <c r="B444" s="20"/>
      <c r="C444" s="15"/>
      <c r="D444" s="18"/>
      <c r="E444" s="18"/>
      <c r="F444" s="18"/>
      <c r="G444" s="18"/>
      <c r="H444" s="18"/>
      <c r="I444" s="16"/>
      <c r="J444" s="16"/>
      <c r="K444" s="17"/>
      <c r="L444" s="18"/>
      <c r="M444" s="19"/>
      <c r="N444" s="19"/>
      <c r="O444" s="19"/>
      <c r="P444" s="16"/>
      <c r="Q444" s="16"/>
      <c r="R444" s="19"/>
      <c r="S444" s="19"/>
      <c r="T444" s="19"/>
      <c r="U444" s="19"/>
      <c r="V444" s="19"/>
      <c r="W444" s="19"/>
      <c r="X444" s="18"/>
    </row>
    <row r="445" spans="1:24" x14ac:dyDescent="0.2">
      <c r="A445" s="20"/>
      <c r="B445" s="20"/>
      <c r="C445" s="15"/>
      <c r="D445" s="18"/>
      <c r="E445" s="18"/>
      <c r="F445" s="18"/>
      <c r="G445" s="18"/>
      <c r="H445" s="18"/>
      <c r="I445" s="16"/>
      <c r="J445" s="16"/>
      <c r="K445" s="17"/>
      <c r="L445" s="18"/>
      <c r="M445" s="19"/>
      <c r="N445" s="19"/>
      <c r="O445" s="19"/>
      <c r="P445" s="16"/>
      <c r="Q445" s="16"/>
      <c r="R445" s="19"/>
      <c r="S445" s="19"/>
      <c r="T445" s="19"/>
      <c r="U445" s="19"/>
      <c r="V445" s="19"/>
      <c r="W445" s="19"/>
      <c r="X445" s="18"/>
    </row>
    <row r="446" spans="1:24" x14ac:dyDescent="0.2">
      <c r="A446" s="20"/>
      <c r="B446" s="20"/>
      <c r="C446" s="15"/>
      <c r="D446" s="18"/>
      <c r="E446" s="18"/>
      <c r="F446" s="18"/>
      <c r="G446" s="18"/>
      <c r="H446" s="18"/>
      <c r="I446" s="16"/>
      <c r="J446" s="16"/>
      <c r="K446" s="17"/>
      <c r="L446" s="18"/>
      <c r="M446" s="19"/>
      <c r="N446" s="19"/>
      <c r="O446" s="19"/>
      <c r="P446" s="16"/>
      <c r="Q446" s="16"/>
      <c r="R446" s="19"/>
      <c r="S446" s="19"/>
      <c r="T446" s="19"/>
      <c r="U446" s="19"/>
      <c r="V446" s="19"/>
      <c r="W446" s="19"/>
      <c r="X446" s="18"/>
    </row>
    <row r="447" spans="1:24" x14ac:dyDescent="0.2">
      <c r="A447" s="20"/>
      <c r="B447" s="20"/>
      <c r="C447" s="15"/>
      <c r="D447" s="18"/>
      <c r="E447" s="18"/>
      <c r="F447" s="18"/>
      <c r="G447" s="18"/>
      <c r="H447" s="18"/>
      <c r="I447" s="16"/>
      <c r="J447" s="16"/>
      <c r="K447" s="17"/>
      <c r="L447" s="18"/>
      <c r="M447" s="19"/>
      <c r="N447" s="19"/>
      <c r="O447" s="19"/>
      <c r="P447" s="16"/>
      <c r="Q447" s="16"/>
      <c r="R447" s="19"/>
      <c r="S447" s="19"/>
      <c r="T447" s="19"/>
      <c r="U447" s="19"/>
      <c r="V447" s="19"/>
      <c r="W447" s="19"/>
      <c r="X447" s="18"/>
    </row>
    <row r="448" spans="1:24" x14ac:dyDescent="0.2">
      <c r="A448" s="20"/>
      <c r="B448" s="20"/>
      <c r="C448" s="15"/>
      <c r="D448" s="18"/>
      <c r="E448" s="18"/>
      <c r="F448" s="18"/>
      <c r="G448" s="18"/>
      <c r="H448" s="18"/>
      <c r="I448" s="16"/>
      <c r="J448" s="16"/>
      <c r="K448" s="17"/>
      <c r="L448" s="18"/>
      <c r="M448" s="19"/>
      <c r="N448" s="19"/>
      <c r="O448" s="19"/>
      <c r="P448" s="16"/>
      <c r="Q448" s="16"/>
      <c r="R448" s="19"/>
      <c r="S448" s="19"/>
      <c r="T448" s="19"/>
      <c r="U448" s="19"/>
      <c r="V448" s="19"/>
      <c r="W448" s="19"/>
      <c r="X448" s="18"/>
    </row>
    <row r="449" spans="1:24" x14ac:dyDescent="0.2">
      <c r="A449" s="20"/>
      <c r="B449" s="20"/>
      <c r="C449" s="15"/>
      <c r="D449" s="18"/>
      <c r="E449" s="18"/>
      <c r="F449" s="18"/>
      <c r="G449" s="18"/>
      <c r="H449" s="18"/>
      <c r="I449" s="16"/>
      <c r="J449" s="16"/>
      <c r="K449" s="17"/>
      <c r="L449" s="18"/>
      <c r="M449" s="19"/>
      <c r="N449" s="19"/>
      <c r="O449" s="19"/>
      <c r="P449" s="16"/>
      <c r="Q449" s="16"/>
      <c r="R449" s="19"/>
      <c r="S449" s="19"/>
      <c r="T449" s="19"/>
      <c r="U449" s="19"/>
      <c r="V449" s="19"/>
      <c r="W449" s="19"/>
      <c r="X449" s="18"/>
    </row>
    <row r="450" spans="1:24" x14ac:dyDescent="0.2">
      <c r="A450" s="20"/>
      <c r="B450" s="20"/>
      <c r="C450" s="15"/>
      <c r="D450" s="18"/>
      <c r="E450" s="18"/>
      <c r="F450" s="18"/>
      <c r="G450" s="18"/>
      <c r="H450" s="18"/>
      <c r="I450" s="16"/>
      <c r="J450" s="16"/>
      <c r="K450" s="17"/>
      <c r="L450" s="18"/>
      <c r="M450" s="19"/>
      <c r="N450" s="19"/>
      <c r="O450" s="19"/>
      <c r="P450" s="16"/>
      <c r="Q450" s="16"/>
      <c r="R450" s="19"/>
      <c r="S450" s="19"/>
      <c r="T450" s="19"/>
      <c r="U450" s="19"/>
      <c r="V450" s="19"/>
      <c r="W450" s="19"/>
      <c r="X450" s="18"/>
    </row>
    <row r="451" spans="1:24" x14ac:dyDescent="0.2">
      <c r="A451" s="20"/>
      <c r="B451" s="20"/>
      <c r="C451" s="15"/>
      <c r="D451" s="18"/>
      <c r="E451" s="18"/>
      <c r="F451" s="18"/>
      <c r="G451" s="18"/>
      <c r="H451" s="18"/>
      <c r="I451" s="16"/>
      <c r="J451" s="16"/>
      <c r="K451" s="17"/>
      <c r="L451" s="18"/>
      <c r="M451" s="19"/>
      <c r="N451" s="19"/>
      <c r="O451" s="19"/>
      <c r="P451" s="16"/>
      <c r="Q451" s="16"/>
      <c r="R451" s="19"/>
      <c r="S451" s="19"/>
      <c r="T451" s="19"/>
      <c r="U451" s="19"/>
      <c r="V451" s="19"/>
      <c r="W451" s="19"/>
      <c r="X451" s="18"/>
    </row>
    <row r="452" spans="1:24" x14ac:dyDescent="0.2">
      <c r="A452" s="20"/>
      <c r="B452" s="20"/>
      <c r="C452" s="15"/>
      <c r="D452" s="18"/>
      <c r="E452" s="18"/>
      <c r="F452" s="18"/>
      <c r="G452" s="18"/>
      <c r="H452" s="18"/>
      <c r="I452" s="16"/>
      <c r="J452" s="16"/>
      <c r="K452" s="17"/>
      <c r="L452" s="18"/>
      <c r="M452" s="19"/>
      <c r="N452" s="19"/>
      <c r="O452" s="19"/>
      <c r="P452" s="16"/>
      <c r="Q452" s="16"/>
      <c r="R452" s="19"/>
      <c r="S452" s="19"/>
      <c r="T452" s="19"/>
      <c r="U452" s="19"/>
      <c r="V452" s="19"/>
      <c r="W452" s="19"/>
      <c r="X452" s="18"/>
    </row>
    <row r="453" spans="1:24" x14ac:dyDescent="0.2">
      <c r="A453" s="20"/>
      <c r="B453" s="20"/>
      <c r="C453" s="15"/>
      <c r="D453" s="18"/>
      <c r="E453" s="18"/>
      <c r="F453" s="18"/>
      <c r="G453" s="18"/>
      <c r="H453" s="18"/>
      <c r="I453" s="16"/>
      <c r="J453" s="16"/>
      <c r="K453" s="17"/>
      <c r="L453" s="18"/>
      <c r="M453" s="19"/>
      <c r="N453" s="19"/>
      <c r="O453" s="19"/>
      <c r="P453" s="16"/>
      <c r="Q453" s="16"/>
      <c r="R453" s="19"/>
      <c r="S453" s="19"/>
      <c r="T453" s="19"/>
      <c r="U453" s="19"/>
      <c r="V453" s="19"/>
      <c r="W453" s="19"/>
      <c r="X453" s="18"/>
    </row>
    <row r="454" spans="1:24" x14ac:dyDescent="0.2">
      <c r="A454" s="20"/>
      <c r="B454" s="20"/>
      <c r="C454" s="15"/>
      <c r="D454" s="18"/>
      <c r="E454" s="18"/>
      <c r="F454" s="18"/>
      <c r="G454" s="18"/>
      <c r="H454" s="18"/>
      <c r="I454" s="16"/>
      <c r="J454" s="16"/>
      <c r="K454" s="17"/>
      <c r="L454" s="18"/>
      <c r="M454" s="19"/>
      <c r="N454" s="19"/>
      <c r="O454" s="19"/>
      <c r="P454" s="16"/>
      <c r="Q454" s="16"/>
      <c r="R454" s="19"/>
      <c r="S454" s="19"/>
      <c r="T454" s="19"/>
      <c r="U454" s="19"/>
      <c r="V454" s="19"/>
      <c r="W454" s="19"/>
      <c r="X454" s="18"/>
    </row>
    <row r="455" spans="1:24" x14ac:dyDescent="0.2">
      <c r="A455" s="20"/>
      <c r="B455" s="20"/>
      <c r="C455" s="15"/>
      <c r="D455" s="18"/>
      <c r="E455" s="18"/>
      <c r="F455" s="18"/>
      <c r="G455" s="18"/>
      <c r="H455" s="18"/>
      <c r="I455" s="16"/>
      <c r="J455" s="16"/>
      <c r="K455" s="17"/>
      <c r="L455" s="18"/>
      <c r="M455" s="19"/>
      <c r="N455" s="19"/>
      <c r="O455" s="19"/>
      <c r="P455" s="16"/>
      <c r="Q455" s="16"/>
      <c r="R455" s="19"/>
      <c r="S455" s="19"/>
      <c r="T455" s="19"/>
      <c r="U455" s="19"/>
      <c r="V455" s="19"/>
      <c r="W455" s="19"/>
      <c r="X455" s="18"/>
    </row>
    <row r="456" spans="1:24" x14ac:dyDescent="0.2">
      <c r="A456" s="20"/>
      <c r="B456" s="20"/>
      <c r="C456" s="15"/>
      <c r="D456" s="18"/>
      <c r="E456" s="18"/>
      <c r="F456" s="18"/>
      <c r="G456" s="18"/>
      <c r="H456" s="18"/>
      <c r="I456" s="16"/>
      <c r="J456" s="16"/>
      <c r="K456" s="17"/>
      <c r="L456" s="18"/>
      <c r="M456" s="19"/>
      <c r="N456" s="19"/>
      <c r="O456" s="19"/>
      <c r="P456" s="16"/>
      <c r="Q456" s="16"/>
      <c r="R456" s="19"/>
      <c r="S456" s="19"/>
      <c r="T456" s="19"/>
      <c r="U456" s="19"/>
      <c r="V456" s="19"/>
      <c r="W456" s="19"/>
      <c r="X456" s="18"/>
    </row>
    <row r="457" spans="1:24" x14ac:dyDescent="0.2">
      <c r="A457" s="20"/>
      <c r="B457" s="20"/>
      <c r="C457" s="15"/>
      <c r="D457" s="18"/>
      <c r="E457" s="18"/>
      <c r="F457" s="18"/>
      <c r="G457" s="18"/>
      <c r="H457" s="18"/>
      <c r="I457" s="16"/>
      <c r="J457" s="16"/>
      <c r="K457" s="17"/>
      <c r="L457" s="18"/>
      <c r="M457" s="19"/>
      <c r="N457" s="19"/>
      <c r="O457" s="19"/>
      <c r="P457" s="16"/>
      <c r="Q457" s="16"/>
      <c r="R457" s="19"/>
      <c r="S457" s="19"/>
      <c r="T457" s="19"/>
      <c r="U457" s="19"/>
      <c r="V457" s="19"/>
      <c r="W457" s="19"/>
      <c r="X457" s="18"/>
    </row>
    <row r="458" spans="1:24" x14ac:dyDescent="0.2">
      <c r="A458" s="20"/>
      <c r="B458" s="20"/>
      <c r="C458" s="15"/>
      <c r="D458" s="18"/>
      <c r="E458" s="18"/>
      <c r="F458" s="18"/>
      <c r="G458" s="18"/>
      <c r="H458" s="18"/>
      <c r="I458" s="16"/>
      <c r="J458" s="16"/>
      <c r="K458" s="17"/>
      <c r="L458" s="18"/>
      <c r="M458" s="19"/>
      <c r="N458" s="19"/>
      <c r="O458" s="19"/>
      <c r="P458" s="16"/>
      <c r="Q458" s="16"/>
      <c r="R458" s="19"/>
      <c r="S458" s="19"/>
      <c r="T458" s="19"/>
      <c r="U458" s="19"/>
      <c r="V458" s="19"/>
      <c r="W458" s="19"/>
      <c r="X458" s="18"/>
    </row>
    <row r="459" spans="1:24" x14ac:dyDescent="0.2">
      <c r="A459" s="20"/>
      <c r="B459" s="20"/>
      <c r="C459" s="15"/>
      <c r="D459" s="18"/>
      <c r="E459" s="18"/>
      <c r="F459" s="18"/>
      <c r="G459" s="18"/>
      <c r="H459" s="18"/>
      <c r="I459" s="16"/>
      <c r="J459" s="16"/>
      <c r="K459" s="17"/>
      <c r="L459" s="18"/>
      <c r="M459" s="19"/>
      <c r="N459" s="19"/>
      <c r="O459" s="19"/>
      <c r="P459" s="16"/>
      <c r="Q459" s="16"/>
      <c r="R459" s="19"/>
      <c r="S459" s="19"/>
      <c r="T459" s="19"/>
      <c r="U459" s="19"/>
      <c r="V459" s="19"/>
      <c r="W459" s="19"/>
      <c r="X459" s="18"/>
    </row>
    <row r="460" spans="1:24" x14ac:dyDescent="0.2">
      <c r="A460" s="20"/>
      <c r="B460" s="20"/>
      <c r="C460" s="15"/>
      <c r="D460" s="18"/>
      <c r="E460" s="18"/>
      <c r="F460" s="18"/>
      <c r="G460" s="18"/>
      <c r="H460" s="18"/>
      <c r="I460" s="16"/>
      <c r="J460" s="16"/>
      <c r="K460" s="17"/>
      <c r="L460" s="18"/>
      <c r="M460" s="19"/>
      <c r="N460" s="19"/>
      <c r="O460" s="19"/>
      <c r="P460" s="16"/>
      <c r="Q460" s="16"/>
      <c r="R460" s="19"/>
      <c r="S460" s="19"/>
      <c r="T460" s="19"/>
      <c r="U460" s="19"/>
      <c r="V460" s="19"/>
      <c r="W460" s="19"/>
      <c r="X460" s="18"/>
    </row>
    <row r="461" spans="1:24" x14ac:dyDescent="0.2">
      <c r="A461" s="20"/>
      <c r="B461" s="20"/>
      <c r="C461" s="15"/>
      <c r="D461" s="18"/>
      <c r="E461" s="18"/>
      <c r="F461" s="18"/>
      <c r="G461" s="18"/>
      <c r="H461" s="18"/>
      <c r="I461" s="16"/>
      <c r="J461" s="16"/>
      <c r="K461" s="17"/>
      <c r="L461" s="18"/>
      <c r="M461" s="19"/>
      <c r="N461" s="19"/>
      <c r="O461" s="19"/>
      <c r="P461" s="16"/>
      <c r="Q461" s="16"/>
      <c r="R461" s="19"/>
      <c r="S461" s="19"/>
      <c r="T461" s="19"/>
      <c r="U461" s="19"/>
      <c r="V461" s="19"/>
      <c r="W461" s="19"/>
      <c r="X461" s="18"/>
    </row>
    <row r="462" spans="1:24" x14ac:dyDescent="0.2">
      <c r="A462" s="20"/>
      <c r="B462" s="20"/>
      <c r="C462" s="15"/>
      <c r="D462" s="18"/>
      <c r="E462" s="18"/>
      <c r="F462" s="18"/>
      <c r="G462" s="18"/>
      <c r="H462" s="18"/>
      <c r="I462" s="16"/>
      <c r="J462" s="16"/>
      <c r="K462" s="17"/>
      <c r="L462" s="18"/>
      <c r="M462" s="19"/>
      <c r="N462" s="19"/>
      <c r="O462" s="19"/>
      <c r="P462" s="16"/>
      <c r="Q462" s="16"/>
      <c r="R462" s="19"/>
      <c r="S462" s="19"/>
      <c r="T462" s="19"/>
      <c r="U462" s="19"/>
      <c r="V462" s="19"/>
      <c r="W462" s="19"/>
      <c r="X462" s="18"/>
    </row>
    <row r="463" spans="1:24" x14ac:dyDescent="0.2">
      <c r="A463" s="20"/>
      <c r="B463" s="20"/>
      <c r="C463" s="15"/>
      <c r="D463" s="18"/>
      <c r="E463" s="18"/>
      <c r="F463" s="18"/>
      <c r="G463" s="18"/>
      <c r="H463" s="18"/>
      <c r="I463" s="16"/>
      <c r="J463" s="16"/>
      <c r="K463" s="17"/>
      <c r="L463" s="18"/>
      <c r="M463" s="19"/>
      <c r="N463" s="19"/>
      <c r="O463" s="19"/>
      <c r="P463" s="16"/>
      <c r="Q463" s="16"/>
      <c r="R463" s="19"/>
      <c r="S463" s="19"/>
      <c r="T463" s="19"/>
      <c r="U463" s="19"/>
      <c r="V463" s="19"/>
      <c r="W463" s="19"/>
      <c r="X463" s="18"/>
    </row>
    <row r="464" spans="1:24" x14ac:dyDescent="0.2">
      <c r="A464" s="20"/>
      <c r="B464" s="20"/>
      <c r="C464" s="15"/>
      <c r="D464" s="18"/>
      <c r="E464" s="18"/>
      <c r="F464" s="18"/>
      <c r="G464" s="18"/>
      <c r="H464" s="18"/>
      <c r="I464" s="16"/>
      <c r="J464" s="16"/>
      <c r="K464" s="17"/>
      <c r="L464" s="18"/>
      <c r="M464" s="19"/>
      <c r="N464" s="19"/>
      <c r="O464" s="19"/>
      <c r="P464" s="16"/>
      <c r="Q464" s="16"/>
      <c r="R464" s="19"/>
      <c r="S464" s="19"/>
      <c r="T464" s="19"/>
      <c r="U464" s="19"/>
      <c r="V464" s="19"/>
      <c r="W464" s="19"/>
      <c r="X464" s="18"/>
    </row>
    <row r="465" spans="1:24" x14ac:dyDescent="0.2">
      <c r="A465" s="20"/>
      <c r="B465" s="20"/>
      <c r="C465" s="15"/>
      <c r="D465" s="18"/>
      <c r="E465" s="18"/>
      <c r="F465" s="18"/>
      <c r="G465" s="18"/>
      <c r="H465" s="18"/>
      <c r="I465" s="16"/>
      <c r="J465" s="16"/>
      <c r="K465" s="17"/>
      <c r="L465" s="18"/>
      <c r="M465" s="19"/>
      <c r="N465" s="19"/>
      <c r="O465" s="19"/>
      <c r="P465" s="16"/>
      <c r="Q465" s="16"/>
      <c r="R465" s="19"/>
      <c r="S465" s="19"/>
      <c r="T465" s="19"/>
      <c r="U465" s="19"/>
      <c r="V465" s="19"/>
      <c r="W465" s="19"/>
      <c r="X465" s="18"/>
    </row>
    <row r="466" spans="1:24" x14ac:dyDescent="0.2">
      <c r="A466" s="20"/>
      <c r="B466" s="20"/>
      <c r="C466" s="15"/>
      <c r="D466" s="18"/>
      <c r="E466" s="18"/>
      <c r="F466" s="18"/>
      <c r="G466" s="18"/>
      <c r="H466" s="18"/>
      <c r="I466" s="16"/>
      <c r="J466" s="16"/>
      <c r="K466" s="17"/>
      <c r="L466" s="18"/>
      <c r="M466" s="19"/>
      <c r="N466" s="19"/>
      <c r="O466" s="19"/>
      <c r="P466" s="16"/>
      <c r="Q466" s="16"/>
      <c r="R466" s="19"/>
      <c r="S466" s="19"/>
      <c r="T466" s="19"/>
      <c r="U466" s="19"/>
      <c r="V466" s="19"/>
      <c r="W466" s="19"/>
      <c r="X466" s="18"/>
    </row>
    <row r="467" spans="1:24" x14ac:dyDescent="0.2">
      <c r="A467" s="20"/>
      <c r="B467" s="20"/>
      <c r="C467" s="15"/>
      <c r="D467" s="18"/>
      <c r="E467" s="18"/>
      <c r="F467" s="18"/>
      <c r="G467" s="18"/>
      <c r="H467" s="18"/>
      <c r="I467" s="16"/>
      <c r="J467" s="16"/>
      <c r="K467" s="17"/>
      <c r="L467" s="18"/>
      <c r="M467" s="19"/>
      <c r="N467" s="19"/>
      <c r="O467" s="19"/>
      <c r="P467" s="16"/>
      <c r="Q467" s="16"/>
      <c r="R467" s="19"/>
      <c r="S467" s="19"/>
      <c r="T467" s="19"/>
      <c r="U467" s="19"/>
      <c r="V467" s="19"/>
      <c r="W467" s="19"/>
      <c r="X467" s="18"/>
    </row>
    <row r="468" spans="1:24" x14ac:dyDescent="0.2">
      <c r="A468" s="20"/>
      <c r="B468" s="20"/>
      <c r="C468" s="15"/>
      <c r="D468" s="18"/>
      <c r="E468" s="18"/>
      <c r="F468" s="18"/>
      <c r="G468" s="18"/>
      <c r="H468" s="18"/>
      <c r="I468" s="16"/>
      <c r="J468" s="16"/>
      <c r="K468" s="17"/>
      <c r="L468" s="18"/>
      <c r="M468" s="19"/>
      <c r="N468" s="19"/>
      <c r="O468" s="19"/>
      <c r="P468" s="16"/>
      <c r="Q468" s="16"/>
      <c r="R468" s="19"/>
      <c r="S468" s="19"/>
      <c r="T468" s="19"/>
      <c r="U468" s="19"/>
      <c r="V468" s="19"/>
      <c r="W468" s="19"/>
      <c r="X468" s="18"/>
    </row>
    <row r="469" spans="1:24" x14ac:dyDescent="0.2">
      <c r="A469" s="20"/>
      <c r="B469" s="20"/>
      <c r="C469" s="15"/>
      <c r="D469" s="18"/>
      <c r="E469" s="18"/>
      <c r="F469" s="18"/>
      <c r="G469" s="18"/>
      <c r="H469" s="18"/>
      <c r="I469" s="16"/>
      <c r="J469" s="16"/>
      <c r="K469" s="17"/>
      <c r="L469" s="18"/>
      <c r="M469" s="19"/>
      <c r="N469" s="19"/>
      <c r="O469" s="19"/>
      <c r="P469" s="16"/>
      <c r="Q469" s="16"/>
      <c r="R469" s="19"/>
      <c r="S469" s="19"/>
      <c r="T469" s="19"/>
      <c r="U469" s="19"/>
      <c r="V469" s="19"/>
      <c r="W469" s="19"/>
      <c r="X469" s="18"/>
    </row>
    <row r="470" spans="1:24" x14ac:dyDescent="0.2">
      <c r="A470" s="20"/>
      <c r="B470" s="20"/>
      <c r="C470" s="15"/>
      <c r="D470" s="18"/>
      <c r="E470" s="18"/>
      <c r="F470" s="18"/>
      <c r="G470" s="18"/>
      <c r="H470" s="18"/>
      <c r="I470" s="16"/>
      <c r="J470" s="16"/>
      <c r="K470" s="17"/>
      <c r="L470" s="18"/>
      <c r="M470" s="19"/>
      <c r="N470" s="19"/>
      <c r="O470" s="19"/>
      <c r="P470" s="16"/>
      <c r="Q470" s="16"/>
      <c r="R470" s="19"/>
      <c r="S470" s="19"/>
      <c r="T470" s="19"/>
      <c r="U470" s="19"/>
      <c r="V470" s="19"/>
      <c r="W470" s="19"/>
      <c r="X470" s="18"/>
    </row>
    <row r="471" spans="1:24" x14ac:dyDescent="0.2">
      <c r="A471" s="20"/>
      <c r="B471" s="20"/>
      <c r="C471" s="15"/>
      <c r="D471" s="18"/>
      <c r="E471" s="18"/>
      <c r="F471" s="18"/>
      <c r="G471" s="18"/>
      <c r="H471" s="18"/>
      <c r="I471" s="16"/>
      <c r="J471" s="16"/>
      <c r="K471" s="17"/>
      <c r="L471" s="18"/>
      <c r="M471" s="19"/>
      <c r="N471" s="19"/>
      <c r="O471" s="19"/>
      <c r="P471" s="16"/>
      <c r="Q471" s="16"/>
      <c r="R471" s="19"/>
      <c r="S471" s="19"/>
      <c r="T471" s="19"/>
      <c r="U471" s="19"/>
      <c r="V471" s="19"/>
      <c r="W471" s="19"/>
      <c r="X471" s="18"/>
    </row>
    <row r="472" spans="1:24" x14ac:dyDescent="0.2">
      <c r="A472" s="20"/>
      <c r="B472" s="20"/>
      <c r="C472" s="15"/>
      <c r="D472" s="18"/>
      <c r="E472" s="18"/>
      <c r="F472" s="18"/>
      <c r="G472" s="18"/>
      <c r="H472" s="18"/>
      <c r="I472" s="16"/>
      <c r="J472" s="16"/>
      <c r="K472" s="17"/>
      <c r="L472" s="18"/>
      <c r="M472" s="19"/>
      <c r="N472" s="19"/>
      <c r="O472" s="19"/>
      <c r="P472" s="16"/>
      <c r="Q472" s="16"/>
      <c r="R472" s="19"/>
      <c r="S472" s="19"/>
      <c r="T472" s="19"/>
      <c r="U472" s="19"/>
      <c r="V472" s="19"/>
      <c r="W472" s="19"/>
      <c r="X472" s="18"/>
    </row>
    <row r="473" spans="1:24" x14ac:dyDescent="0.2">
      <c r="A473" s="20"/>
      <c r="B473" s="20"/>
      <c r="C473" s="15"/>
      <c r="D473" s="18"/>
      <c r="E473" s="18"/>
      <c r="F473" s="18"/>
      <c r="G473" s="18"/>
      <c r="H473" s="18"/>
      <c r="I473" s="16"/>
      <c r="J473" s="16"/>
      <c r="K473" s="17"/>
      <c r="L473" s="18"/>
      <c r="M473" s="19"/>
      <c r="N473" s="19"/>
      <c r="O473" s="19"/>
      <c r="P473" s="16"/>
      <c r="Q473" s="16"/>
      <c r="R473" s="19"/>
      <c r="S473" s="19"/>
      <c r="T473" s="19"/>
      <c r="U473" s="19"/>
      <c r="V473" s="19"/>
      <c r="W473" s="19"/>
      <c r="X473" s="18"/>
    </row>
    <row r="474" spans="1:24" x14ac:dyDescent="0.2">
      <c r="A474" s="20"/>
      <c r="B474" s="20"/>
      <c r="C474" s="15"/>
      <c r="D474" s="18"/>
      <c r="E474" s="18"/>
      <c r="F474" s="18"/>
      <c r="G474" s="18"/>
      <c r="H474" s="18"/>
      <c r="I474" s="16"/>
      <c r="J474" s="16"/>
      <c r="K474" s="17"/>
      <c r="L474" s="18"/>
      <c r="M474" s="19"/>
      <c r="N474" s="19"/>
      <c r="O474" s="19"/>
      <c r="P474" s="16"/>
      <c r="Q474" s="16"/>
      <c r="R474" s="19"/>
      <c r="S474" s="19"/>
      <c r="T474" s="19"/>
      <c r="U474" s="19"/>
      <c r="V474" s="19"/>
      <c r="W474" s="19"/>
      <c r="X474" s="18"/>
    </row>
    <row r="475" spans="1:24" x14ac:dyDescent="0.2">
      <c r="A475" s="20"/>
      <c r="B475" s="20"/>
      <c r="C475" s="15"/>
      <c r="D475" s="18"/>
      <c r="E475" s="18"/>
      <c r="F475" s="18"/>
      <c r="G475" s="18"/>
      <c r="H475" s="18"/>
      <c r="I475" s="16"/>
      <c r="J475" s="16"/>
      <c r="K475" s="17"/>
      <c r="L475" s="18"/>
      <c r="M475" s="19"/>
      <c r="N475" s="19"/>
      <c r="O475" s="19"/>
      <c r="P475" s="16"/>
      <c r="Q475" s="16"/>
      <c r="R475" s="19"/>
      <c r="S475" s="19"/>
      <c r="T475" s="19"/>
      <c r="U475" s="19"/>
      <c r="V475" s="19"/>
      <c r="W475" s="19"/>
      <c r="X475" s="18"/>
    </row>
    <row r="476" spans="1:24" x14ac:dyDescent="0.2">
      <c r="A476" s="20"/>
      <c r="B476" s="20"/>
      <c r="C476" s="15"/>
      <c r="D476" s="18"/>
      <c r="E476" s="18"/>
      <c r="F476" s="18"/>
      <c r="G476" s="18"/>
      <c r="H476" s="18"/>
      <c r="I476" s="16"/>
      <c r="J476" s="16"/>
      <c r="K476" s="17"/>
      <c r="L476" s="18"/>
      <c r="M476" s="19"/>
      <c r="N476" s="19"/>
      <c r="O476" s="19"/>
      <c r="P476" s="16"/>
      <c r="Q476" s="16"/>
      <c r="R476" s="19"/>
      <c r="S476" s="19"/>
      <c r="T476" s="19"/>
      <c r="U476" s="19"/>
      <c r="V476" s="19"/>
      <c r="W476" s="19"/>
      <c r="X476" s="18"/>
    </row>
    <row r="477" spans="1:24" x14ac:dyDescent="0.2">
      <c r="A477" s="20"/>
      <c r="B477" s="20"/>
      <c r="C477" s="15"/>
      <c r="D477" s="18"/>
      <c r="E477" s="18"/>
      <c r="F477" s="18"/>
      <c r="G477" s="18"/>
      <c r="H477" s="18"/>
      <c r="I477" s="16"/>
      <c r="J477" s="16"/>
      <c r="K477" s="17"/>
      <c r="L477" s="18"/>
      <c r="M477" s="19"/>
      <c r="N477" s="19"/>
      <c r="O477" s="19"/>
      <c r="P477" s="16"/>
      <c r="Q477" s="16"/>
      <c r="R477" s="19"/>
      <c r="S477" s="19"/>
      <c r="T477" s="19"/>
      <c r="U477" s="19"/>
      <c r="V477" s="19"/>
      <c r="W477" s="19"/>
      <c r="X477" s="18"/>
    </row>
    <row r="478" spans="1:24" x14ac:dyDescent="0.2">
      <c r="A478" s="20"/>
      <c r="B478" s="20"/>
      <c r="C478" s="15"/>
      <c r="D478" s="18"/>
      <c r="E478" s="18"/>
      <c r="F478" s="18"/>
      <c r="G478" s="18"/>
      <c r="H478" s="18"/>
      <c r="I478" s="16"/>
      <c r="J478" s="16"/>
      <c r="K478" s="17"/>
      <c r="L478" s="18"/>
      <c r="M478" s="19"/>
      <c r="N478" s="19"/>
      <c r="O478" s="19"/>
      <c r="P478" s="16"/>
      <c r="Q478" s="16"/>
      <c r="R478" s="19"/>
      <c r="S478" s="19"/>
      <c r="T478" s="19"/>
      <c r="U478" s="19"/>
      <c r="V478" s="19"/>
      <c r="W478" s="19"/>
      <c r="X478" s="18"/>
    </row>
    <row r="479" spans="1:24" x14ac:dyDescent="0.2">
      <c r="A479" s="20"/>
      <c r="B479" s="20"/>
      <c r="C479" s="15"/>
      <c r="D479" s="18"/>
      <c r="E479" s="18"/>
      <c r="F479" s="18"/>
      <c r="G479" s="18"/>
      <c r="H479" s="18"/>
      <c r="I479" s="16"/>
      <c r="J479" s="16"/>
      <c r="K479" s="17"/>
      <c r="L479" s="18"/>
      <c r="M479" s="19"/>
      <c r="N479" s="19"/>
      <c r="O479" s="19"/>
      <c r="P479" s="16"/>
      <c r="Q479" s="16"/>
      <c r="R479" s="19"/>
      <c r="S479" s="19"/>
      <c r="T479" s="19"/>
      <c r="U479" s="19"/>
      <c r="V479" s="19"/>
      <c r="W479" s="19"/>
      <c r="X479" s="18"/>
    </row>
    <row r="480" spans="1:24" x14ac:dyDescent="0.2">
      <c r="A480" s="20"/>
      <c r="B480" s="20"/>
      <c r="C480" s="15"/>
      <c r="D480" s="18"/>
      <c r="E480" s="18"/>
      <c r="F480" s="18"/>
      <c r="G480" s="18"/>
      <c r="H480" s="18"/>
      <c r="I480" s="16"/>
      <c r="J480" s="16"/>
      <c r="K480" s="17"/>
      <c r="L480" s="18"/>
      <c r="M480" s="19"/>
      <c r="N480" s="19"/>
      <c r="O480" s="19"/>
      <c r="P480" s="16"/>
      <c r="Q480" s="16"/>
      <c r="R480" s="19"/>
      <c r="S480" s="19"/>
      <c r="T480" s="19"/>
      <c r="U480" s="19"/>
      <c r="V480" s="19"/>
      <c r="W480" s="19"/>
      <c r="X480" s="18"/>
    </row>
    <row r="481" spans="1:24" x14ac:dyDescent="0.2">
      <c r="A481" s="20"/>
      <c r="B481" s="20"/>
      <c r="C481" s="15"/>
      <c r="D481" s="18"/>
      <c r="E481" s="18"/>
      <c r="F481" s="18"/>
      <c r="G481" s="18"/>
      <c r="H481" s="18"/>
      <c r="I481" s="16"/>
      <c r="J481" s="16"/>
      <c r="K481" s="17"/>
      <c r="L481" s="18"/>
      <c r="M481" s="19"/>
      <c r="N481" s="19"/>
      <c r="O481" s="19"/>
      <c r="P481" s="16"/>
      <c r="Q481" s="16"/>
      <c r="R481" s="19"/>
      <c r="S481" s="19"/>
      <c r="T481" s="19"/>
      <c r="U481" s="19"/>
      <c r="V481" s="19"/>
      <c r="W481" s="19"/>
      <c r="X481" s="18"/>
    </row>
    <row r="482" spans="1:24" x14ac:dyDescent="0.2">
      <c r="A482" s="20"/>
      <c r="B482" s="20"/>
      <c r="C482" s="15"/>
      <c r="D482" s="18"/>
      <c r="E482" s="18"/>
      <c r="F482" s="18"/>
      <c r="G482" s="18"/>
      <c r="H482" s="18"/>
      <c r="I482" s="16"/>
      <c r="J482" s="16"/>
      <c r="K482" s="17"/>
      <c r="L482" s="18"/>
      <c r="M482" s="19"/>
      <c r="N482" s="19"/>
      <c r="O482" s="19"/>
      <c r="P482" s="16"/>
      <c r="Q482" s="16"/>
      <c r="R482" s="19"/>
      <c r="S482" s="19"/>
      <c r="T482" s="19"/>
      <c r="U482" s="19"/>
      <c r="V482" s="19"/>
      <c r="W482" s="19"/>
      <c r="X482" s="18"/>
    </row>
    <row r="483" spans="1:24" x14ac:dyDescent="0.2">
      <c r="A483" s="20"/>
      <c r="B483" s="20"/>
      <c r="C483" s="15"/>
      <c r="D483" s="18"/>
      <c r="E483" s="18"/>
      <c r="F483" s="18"/>
      <c r="G483" s="18"/>
      <c r="H483" s="18"/>
      <c r="I483" s="16"/>
      <c r="J483" s="16"/>
      <c r="K483" s="17"/>
      <c r="L483" s="18"/>
      <c r="M483" s="19"/>
      <c r="N483" s="19"/>
      <c r="O483" s="19"/>
      <c r="P483" s="16"/>
      <c r="Q483" s="16"/>
      <c r="R483" s="19"/>
      <c r="S483" s="19"/>
      <c r="T483" s="19"/>
      <c r="U483" s="19"/>
      <c r="V483" s="19"/>
      <c r="W483" s="19"/>
      <c r="X483" s="18"/>
    </row>
    <row r="484" spans="1:24" x14ac:dyDescent="0.2">
      <c r="A484" s="20"/>
      <c r="B484" s="20"/>
      <c r="C484" s="15"/>
      <c r="D484" s="18"/>
      <c r="E484" s="18"/>
      <c r="F484" s="18"/>
      <c r="G484" s="18"/>
      <c r="H484" s="18"/>
      <c r="I484" s="16"/>
      <c r="J484" s="16"/>
      <c r="K484" s="17"/>
      <c r="L484" s="18"/>
      <c r="M484" s="19"/>
      <c r="N484" s="19"/>
      <c r="O484" s="19"/>
      <c r="P484" s="16"/>
      <c r="Q484" s="16"/>
      <c r="R484" s="19"/>
      <c r="S484" s="19"/>
      <c r="T484" s="19"/>
      <c r="U484" s="19"/>
      <c r="V484" s="19"/>
      <c r="W484" s="19"/>
      <c r="X484" s="18"/>
    </row>
    <row r="485" spans="1:24" x14ac:dyDescent="0.2">
      <c r="A485" s="20"/>
      <c r="B485" s="20"/>
      <c r="C485" s="15"/>
      <c r="D485" s="18"/>
      <c r="E485" s="18"/>
      <c r="F485" s="18"/>
      <c r="G485" s="18"/>
      <c r="H485" s="18"/>
      <c r="I485" s="16"/>
      <c r="J485" s="16"/>
      <c r="K485" s="17"/>
      <c r="L485" s="18"/>
      <c r="M485" s="19"/>
      <c r="N485" s="19"/>
      <c r="O485" s="19"/>
      <c r="P485" s="16"/>
      <c r="Q485" s="16"/>
      <c r="R485" s="19"/>
      <c r="S485" s="19"/>
      <c r="T485" s="19"/>
      <c r="U485" s="19"/>
      <c r="V485" s="19"/>
      <c r="W485" s="19"/>
      <c r="X485" s="18"/>
    </row>
    <row r="486" spans="1:24" x14ac:dyDescent="0.2">
      <c r="A486" s="20"/>
      <c r="B486" s="20"/>
      <c r="C486" s="15"/>
      <c r="D486" s="18"/>
      <c r="E486" s="18"/>
      <c r="F486" s="18"/>
      <c r="G486" s="18"/>
      <c r="H486" s="18"/>
      <c r="I486" s="16"/>
      <c r="J486" s="16"/>
      <c r="K486" s="17"/>
      <c r="L486" s="18"/>
      <c r="M486" s="19"/>
      <c r="N486" s="19"/>
      <c r="O486" s="19"/>
      <c r="P486" s="16"/>
      <c r="Q486" s="16"/>
      <c r="R486" s="19"/>
      <c r="S486" s="19"/>
      <c r="T486" s="19"/>
      <c r="U486" s="19"/>
      <c r="V486" s="19"/>
      <c r="W486" s="19"/>
      <c r="X486" s="18"/>
    </row>
    <row r="487" spans="1:24" x14ac:dyDescent="0.2">
      <c r="A487" s="20"/>
      <c r="B487" s="20"/>
      <c r="C487" s="15"/>
      <c r="D487" s="18"/>
      <c r="E487" s="18"/>
      <c r="F487" s="18"/>
      <c r="G487" s="18"/>
      <c r="H487" s="18"/>
      <c r="I487" s="16"/>
      <c r="J487" s="16"/>
      <c r="K487" s="17"/>
      <c r="L487" s="18"/>
      <c r="M487" s="19"/>
      <c r="N487" s="19"/>
      <c r="O487" s="19"/>
      <c r="P487" s="16"/>
      <c r="Q487" s="16"/>
      <c r="R487" s="19"/>
      <c r="S487" s="19"/>
      <c r="T487" s="19"/>
      <c r="U487" s="19"/>
      <c r="V487" s="19"/>
      <c r="W487" s="19"/>
      <c r="X487" s="18"/>
    </row>
    <row r="488" spans="1:24" x14ac:dyDescent="0.2">
      <c r="A488" s="20"/>
      <c r="B488" s="20"/>
      <c r="C488" s="15"/>
      <c r="D488" s="18"/>
      <c r="E488" s="18"/>
      <c r="F488" s="18"/>
      <c r="G488" s="18"/>
      <c r="H488" s="18"/>
      <c r="I488" s="16"/>
      <c r="J488" s="16"/>
      <c r="K488" s="17"/>
      <c r="L488" s="18"/>
      <c r="M488" s="19"/>
      <c r="N488" s="19"/>
      <c r="O488" s="19"/>
      <c r="P488" s="16"/>
      <c r="Q488" s="16"/>
      <c r="R488" s="19"/>
      <c r="S488" s="19"/>
      <c r="T488" s="19"/>
      <c r="U488" s="19"/>
      <c r="V488" s="19"/>
      <c r="W488" s="19"/>
      <c r="X488" s="18"/>
    </row>
    <row r="489" spans="1:24" x14ac:dyDescent="0.2">
      <c r="A489" s="20"/>
      <c r="B489" s="20"/>
      <c r="C489" s="15"/>
      <c r="D489" s="18"/>
      <c r="E489" s="18"/>
      <c r="F489" s="18"/>
      <c r="G489" s="18"/>
      <c r="H489" s="18"/>
      <c r="I489" s="16"/>
      <c r="J489" s="16"/>
      <c r="K489" s="17"/>
      <c r="L489" s="18"/>
      <c r="M489" s="19"/>
      <c r="N489" s="19"/>
      <c r="O489" s="19"/>
      <c r="P489" s="16"/>
      <c r="Q489" s="16"/>
      <c r="R489" s="19"/>
      <c r="S489" s="19"/>
      <c r="T489" s="19"/>
      <c r="U489" s="19"/>
      <c r="V489" s="19"/>
      <c r="W489" s="19"/>
      <c r="X489" s="18"/>
    </row>
    <row r="490" spans="1:24" x14ac:dyDescent="0.2">
      <c r="A490" s="20"/>
      <c r="B490" s="20"/>
      <c r="C490" s="15"/>
      <c r="D490" s="18"/>
      <c r="E490" s="18"/>
      <c r="F490" s="18"/>
      <c r="G490" s="18"/>
      <c r="H490" s="18"/>
      <c r="I490" s="16"/>
      <c r="J490" s="16"/>
      <c r="K490" s="17"/>
      <c r="L490" s="18"/>
      <c r="M490" s="19"/>
      <c r="N490" s="19"/>
      <c r="O490" s="19"/>
      <c r="P490" s="16"/>
      <c r="Q490" s="16"/>
      <c r="R490" s="19"/>
      <c r="S490" s="19"/>
      <c r="T490" s="19"/>
      <c r="U490" s="19"/>
      <c r="V490" s="19"/>
      <c r="W490" s="19"/>
      <c r="X490" s="18"/>
    </row>
    <row r="491" spans="1:24" x14ac:dyDescent="0.2">
      <c r="A491" s="20"/>
      <c r="B491" s="20"/>
      <c r="C491" s="15"/>
      <c r="D491" s="18"/>
      <c r="E491" s="18"/>
      <c r="F491" s="18"/>
      <c r="G491" s="18"/>
      <c r="H491" s="18"/>
      <c r="I491" s="16"/>
      <c r="J491" s="16"/>
      <c r="K491" s="17"/>
      <c r="L491" s="18"/>
      <c r="M491" s="19"/>
      <c r="N491" s="19"/>
      <c r="O491" s="19"/>
      <c r="P491" s="16"/>
      <c r="Q491" s="16"/>
      <c r="R491" s="19"/>
      <c r="S491" s="19"/>
      <c r="T491" s="19"/>
      <c r="U491" s="19"/>
      <c r="V491" s="19"/>
      <c r="W491" s="19"/>
      <c r="X491" s="18"/>
    </row>
    <row r="492" spans="1:24" x14ac:dyDescent="0.2">
      <c r="A492" s="20"/>
      <c r="B492" s="20"/>
      <c r="C492" s="15"/>
      <c r="D492" s="18"/>
      <c r="E492" s="18"/>
      <c r="F492" s="18"/>
      <c r="G492" s="18"/>
      <c r="H492" s="18"/>
      <c r="I492" s="16"/>
      <c r="J492" s="16"/>
      <c r="K492" s="17"/>
      <c r="L492" s="18"/>
      <c r="M492" s="19"/>
      <c r="N492" s="19"/>
      <c r="O492" s="19"/>
      <c r="P492" s="16"/>
      <c r="Q492" s="16"/>
      <c r="R492" s="19"/>
      <c r="S492" s="19"/>
      <c r="T492" s="19"/>
      <c r="U492" s="19"/>
      <c r="V492" s="19"/>
      <c r="W492" s="19"/>
      <c r="X492" s="18"/>
    </row>
    <row r="493" spans="1:24" x14ac:dyDescent="0.2">
      <c r="A493" s="20"/>
      <c r="B493" s="20"/>
      <c r="C493" s="15"/>
      <c r="D493" s="18"/>
      <c r="E493" s="18"/>
      <c r="F493" s="18"/>
      <c r="G493" s="18"/>
      <c r="H493" s="18"/>
      <c r="I493" s="16"/>
      <c r="J493" s="16"/>
      <c r="K493" s="17"/>
      <c r="L493" s="18"/>
      <c r="M493" s="19"/>
      <c r="N493" s="19"/>
      <c r="O493" s="19"/>
      <c r="P493" s="16"/>
      <c r="Q493" s="16"/>
      <c r="R493" s="19"/>
      <c r="S493" s="19"/>
      <c r="T493" s="19"/>
      <c r="U493" s="19"/>
      <c r="V493" s="19"/>
      <c r="W493" s="19"/>
      <c r="X493" s="18"/>
    </row>
    <row r="494" spans="1:24" x14ac:dyDescent="0.2">
      <c r="A494" s="20"/>
      <c r="B494" s="20"/>
      <c r="C494" s="15"/>
      <c r="D494" s="18"/>
      <c r="E494" s="18"/>
      <c r="F494" s="18"/>
      <c r="G494" s="18"/>
      <c r="H494" s="18"/>
      <c r="I494" s="16"/>
      <c r="J494" s="16"/>
      <c r="K494" s="17"/>
      <c r="L494" s="18"/>
      <c r="M494" s="19"/>
      <c r="N494" s="19"/>
      <c r="O494" s="19"/>
      <c r="P494" s="16"/>
      <c r="Q494" s="16"/>
      <c r="R494" s="19"/>
      <c r="S494" s="19"/>
      <c r="T494" s="19"/>
      <c r="U494" s="19"/>
      <c r="V494" s="19"/>
      <c r="W494" s="19"/>
      <c r="X494" s="18"/>
    </row>
    <row r="495" spans="1:24" x14ac:dyDescent="0.2">
      <c r="A495" s="20"/>
      <c r="B495" s="20"/>
      <c r="C495" s="15"/>
      <c r="D495" s="18"/>
      <c r="E495" s="18"/>
      <c r="F495" s="18"/>
      <c r="G495" s="18"/>
      <c r="H495" s="18"/>
      <c r="I495" s="16"/>
      <c r="J495" s="16"/>
      <c r="K495" s="17"/>
      <c r="L495" s="18"/>
      <c r="M495" s="19"/>
      <c r="N495" s="19"/>
      <c r="O495" s="19"/>
      <c r="P495" s="16"/>
      <c r="Q495" s="16"/>
      <c r="R495" s="19"/>
      <c r="S495" s="19"/>
      <c r="T495" s="19"/>
      <c r="U495" s="19"/>
      <c r="V495" s="19"/>
      <c r="W495" s="19"/>
      <c r="X495" s="18"/>
    </row>
    <row r="496" spans="1:24" x14ac:dyDescent="0.2">
      <c r="A496" s="20"/>
      <c r="B496" s="20"/>
      <c r="C496" s="15"/>
      <c r="D496" s="18"/>
      <c r="E496" s="18"/>
      <c r="F496" s="18"/>
      <c r="G496" s="18"/>
      <c r="H496" s="18"/>
      <c r="I496" s="16"/>
      <c r="J496" s="16"/>
      <c r="K496" s="17"/>
      <c r="L496" s="18"/>
      <c r="M496" s="19"/>
      <c r="N496" s="19"/>
      <c r="O496" s="19"/>
      <c r="P496" s="16"/>
      <c r="Q496" s="16"/>
      <c r="R496" s="19"/>
      <c r="S496" s="19"/>
      <c r="T496" s="19"/>
      <c r="U496" s="19"/>
      <c r="V496" s="19"/>
      <c r="W496" s="19"/>
      <c r="X496" s="18"/>
    </row>
    <row r="497" spans="1:24" x14ac:dyDescent="0.2">
      <c r="A497" s="20"/>
      <c r="B497" s="20"/>
      <c r="C497" s="15"/>
      <c r="D497" s="18"/>
      <c r="E497" s="18"/>
      <c r="F497" s="18"/>
      <c r="G497" s="18"/>
      <c r="H497" s="18"/>
      <c r="I497" s="16"/>
      <c r="J497" s="16"/>
      <c r="K497" s="17"/>
      <c r="L497" s="18"/>
      <c r="M497" s="19"/>
      <c r="N497" s="19"/>
      <c r="O497" s="19"/>
      <c r="P497" s="16"/>
      <c r="Q497" s="16"/>
      <c r="R497" s="19"/>
      <c r="S497" s="19"/>
      <c r="T497" s="19"/>
      <c r="U497" s="19"/>
      <c r="V497" s="19"/>
      <c r="W497" s="19"/>
      <c r="X497" s="18"/>
    </row>
    <row r="498" spans="1:24" x14ac:dyDescent="0.2">
      <c r="A498" s="20"/>
      <c r="B498" s="20"/>
      <c r="C498" s="15"/>
      <c r="D498" s="18"/>
      <c r="E498" s="18"/>
      <c r="F498" s="18"/>
      <c r="G498" s="18"/>
      <c r="H498" s="18"/>
      <c r="I498" s="16"/>
      <c r="J498" s="16"/>
      <c r="K498" s="17"/>
      <c r="L498" s="18"/>
      <c r="M498" s="19"/>
      <c r="N498" s="19"/>
      <c r="O498" s="19"/>
      <c r="P498" s="16"/>
      <c r="Q498" s="16"/>
      <c r="R498" s="19"/>
      <c r="S498" s="19"/>
      <c r="T498" s="19"/>
      <c r="U498" s="19"/>
      <c r="V498" s="19"/>
      <c r="W498" s="19"/>
      <c r="X498" s="18"/>
    </row>
    <row r="499" spans="1:24" x14ac:dyDescent="0.2">
      <c r="A499" s="20"/>
      <c r="B499" s="20"/>
      <c r="C499" s="15"/>
      <c r="D499" s="18"/>
      <c r="E499" s="18"/>
      <c r="F499" s="18"/>
      <c r="G499" s="18"/>
      <c r="H499" s="18"/>
      <c r="I499" s="16"/>
      <c r="J499" s="16"/>
      <c r="K499" s="17"/>
      <c r="L499" s="18"/>
      <c r="M499" s="19"/>
      <c r="N499" s="19"/>
      <c r="O499" s="19"/>
      <c r="P499" s="16"/>
      <c r="Q499" s="16"/>
      <c r="R499" s="19"/>
      <c r="S499" s="19"/>
      <c r="T499" s="19"/>
      <c r="U499" s="19"/>
      <c r="V499" s="19"/>
      <c r="W499" s="19"/>
      <c r="X499" s="18"/>
    </row>
    <row r="500" spans="1:24" x14ac:dyDescent="0.2">
      <c r="A500" s="20"/>
      <c r="B500" s="20"/>
      <c r="C500" s="15"/>
      <c r="D500" s="18"/>
      <c r="E500" s="18"/>
      <c r="F500" s="18"/>
      <c r="G500" s="18"/>
      <c r="H500" s="18"/>
      <c r="I500" s="16"/>
      <c r="J500" s="16"/>
      <c r="K500" s="17"/>
      <c r="L500" s="18"/>
      <c r="M500" s="19"/>
      <c r="N500" s="19"/>
      <c r="O500" s="19"/>
      <c r="P500" s="16"/>
      <c r="Q500" s="16"/>
      <c r="R500" s="19"/>
      <c r="S500" s="19"/>
      <c r="T500" s="19"/>
      <c r="U500" s="19"/>
      <c r="V500" s="19"/>
      <c r="W500" s="19"/>
      <c r="X500" s="18"/>
    </row>
    <row r="501" spans="1:24" x14ac:dyDescent="0.2">
      <c r="A501" s="20"/>
      <c r="B501" s="20"/>
      <c r="C501" s="15"/>
      <c r="D501" s="18"/>
      <c r="E501" s="18"/>
      <c r="F501" s="18"/>
      <c r="G501" s="18"/>
      <c r="H501" s="18"/>
      <c r="I501" s="16"/>
      <c r="J501" s="16"/>
      <c r="K501" s="17"/>
      <c r="L501" s="18"/>
      <c r="M501" s="19"/>
      <c r="N501" s="19"/>
      <c r="O501" s="19"/>
      <c r="P501" s="16"/>
      <c r="Q501" s="16"/>
      <c r="R501" s="19"/>
      <c r="S501" s="19"/>
      <c r="T501" s="19"/>
      <c r="U501" s="19"/>
      <c r="V501" s="19"/>
      <c r="W501" s="19"/>
      <c r="X501" s="18"/>
    </row>
    <row r="502" spans="1:24" x14ac:dyDescent="0.2">
      <c r="A502" s="20"/>
      <c r="B502" s="20"/>
      <c r="C502" s="15"/>
      <c r="D502" s="18"/>
      <c r="E502" s="18"/>
      <c r="F502" s="18"/>
      <c r="G502" s="18"/>
      <c r="H502" s="18"/>
      <c r="I502" s="16"/>
      <c r="J502" s="16"/>
      <c r="K502" s="17"/>
      <c r="L502" s="18"/>
      <c r="M502" s="19"/>
      <c r="N502" s="19"/>
      <c r="O502" s="19"/>
      <c r="P502" s="16"/>
      <c r="Q502" s="16"/>
      <c r="R502" s="19"/>
      <c r="S502" s="19"/>
      <c r="T502" s="19"/>
      <c r="U502" s="19"/>
      <c r="V502" s="19"/>
      <c r="W502" s="19"/>
      <c r="X502" s="18"/>
    </row>
    <row r="503" spans="1:24" x14ac:dyDescent="0.2">
      <c r="A503" s="20"/>
      <c r="B503" s="20"/>
      <c r="C503" s="15"/>
      <c r="D503" s="18"/>
      <c r="E503" s="18"/>
      <c r="F503" s="18"/>
      <c r="G503" s="18"/>
      <c r="H503" s="18"/>
      <c r="I503" s="16"/>
      <c r="J503" s="16"/>
      <c r="K503" s="17"/>
      <c r="L503" s="18"/>
      <c r="M503" s="19"/>
      <c r="N503" s="19"/>
      <c r="O503" s="19"/>
      <c r="P503" s="16"/>
      <c r="Q503" s="16"/>
      <c r="R503" s="19"/>
      <c r="S503" s="19"/>
      <c r="T503" s="19"/>
      <c r="U503" s="19"/>
      <c r="V503" s="19"/>
      <c r="W503" s="19"/>
      <c r="X503" s="18"/>
    </row>
    <row r="504" spans="1:24" x14ac:dyDescent="0.2">
      <c r="A504" s="20"/>
      <c r="B504" s="20"/>
      <c r="C504" s="15"/>
      <c r="D504" s="18"/>
      <c r="E504" s="18"/>
      <c r="F504" s="18"/>
      <c r="G504" s="18"/>
      <c r="H504" s="18"/>
      <c r="I504" s="16"/>
      <c r="J504" s="16"/>
      <c r="K504" s="17"/>
      <c r="L504" s="18"/>
      <c r="M504" s="19"/>
      <c r="N504" s="19"/>
      <c r="O504" s="19"/>
      <c r="P504" s="16"/>
      <c r="Q504" s="16"/>
      <c r="R504" s="19"/>
      <c r="S504" s="19"/>
      <c r="T504" s="19"/>
      <c r="U504" s="19"/>
      <c r="V504" s="19"/>
      <c r="W504" s="19"/>
      <c r="X504" s="18"/>
    </row>
    <row r="505" spans="1:24" x14ac:dyDescent="0.2">
      <c r="A505" s="20"/>
      <c r="B505" s="20"/>
      <c r="C505" s="15"/>
      <c r="D505" s="18"/>
      <c r="E505" s="18"/>
      <c r="F505" s="18"/>
      <c r="G505" s="18"/>
      <c r="H505" s="18"/>
      <c r="I505" s="16"/>
      <c r="J505" s="16"/>
      <c r="K505" s="17"/>
      <c r="L505" s="18"/>
      <c r="M505" s="19"/>
      <c r="N505" s="19"/>
      <c r="O505" s="19"/>
      <c r="P505" s="16"/>
      <c r="Q505" s="16"/>
      <c r="R505" s="19"/>
      <c r="S505" s="19"/>
      <c r="T505" s="19"/>
      <c r="U505" s="19"/>
      <c r="V505" s="19"/>
      <c r="W505" s="19"/>
      <c r="X505" s="18"/>
    </row>
    <row r="506" spans="1:24" x14ac:dyDescent="0.2">
      <c r="A506" s="20"/>
      <c r="B506" s="20"/>
      <c r="C506" s="15"/>
      <c r="D506" s="18"/>
      <c r="E506" s="18"/>
      <c r="F506" s="18"/>
      <c r="G506" s="18"/>
      <c r="H506" s="18"/>
      <c r="I506" s="16"/>
      <c r="J506" s="16"/>
      <c r="K506" s="17"/>
      <c r="L506" s="18"/>
      <c r="M506" s="19"/>
      <c r="N506" s="19"/>
      <c r="O506" s="19"/>
      <c r="P506" s="16"/>
      <c r="Q506" s="16"/>
      <c r="R506" s="19"/>
      <c r="S506" s="19"/>
      <c r="T506" s="19"/>
      <c r="U506" s="19"/>
      <c r="V506" s="19"/>
      <c r="W506" s="19"/>
      <c r="X506" s="18"/>
    </row>
    <row r="507" spans="1:24" x14ac:dyDescent="0.2">
      <c r="A507" s="20"/>
      <c r="B507" s="20"/>
      <c r="C507" s="15"/>
      <c r="D507" s="18"/>
      <c r="E507" s="18"/>
      <c r="F507" s="18"/>
      <c r="G507" s="18"/>
      <c r="H507" s="18"/>
      <c r="I507" s="16"/>
      <c r="J507" s="16"/>
      <c r="K507" s="17"/>
      <c r="L507" s="18"/>
      <c r="M507" s="19"/>
      <c r="N507" s="19"/>
      <c r="O507" s="19"/>
      <c r="P507" s="16"/>
      <c r="Q507" s="16"/>
      <c r="R507" s="19"/>
      <c r="S507" s="19"/>
      <c r="T507" s="19"/>
      <c r="U507" s="19"/>
      <c r="V507" s="19"/>
      <c r="W507" s="19"/>
      <c r="X507" s="18"/>
    </row>
    <row r="508" spans="1:24" x14ac:dyDescent="0.2">
      <c r="A508" s="20"/>
      <c r="B508" s="20"/>
      <c r="C508" s="15"/>
      <c r="D508" s="18"/>
      <c r="E508" s="18"/>
      <c r="F508" s="18"/>
      <c r="G508" s="18"/>
      <c r="H508" s="18"/>
      <c r="I508" s="16"/>
      <c r="J508" s="16"/>
      <c r="K508" s="17"/>
      <c r="L508" s="18"/>
      <c r="M508" s="19"/>
      <c r="N508" s="19"/>
      <c r="O508" s="19"/>
      <c r="P508" s="16"/>
      <c r="Q508" s="16"/>
      <c r="R508" s="19"/>
      <c r="S508" s="19"/>
      <c r="T508" s="19"/>
      <c r="U508" s="19"/>
      <c r="V508" s="19"/>
      <c r="W508" s="19"/>
      <c r="X508" s="18"/>
    </row>
    <row r="509" spans="1:24" x14ac:dyDescent="0.2">
      <c r="A509" s="20"/>
      <c r="B509" s="20"/>
      <c r="C509" s="15"/>
      <c r="D509" s="18"/>
      <c r="E509" s="18"/>
      <c r="F509" s="18"/>
      <c r="G509" s="18"/>
      <c r="H509" s="18"/>
      <c r="I509" s="16"/>
      <c r="J509" s="16"/>
      <c r="K509" s="17"/>
      <c r="L509" s="18"/>
      <c r="M509" s="19"/>
      <c r="N509" s="19"/>
      <c r="O509" s="19"/>
      <c r="P509" s="16"/>
      <c r="Q509" s="16"/>
      <c r="R509" s="19"/>
      <c r="S509" s="19"/>
      <c r="T509" s="19"/>
      <c r="U509" s="19"/>
      <c r="V509" s="19"/>
      <c r="W509" s="19"/>
      <c r="X509" s="18"/>
    </row>
    <row r="510" spans="1:24" x14ac:dyDescent="0.2">
      <c r="A510" s="20"/>
      <c r="B510" s="20"/>
      <c r="C510" s="15"/>
      <c r="D510" s="18"/>
      <c r="E510" s="18"/>
      <c r="F510" s="18"/>
      <c r="G510" s="18"/>
      <c r="H510" s="18"/>
      <c r="I510" s="16"/>
      <c r="J510" s="16"/>
      <c r="K510" s="17"/>
      <c r="L510" s="18"/>
      <c r="M510" s="19"/>
      <c r="N510" s="19"/>
      <c r="O510" s="19"/>
      <c r="P510" s="16"/>
      <c r="Q510" s="16"/>
      <c r="R510" s="19"/>
      <c r="S510" s="19"/>
      <c r="T510" s="19"/>
      <c r="U510" s="19"/>
      <c r="V510" s="19"/>
      <c r="W510" s="19"/>
      <c r="X510" s="18"/>
    </row>
    <row r="511" spans="1:24" x14ac:dyDescent="0.2">
      <c r="A511" s="20"/>
      <c r="B511" s="20"/>
      <c r="C511" s="15"/>
      <c r="D511" s="18"/>
      <c r="E511" s="18"/>
      <c r="F511" s="18"/>
      <c r="G511" s="18"/>
      <c r="H511" s="18"/>
      <c r="I511" s="16"/>
      <c r="J511" s="16"/>
      <c r="K511" s="17"/>
      <c r="L511" s="18"/>
      <c r="M511" s="19"/>
      <c r="N511" s="19"/>
      <c r="O511" s="19"/>
      <c r="P511" s="16"/>
      <c r="Q511" s="16"/>
      <c r="R511" s="19"/>
      <c r="S511" s="19"/>
      <c r="T511" s="19"/>
      <c r="U511" s="19"/>
      <c r="V511" s="19"/>
      <c r="W511" s="19"/>
      <c r="X511" s="18"/>
    </row>
    <row r="512" spans="1:24" x14ac:dyDescent="0.2">
      <c r="A512" s="20"/>
      <c r="B512" s="20"/>
      <c r="C512" s="15"/>
      <c r="D512" s="18"/>
      <c r="E512" s="18"/>
      <c r="F512" s="18"/>
      <c r="G512" s="18"/>
      <c r="H512" s="18"/>
      <c r="I512" s="16"/>
      <c r="J512" s="16"/>
      <c r="K512" s="17"/>
      <c r="L512" s="18"/>
      <c r="M512" s="19"/>
      <c r="N512" s="19"/>
      <c r="O512" s="19"/>
      <c r="P512" s="16"/>
      <c r="Q512" s="16"/>
      <c r="R512" s="19"/>
      <c r="S512" s="19"/>
      <c r="T512" s="19"/>
      <c r="U512" s="19"/>
      <c r="V512" s="19"/>
      <c r="W512" s="19"/>
      <c r="X512" s="18"/>
    </row>
    <row r="513" spans="1:24" x14ac:dyDescent="0.2">
      <c r="A513" s="20"/>
      <c r="B513" s="20"/>
      <c r="C513" s="15"/>
      <c r="D513" s="18"/>
      <c r="E513" s="18"/>
      <c r="F513" s="18"/>
      <c r="G513" s="18"/>
      <c r="H513" s="18"/>
      <c r="I513" s="16"/>
      <c r="J513" s="16"/>
      <c r="K513" s="17"/>
      <c r="L513" s="18"/>
      <c r="M513" s="19"/>
      <c r="N513" s="19"/>
      <c r="O513" s="19"/>
      <c r="P513" s="16"/>
      <c r="Q513" s="16"/>
      <c r="R513" s="19"/>
      <c r="S513" s="19"/>
      <c r="T513" s="19"/>
      <c r="U513" s="19"/>
      <c r="V513" s="19"/>
      <c r="W513" s="19"/>
      <c r="X513" s="18"/>
    </row>
    <row r="514" spans="1:24" x14ac:dyDescent="0.2">
      <c r="A514" s="20"/>
      <c r="B514" s="20"/>
      <c r="C514" s="15"/>
      <c r="D514" s="18"/>
      <c r="E514" s="18"/>
      <c r="F514" s="18"/>
      <c r="G514" s="18"/>
      <c r="H514" s="18"/>
      <c r="I514" s="16"/>
      <c r="J514" s="16"/>
      <c r="K514" s="17"/>
      <c r="L514" s="18"/>
      <c r="M514" s="19"/>
      <c r="N514" s="19"/>
      <c r="O514" s="19"/>
      <c r="P514" s="16"/>
      <c r="Q514" s="16"/>
      <c r="R514" s="19"/>
      <c r="S514" s="19"/>
      <c r="T514" s="19"/>
      <c r="U514" s="19"/>
      <c r="V514" s="19"/>
      <c r="W514" s="19"/>
      <c r="X514" s="18"/>
    </row>
    <row r="515" spans="1:24" x14ac:dyDescent="0.2">
      <c r="A515" s="20"/>
      <c r="B515" s="20"/>
      <c r="C515" s="15"/>
      <c r="D515" s="18"/>
      <c r="E515" s="18"/>
      <c r="F515" s="18"/>
      <c r="G515" s="18"/>
      <c r="H515" s="18"/>
      <c r="I515" s="16"/>
      <c r="J515" s="16"/>
      <c r="K515" s="17"/>
      <c r="L515" s="18"/>
      <c r="M515" s="19"/>
      <c r="N515" s="19"/>
      <c r="O515" s="19"/>
      <c r="P515" s="16"/>
      <c r="Q515" s="16"/>
      <c r="R515" s="19"/>
      <c r="S515" s="19"/>
      <c r="T515" s="19"/>
      <c r="U515" s="19"/>
      <c r="V515" s="19"/>
      <c r="W515" s="19"/>
      <c r="X515" s="18"/>
    </row>
    <row r="516" spans="1:24" x14ac:dyDescent="0.2">
      <c r="A516" s="20"/>
      <c r="B516" s="20"/>
      <c r="C516" s="15"/>
      <c r="D516" s="18"/>
      <c r="E516" s="18"/>
      <c r="F516" s="18"/>
      <c r="G516" s="18"/>
      <c r="H516" s="18"/>
      <c r="I516" s="16"/>
      <c r="J516" s="16"/>
      <c r="K516" s="17"/>
      <c r="L516" s="18"/>
      <c r="M516" s="19"/>
      <c r="N516" s="19"/>
      <c r="O516" s="19"/>
      <c r="P516" s="16"/>
      <c r="Q516" s="16"/>
      <c r="R516" s="19"/>
      <c r="S516" s="19"/>
      <c r="T516" s="19"/>
      <c r="U516" s="19"/>
      <c r="V516" s="19"/>
      <c r="W516" s="19"/>
      <c r="X516" s="18"/>
    </row>
    <row r="517" spans="1:24" x14ac:dyDescent="0.2">
      <c r="A517" s="20"/>
      <c r="B517" s="20"/>
      <c r="C517" s="15"/>
      <c r="D517" s="18"/>
      <c r="E517" s="18"/>
      <c r="F517" s="18"/>
      <c r="G517" s="18"/>
      <c r="H517" s="18"/>
      <c r="I517" s="16"/>
      <c r="J517" s="16"/>
      <c r="K517" s="17"/>
      <c r="L517" s="18"/>
      <c r="M517" s="19"/>
      <c r="N517" s="19"/>
      <c r="O517" s="19"/>
      <c r="P517" s="16"/>
      <c r="Q517" s="16"/>
      <c r="R517" s="19"/>
      <c r="S517" s="19"/>
      <c r="T517" s="19"/>
      <c r="U517" s="19"/>
      <c r="V517" s="19"/>
      <c r="W517" s="19"/>
      <c r="X517" s="18"/>
    </row>
    <row r="518" spans="1:24" x14ac:dyDescent="0.2">
      <c r="A518" s="20"/>
      <c r="B518" s="20"/>
      <c r="C518" s="15"/>
      <c r="D518" s="18"/>
      <c r="E518" s="18"/>
      <c r="F518" s="18"/>
      <c r="G518" s="18"/>
      <c r="H518" s="18"/>
      <c r="I518" s="16"/>
      <c r="J518" s="16"/>
      <c r="K518" s="17"/>
      <c r="L518" s="18"/>
      <c r="M518" s="19"/>
      <c r="N518" s="19"/>
      <c r="O518" s="19"/>
      <c r="P518" s="16"/>
      <c r="Q518" s="16"/>
      <c r="R518" s="19"/>
      <c r="S518" s="19"/>
      <c r="T518" s="19"/>
      <c r="U518" s="19"/>
      <c r="V518" s="19"/>
      <c r="W518" s="19"/>
      <c r="X518" s="18"/>
    </row>
    <row r="519" spans="1:24" x14ac:dyDescent="0.2">
      <c r="A519" s="20"/>
      <c r="B519" s="20"/>
      <c r="C519" s="15"/>
      <c r="D519" s="18"/>
      <c r="E519" s="18"/>
      <c r="F519" s="18"/>
      <c r="G519" s="18"/>
      <c r="H519" s="18"/>
      <c r="I519" s="16"/>
      <c r="J519" s="16"/>
      <c r="K519" s="17"/>
      <c r="L519" s="18"/>
      <c r="M519" s="19"/>
      <c r="N519" s="19"/>
      <c r="O519" s="19"/>
      <c r="P519" s="16"/>
      <c r="Q519" s="16"/>
      <c r="R519" s="19"/>
      <c r="S519" s="19"/>
      <c r="T519" s="19"/>
      <c r="U519" s="19"/>
      <c r="V519" s="19"/>
      <c r="W519" s="19"/>
      <c r="X519" s="18"/>
    </row>
    <row r="520" spans="1:24" x14ac:dyDescent="0.2">
      <c r="A520" s="20"/>
      <c r="B520" s="20"/>
      <c r="C520" s="15"/>
      <c r="D520" s="18"/>
      <c r="E520" s="18"/>
      <c r="F520" s="18"/>
      <c r="G520" s="18"/>
      <c r="H520" s="18"/>
      <c r="I520" s="16"/>
      <c r="J520" s="16"/>
      <c r="K520" s="17"/>
      <c r="L520" s="18"/>
      <c r="M520" s="19"/>
      <c r="N520" s="19"/>
      <c r="O520" s="19"/>
      <c r="P520" s="16"/>
      <c r="Q520" s="16"/>
      <c r="R520" s="19"/>
      <c r="S520" s="19"/>
      <c r="T520" s="19"/>
      <c r="U520" s="19"/>
      <c r="V520" s="19"/>
      <c r="W520" s="19"/>
      <c r="X520" s="18"/>
    </row>
    <row r="521" spans="1:24" x14ac:dyDescent="0.2">
      <c r="A521" s="20"/>
      <c r="B521" s="20"/>
      <c r="C521" s="15"/>
      <c r="D521" s="18"/>
      <c r="E521" s="18"/>
      <c r="F521" s="18"/>
      <c r="G521" s="18"/>
      <c r="H521" s="18"/>
      <c r="I521" s="16"/>
      <c r="J521" s="16"/>
      <c r="K521" s="17"/>
      <c r="L521" s="18"/>
      <c r="M521" s="19"/>
      <c r="N521" s="19"/>
      <c r="O521" s="19"/>
      <c r="P521" s="16"/>
      <c r="Q521" s="16"/>
      <c r="R521" s="19"/>
      <c r="S521" s="19"/>
      <c r="T521" s="19"/>
      <c r="U521" s="19"/>
      <c r="V521" s="19"/>
      <c r="W521" s="19"/>
      <c r="X521" s="18"/>
    </row>
    <row r="522" spans="1:24" x14ac:dyDescent="0.2">
      <c r="A522" s="20"/>
      <c r="B522" s="20"/>
      <c r="C522" s="15"/>
      <c r="D522" s="18"/>
      <c r="E522" s="18"/>
      <c r="F522" s="18"/>
      <c r="G522" s="18"/>
      <c r="H522" s="18"/>
      <c r="I522" s="16"/>
      <c r="J522" s="16"/>
      <c r="K522" s="17"/>
      <c r="L522" s="18"/>
      <c r="M522" s="19"/>
      <c r="N522" s="19"/>
      <c r="O522" s="19"/>
      <c r="P522" s="16"/>
      <c r="Q522" s="16"/>
      <c r="R522" s="19"/>
      <c r="S522" s="19"/>
      <c r="T522" s="19"/>
      <c r="U522" s="19"/>
      <c r="V522" s="19"/>
      <c r="W522" s="19"/>
      <c r="X522" s="18"/>
    </row>
    <row r="523" spans="1:24" x14ac:dyDescent="0.2">
      <c r="A523" s="20"/>
      <c r="B523" s="20"/>
      <c r="C523" s="15"/>
      <c r="D523" s="18"/>
      <c r="E523" s="18"/>
      <c r="F523" s="18"/>
      <c r="G523" s="18"/>
      <c r="H523" s="18"/>
      <c r="I523" s="16"/>
      <c r="J523" s="16"/>
      <c r="K523" s="17"/>
      <c r="L523" s="18"/>
      <c r="M523" s="19"/>
      <c r="N523" s="19"/>
      <c r="O523" s="19"/>
      <c r="P523" s="16"/>
      <c r="Q523" s="16"/>
      <c r="R523" s="19"/>
      <c r="S523" s="19"/>
      <c r="T523" s="19"/>
      <c r="U523" s="19"/>
      <c r="V523" s="19"/>
      <c r="W523" s="19"/>
      <c r="X523" s="18"/>
    </row>
    <row r="524" spans="1:24" x14ac:dyDescent="0.2">
      <c r="A524" s="20"/>
      <c r="B524" s="20"/>
      <c r="C524" s="15"/>
      <c r="D524" s="18"/>
      <c r="E524" s="18"/>
      <c r="F524" s="18"/>
      <c r="G524" s="18"/>
      <c r="H524" s="18"/>
      <c r="I524" s="16"/>
      <c r="J524" s="16"/>
      <c r="K524" s="17"/>
      <c r="L524" s="18"/>
      <c r="M524" s="19"/>
      <c r="N524" s="19"/>
      <c r="O524" s="19"/>
      <c r="P524" s="16"/>
      <c r="Q524" s="16"/>
      <c r="R524" s="19"/>
      <c r="S524" s="19"/>
      <c r="T524" s="19"/>
      <c r="U524" s="19"/>
      <c r="V524" s="19"/>
      <c r="W524" s="19"/>
      <c r="X524" s="18"/>
    </row>
    <row r="525" spans="1:24" x14ac:dyDescent="0.2">
      <c r="A525" s="20"/>
      <c r="B525" s="20"/>
      <c r="C525" s="15"/>
      <c r="D525" s="18"/>
      <c r="E525" s="18"/>
      <c r="F525" s="18"/>
      <c r="G525" s="18"/>
      <c r="H525" s="18"/>
      <c r="I525" s="16"/>
      <c r="J525" s="16"/>
      <c r="K525" s="17"/>
      <c r="L525" s="18"/>
      <c r="M525" s="19"/>
      <c r="N525" s="19"/>
      <c r="O525" s="19"/>
      <c r="P525" s="16"/>
      <c r="Q525" s="16"/>
      <c r="R525" s="19"/>
      <c r="S525" s="19"/>
      <c r="T525" s="19"/>
      <c r="U525" s="19"/>
      <c r="V525" s="19"/>
      <c r="W525" s="19"/>
      <c r="X525" s="18"/>
    </row>
    <row r="526" spans="1:24" x14ac:dyDescent="0.2">
      <c r="A526" s="20"/>
      <c r="B526" s="20"/>
      <c r="C526" s="15"/>
      <c r="D526" s="18"/>
      <c r="E526" s="18"/>
      <c r="F526" s="18"/>
      <c r="G526" s="18"/>
      <c r="H526" s="18"/>
      <c r="I526" s="16"/>
      <c r="J526" s="16"/>
      <c r="K526" s="17"/>
      <c r="L526" s="18"/>
      <c r="M526" s="19"/>
      <c r="N526" s="19"/>
      <c r="O526" s="19"/>
      <c r="P526" s="16"/>
      <c r="Q526" s="16"/>
      <c r="R526" s="19"/>
      <c r="S526" s="19"/>
      <c r="T526" s="19"/>
      <c r="U526" s="19"/>
      <c r="V526" s="19"/>
      <c r="W526" s="19"/>
      <c r="X526" s="18"/>
    </row>
    <row r="527" spans="1:24" x14ac:dyDescent="0.2">
      <c r="A527" s="20"/>
      <c r="B527" s="20"/>
      <c r="C527" s="15"/>
      <c r="D527" s="18"/>
      <c r="E527" s="18"/>
      <c r="F527" s="18"/>
      <c r="G527" s="18"/>
      <c r="H527" s="18"/>
      <c r="I527" s="16"/>
      <c r="J527" s="16"/>
      <c r="K527" s="17"/>
      <c r="L527" s="18"/>
      <c r="M527" s="19"/>
      <c r="N527" s="19"/>
      <c r="O527" s="19"/>
      <c r="P527" s="16"/>
      <c r="Q527" s="16"/>
      <c r="R527" s="19"/>
      <c r="S527" s="19"/>
      <c r="T527" s="19"/>
      <c r="U527" s="19"/>
      <c r="V527" s="19"/>
      <c r="W527" s="19"/>
      <c r="X527" s="18"/>
    </row>
    <row r="528" spans="1:24" x14ac:dyDescent="0.2">
      <c r="A528" s="20"/>
      <c r="B528" s="20"/>
      <c r="C528" s="15"/>
      <c r="D528" s="18"/>
      <c r="E528" s="18"/>
      <c r="F528" s="18"/>
      <c r="G528" s="18"/>
      <c r="H528" s="18"/>
      <c r="I528" s="16"/>
      <c r="J528" s="16"/>
      <c r="K528" s="17"/>
      <c r="L528" s="18"/>
      <c r="M528" s="19"/>
      <c r="N528" s="19"/>
      <c r="O528" s="19"/>
      <c r="P528" s="16"/>
      <c r="Q528" s="16"/>
      <c r="R528" s="19"/>
      <c r="S528" s="19"/>
      <c r="T528" s="19"/>
      <c r="U528" s="19"/>
      <c r="V528" s="19"/>
      <c r="W528" s="19"/>
      <c r="X528" s="18"/>
    </row>
    <row r="529" spans="1:24" x14ac:dyDescent="0.2">
      <c r="A529" s="20"/>
      <c r="B529" s="20"/>
      <c r="C529" s="15"/>
      <c r="D529" s="18"/>
      <c r="E529" s="18"/>
      <c r="F529" s="18"/>
      <c r="G529" s="18"/>
      <c r="H529" s="18"/>
      <c r="I529" s="16"/>
      <c r="J529" s="16"/>
      <c r="K529" s="17"/>
      <c r="L529" s="18"/>
      <c r="M529" s="19"/>
      <c r="N529" s="19"/>
      <c r="O529" s="19"/>
      <c r="P529" s="16"/>
      <c r="Q529" s="16"/>
      <c r="R529" s="19"/>
      <c r="S529" s="19"/>
      <c r="T529" s="19"/>
      <c r="U529" s="19"/>
      <c r="V529" s="19"/>
      <c r="W529" s="19"/>
      <c r="X529" s="18"/>
    </row>
    <row r="530" spans="1:24" x14ac:dyDescent="0.2">
      <c r="A530" s="20"/>
      <c r="B530" s="20"/>
      <c r="C530" s="15"/>
      <c r="D530" s="18"/>
      <c r="E530" s="18"/>
      <c r="F530" s="18"/>
      <c r="G530" s="18"/>
      <c r="H530" s="18"/>
      <c r="I530" s="16"/>
      <c r="J530" s="16"/>
      <c r="K530" s="17"/>
      <c r="L530" s="18"/>
      <c r="M530" s="19"/>
      <c r="N530" s="19"/>
      <c r="O530" s="19"/>
      <c r="P530" s="16"/>
      <c r="Q530" s="16"/>
      <c r="R530" s="19"/>
      <c r="S530" s="19"/>
      <c r="T530" s="19"/>
      <c r="U530" s="19"/>
      <c r="V530" s="19"/>
      <c r="W530" s="19"/>
      <c r="X530" s="18"/>
    </row>
    <row r="531" spans="1:24" x14ac:dyDescent="0.2">
      <c r="A531" s="20"/>
      <c r="B531" s="20"/>
      <c r="C531" s="15"/>
      <c r="D531" s="18"/>
      <c r="E531" s="18"/>
      <c r="F531" s="18"/>
      <c r="G531" s="18"/>
      <c r="H531" s="18"/>
      <c r="I531" s="16"/>
      <c r="J531" s="16"/>
      <c r="K531" s="17"/>
      <c r="L531" s="18"/>
      <c r="M531" s="19"/>
      <c r="N531" s="19"/>
      <c r="O531" s="19"/>
      <c r="P531" s="16"/>
      <c r="Q531" s="16"/>
      <c r="R531" s="19"/>
      <c r="S531" s="19"/>
      <c r="T531" s="19"/>
      <c r="U531" s="19"/>
      <c r="V531" s="19"/>
      <c r="W531" s="19"/>
      <c r="X531" s="18"/>
    </row>
    <row r="532" spans="1:24" x14ac:dyDescent="0.2">
      <c r="A532" s="20"/>
      <c r="B532" s="20"/>
      <c r="C532" s="15"/>
      <c r="D532" s="18"/>
      <c r="E532" s="18"/>
      <c r="F532" s="18"/>
      <c r="G532" s="18"/>
      <c r="H532" s="18"/>
      <c r="I532" s="16"/>
      <c r="J532" s="16"/>
      <c r="K532" s="17"/>
      <c r="L532" s="18"/>
      <c r="M532" s="19"/>
      <c r="N532" s="19"/>
      <c r="O532" s="19"/>
      <c r="P532" s="16"/>
      <c r="Q532" s="16"/>
      <c r="R532" s="19"/>
      <c r="S532" s="19"/>
      <c r="T532" s="19"/>
      <c r="U532" s="19"/>
      <c r="V532" s="19"/>
      <c r="W532" s="19"/>
      <c r="X532" s="18"/>
    </row>
    <row r="533" spans="1:24" x14ac:dyDescent="0.2">
      <c r="A533" s="20"/>
      <c r="B533" s="20"/>
      <c r="C533" s="15"/>
      <c r="D533" s="18"/>
      <c r="E533" s="18"/>
      <c r="F533" s="18"/>
      <c r="G533" s="18"/>
      <c r="H533" s="18"/>
      <c r="I533" s="16"/>
      <c r="J533" s="16"/>
      <c r="K533" s="17"/>
      <c r="L533" s="18"/>
      <c r="M533" s="19"/>
      <c r="N533" s="19"/>
      <c r="O533" s="19"/>
      <c r="P533" s="16"/>
      <c r="Q533" s="16"/>
      <c r="R533" s="19"/>
      <c r="S533" s="19"/>
      <c r="T533" s="19"/>
      <c r="U533" s="19"/>
      <c r="V533" s="19"/>
      <c r="W533" s="19"/>
      <c r="X533" s="18"/>
    </row>
    <row r="534" spans="1:24" x14ac:dyDescent="0.2">
      <c r="A534" s="20"/>
      <c r="B534" s="20"/>
      <c r="C534" s="15"/>
      <c r="D534" s="18"/>
      <c r="E534" s="18"/>
      <c r="F534" s="18"/>
      <c r="G534" s="18"/>
      <c r="H534" s="18"/>
      <c r="I534" s="16"/>
      <c r="J534" s="16"/>
      <c r="K534" s="17"/>
      <c r="L534" s="18"/>
      <c r="M534" s="19"/>
      <c r="N534" s="19"/>
      <c r="O534" s="19"/>
      <c r="P534" s="16"/>
      <c r="Q534" s="16"/>
      <c r="R534" s="19"/>
      <c r="S534" s="19"/>
      <c r="T534" s="19"/>
      <c r="U534" s="19"/>
      <c r="V534" s="19"/>
      <c r="W534" s="19"/>
      <c r="X534" s="18"/>
    </row>
    <row r="535" spans="1:24" x14ac:dyDescent="0.2">
      <c r="A535" s="20"/>
      <c r="B535" s="20"/>
      <c r="C535" s="15"/>
      <c r="D535" s="18"/>
      <c r="E535" s="18"/>
      <c r="F535" s="18"/>
      <c r="G535" s="18"/>
      <c r="H535" s="18"/>
      <c r="I535" s="16"/>
      <c r="J535" s="16"/>
      <c r="K535" s="17"/>
      <c r="L535" s="18"/>
      <c r="M535" s="19"/>
      <c r="N535" s="19"/>
      <c r="O535" s="19"/>
      <c r="P535" s="16"/>
      <c r="Q535" s="16"/>
      <c r="R535" s="19"/>
      <c r="S535" s="19"/>
      <c r="T535" s="19"/>
      <c r="U535" s="19"/>
      <c r="V535" s="19"/>
      <c r="W535" s="19"/>
      <c r="X535" s="18"/>
    </row>
    <row r="536" spans="1:24" x14ac:dyDescent="0.2">
      <c r="A536" s="20"/>
      <c r="B536" s="20"/>
      <c r="C536" s="15"/>
      <c r="D536" s="18"/>
      <c r="E536" s="18"/>
      <c r="F536" s="18"/>
      <c r="G536" s="18"/>
      <c r="H536" s="18"/>
      <c r="I536" s="16"/>
      <c r="J536" s="16"/>
      <c r="K536" s="17"/>
      <c r="L536" s="18"/>
      <c r="M536" s="19"/>
      <c r="N536" s="19"/>
      <c r="O536" s="19"/>
      <c r="P536" s="16"/>
      <c r="Q536" s="16"/>
      <c r="R536" s="19"/>
      <c r="S536" s="19"/>
      <c r="T536" s="19"/>
      <c r="U536" s="19"/>
      <c r="V536" s="19"/>
      <c r="W536" s="19"/>
      <c r="X536" s="18"/>
    </row>
    <row r="537" spans="1:24" x14ac:dyDescent="0.2">
      <c r="A537" s="20"/>
      <c r="B537" s="20"/>
      <c r="C537" s="15"/>
      <c r="D537" s="18"/>
      <c r="E537" s="18"/>
      <c r="F537" s="18"/>
      <c r="G537" s="18"/>
      <c r="H537" s="18"/>
      <c r="I537" s="16"/>
      <c r="J537" s="16"/>
      <c r="K537" s="17"/>
      <c r="L537" s="18"/>
      <c r="M537" s="19"/>
      <c r="N537" s="19"/>
      <c r="O537" s="19"/>
      <c r="P537" s="16"/>
      <c r="Q537" s="16"/>
      <c r="R537" s="19"/>
      <c r="S537" s="19"/>
      <c r="T537" s="19"/>
      <c r="U537" s="19"/>
      <c r="V537" s="19"/>
      <c r="W537" s="19"/>
      <c r="X537" s="18"/>
    </row>
    <row r="538" spans="1:24" x14ac:dyDescent="0.2">
      <c r="A538" s="20"/>
      <c r="B538" s="20"/>
      <c r="C538" s="15"/>
      <c r="D538" s="18"/>
      <c r="E538" s="18"/>
      <c r="F538" s="18"/>
      <c r="G538" s="18"/>
      <c r="H538" s="18"/>
      <c r="I538" s="16"/>
      <c r="J538" s="16"/>
      <c r="K538" s="17"/>
      <c r="L538" s="18"/>
      <c r="M538" s="19"/>
      <c r="N538" s="19"/>
      <c r="O538" s="19"/>
      <c r="P538" s="16"/>
      <c r="Q538" s="16"/>
      <c r="R538" s="19"/>
      <c r="S538" s="19"/>
      <c r="T538" s="19"/>
      <c r="U538" s="19"/>
      <c r="V538" s="19"/>
      <c r="W538" s="19"/>
      <c r="X538" s="18"/>
    </row>
    <row r="539" spans="1:24" x14ac:dyDescent="0.2">
      <c r="A539" s="20"/>
      <c r="B539" s="20"/>
      <c r="C539" s="15"/>
      <c r="D539" s="18"/>
      <c r="E539" s="18"/>
      <c r="F539" s="18"/>
      <c r="G539" s="18"/>
      <c r="H539" s="18"/>
      <c r="I539" s="16"/>
      <c r="J539" s="16"/>
      <c r="K539" s="17"/>
      <c r="L539" s="18"/>
      <c r="M539" s="19"/>
      <c r="N539" s="19"/>
      <c r="O539" s="19"/>
      <c r="P539" s="16"/>
      <c r="Q539" s="16"/>
      <c r="R539" s="19"/>
      <c r="S539" s="19"/>
      <c r="T539" s="19"/>
      <c r="U539" s="19"/>
      <c r="V539" s="19"/>
      <c r="W539" s="19"/>
      <c r="X539" s="18"/>
    </row>
    <row r="540" spans="1:24" x14ac:dyDescent="0.2">
      <c r="A540" s="20"/>
      <c r="B540" s="20"/>
      <c r="C540" s="15"/>
      <c r="D540" s="18"/>
      <c r="E540" s="18"/>
      <c r="F540" s="18"/>
      <c r="G540" s="18"/>
      <c r="H540" s="18"/>
      <c r="I540" s="16"/>
      <c r="J540" s="16"/>
      <c r="K540" s="17"/>
      <c r="L540" s="18"/>
      <c r="M540" s="19"/>
      <c r="N540" s="19"/>
      <c r="O540" s="19"/>
      <c r="P540" s="16"/>
      <c r="Q540" s="16"/>
      <c r="R540" s="19"/>
      <c r="S540" s="19"/>
      <c r="T540" s="19"/>
      <c r="U540" s="19"/>
      <c r="V540" s="19"/>
      <c r="W540" s="19"/>
      <c r="X540" s="18"/>
    </row>
    <row r="541" spans="1:24" x14ac:dyDescent="0.2">
      <c r="A541" s="20"/>
      <c r="B541" s="20"/>
      <c r="C541" s="15"/>
      <c r="D541" s="18"/>
      <c r="E541" s="18"/>
      <c r="F541" s="18"/>
      <c r="G541" s="18"/>
      <c r="H541" s="18"/>
      <c r="I541" s="16"/>
      <c r="J541" s="16"/>
      <c r="K541" s="17"/>
      <c r="L541" s="18"/>
      <c r="M541" s="19"/>
      <c r="N541" s="19"/>
      <c r="O541" s="19"/>
      <c r="P541" s="16"/>
      <c r="Q541" s="16"/>
      <c r="R541" s="19"/>
      <c r="S541" s="19"/>
      <c r="T541" s="19"/>
      <c r="U541" s="19"/>
      <c r="V541" s="19"/>
      <c r="W541" s="19"/>
      <c r="X541" s="18"/>
    </row>
    <row r="542" spans="1:24" x14ac:dyDescent="0.2">
      <c r="A542" s="20"/>
      <c r="B542" s="20"/>
      <c r="C542" s="15"/>
      <c r="D542" s="18"/>
      <c r="E542" s="18"/>
      <c r="F542" s="18"/>
      <c r="G542" s="18"/>
      <c r="H542" s="18"/>
      <c r="I542" s="16"/>
      <c r="J542" s="16"/>
      <c r="K542" s="17"/>
      <c r="L542" s="18"/>
      <c r="M542" s="19"/>
      <c r="N542" s="19"/>
      <c r="O542" s="19"/>
      <c r="P542" s="16"/>
      <c r="Q542" s="16"/>
      <c r="R542" s="19"/>
      <c r="S542" s="19"/>
      <c r="T542" s="19"/>
      <c r="U542" s="19"/>
      <c r="V542" s="19"/>
      <c r="W542" s="19"/>
      <c r="X542" s="18"/>
    </row>
    <row r="543" spans="1:24" x14ac:dyDescent="0.2">
      <c r="A543" s="20"/>
      <c r="B543" s="20"/>
      <c r="C543" s="15"/>
      <c r="D543" s="18"/>
      <c r="E543" s="18"/>
      <c r="F543" s="18"/>
      <c r="G543" s="18"/>
      <c r="H543" s="18"/>
      <c r="I543" s="16"/>
      <c r="J543" s="16"/>
      <c r="K543" s="17"/>
      <c r="L543" s="18"/>
      <c r="M543" s="19"/>
      <c r="N543" s="19"/>
      <c r="O543" s="19"/>
      <c r="P543" s="16"/>
      <c r="Q543" s="16"/>
      <c r="R543" s="19"/>
      <c r="S543" s="19"/>
      <c r="T543" s="19"/>
      <c r="U543" s="19"/>
      <c r="V543" s="19"/>
      <c r="W543" s="19"/>
      <c r="X543" s="18"/>
    </row>
    <row r="544" spans="1:24" x14ac:dyDescent="0.2">
      <c r="A544" s="20"/>
      <c r="B544" s="20"/>
      <c r="C544" s="15"/>
      <c r="D544" s="18"/>
      <c r="E544" s="18"/>
      <c r="F544" s="18"/>
      <c r="G544" s="18"/>
      <c r="H544" s="18"/>
      <c r="I544" s="16"/>
      <c r="J544" s="16"/>
      <c r="K544" s="17"/>
      <c r="L544" s="18"/>
      <c r="M544" s="19"/>
      <c r="N544" s="19"/>
      <c r="O544" s="19"/>
      <c r="P544" s="16"/>
      <c r="Q544" s="16"/>
      <c r="R544" s="19"/>
      <c r="S544" s="19"/>
      <c r="T544" s="19"/>
      <c r="U544" s="19"/>
      <c r="V544" s="19"/>
      <c r="W544" s="19"/>
      <c r="X544" s="18"/>
    </row>
    <row r="545" spans="1:24" x14ac:dyDescent="0.2">
      <c r="A545" s="20"/>
      <c r="B545" s="20"/>
      <c r="C545" s="15"/>
      <c r="D545" s="18"/>
      <c r="E545" s="18"/>
      <c r="F545" s="18"/>
      <c r="G545" s="18"/>
      <c r="H545" s="18"/>
      <c r="I545" s="16"/>
      <c r="J545" s="16"/>
      <c r="K545" s="17"/>
      <c r="L545" s="18"/>
      <c r="M545" s="19"/>
      <c r="N545" s="19"/>
      <c r="O545" s="19"/>
      <c r="P545" s="16"/>
      <c r="Q545" s="16"/>
      <c r="R545" s="19"/>
      <c r="S545" s="19"/>
      <c r="T545" s="19"/>
      <c r="U545" s="19"/>
      <c r="V545" s="19"/>
      <c r="W545" s="19"/>
      <c r="X545" s="18"/>
    </row>
    <row r="546" spans="1:24" x14ac:dyDescent="0.2">
      <c r="A546" s="20"/>
      <c r="B546" s="20"/>
      <c r="C546" s="15"/>
      <c r="D546" s="18"/>
      <c r="E546" s="18"/>
      <c r="F546" s="18"/>
      <c r="G546" s="18"/>
      <c r="H546" s="18"/>
      <c r="I546" s="16"/>
      <c r="J546" s="16"/>
      <c r="K546" s="17"/>
      <c r="L546" s="18"/>
      <c r="M546" s="19"/>
      <c r="N546" s="19"/>
      <c r="O546" s="19"/>
      <c r="P546" s="16"/>
      <c r="Q546" s="16"/>
      <c r="R546" s="19"/>
      <c r="S546" s="19"/>
      <c r="T546" s="19"/>
      <c r="U546" s="19"/>
      <c r="V546" s="19"/>
      <c r="W546" s="19"/>
      <c r="X546" s="18"/>
    </row>
    <row r="547" spans="1:24" x14ac:dyDescent="0.2">
      <c r="A547" s="20"/>
      <c r="B547" s="20"/>
      <c r="C547" s="15"/>
      <c r="D547" s="18"/>
      <c r="E547" s="18"/>
      <c r="F547" s="18"/>
      <c r="G547" s="18"/>
      <c r="H547" s="18"/>
      <c r="I547" s="16"/>
      <c r="J547" s="16"/>
      <c r="K547" s="17"/>
      <c r="L547" s="18"/>
      <c r="M547" s="19"/>
      <c r="N547" s="19"/>
      <c r="O547" s="19"/>
      <c r="P547" s="16"/>
      <c r="Q547" s="16"/>
      <c r="R547" s="19"/>
      <c r="S547" s="19"/>
      <c r="T547" s="19"/>
      <c r="U547" s="19"/>
      <c r="V547" s="19"/>
      <c r="W547" s="19"/>
      <c r="X547" s="18"/>
    </row>
    <row r="548" spans="1:24" x14ac:dyDescent="0.2">
      <c r="A548" s="20"/>
      <c r="B548" s="20"/>
      <c r="C548" s="15"/>
      <c r="D548" s="18"/>
      <c r="E548" s="18"/>
      <c r="F548" s="18"/>
      <c r="G548" s="18"/>
      <c r="H548" s="18"/>
      <c r="I548" s="16"/>
      <c r="J548" s="16"/>
      <c r="K548" s="17"/>
      <c r="L548" s="18"/>
      <c r="M548" s="19"/>
      <c r="N548" s="19"/>
      <c r="O548" s="19"/>
      <c r="P548" s="16"/>
      <c r="Q548" s="16"/>
      <c r="R548" s="19"/>
      <c r="S548" s="19"/>
      <c r="T548" s="19"/>
      <c r="U548" s="19"/>
      <c r="V548" s="19"/>
      <c r="W548" s="19"/>
      <c r="X548" s="18"/>
    </row>
    <row r="549" spans="1:24" x14ac:dyDescent="0.2">
      <c r="A549" s="20"/>
      <c r="B549" s="20"/>
      <c r="C549" s="15"/>
      <c r="D549" s="18"/>
      <c r="E549" s="18"/>
      <c r="F549" s="18"/>
      <c r="G549" s="18"/>
      <c r="H549" s="18"/>
      <c r="I549" s="16"/>
      <c r="J549" s="16"/>
      <c r="K549" s="17"/>
      <c r="L549" s="18"/>
      <c r="M549" s="19"/>
      <c r="N549" s="19"/>
      <c r="O549" s="19"/>
      <c r="P549" s="16"/>
      <c r="Q549" s="16"/>
      <c r="R549" s="19"/>
      <c r="S549" s="19"/>
      <c r="T549" s="19"/>
      <c r="U549" s="19"/>
      <c r="V549" s="19"/>
      <c r="W549" s="19"/>
      <c r="X549" s="18"/>
    </row>
    <row r="550" spans="1:24" x14ac:dyDescent="0.2">
      <c r="A550" s="20"/>
      <c r="B550" s="20"/>
      <c r="C550" s="15"/>
      <c r="D550" s="18"/>
      <c r="E550" s="18"/>
      <c r="F550" s="18"/>
      <c r="G550" s="18"/>
      <c r="H550" s="18"/>
      <c r="I550" s="16"/>
      <c r="J550" s="16"/>
      <c r="K550" s="17"/>
      <c r="L550" s="18"/>
      <c r="M550" s="19"/>
      <c r="N550" s="19"/>
      <c r="O550" s="19"/>
      <c r="P550" s="16"/>
      <c r="Q550" s="16"/>
      <c r="R550" s="19"/>
      <c r="S550" s="19"/>
      <c r="T550" s="19"/>
      <c r="U550" s="19"/>
      <c r="V550" s="19"/>
      <c r="W550" s="19"/>
      <c r="X550" s="18"/>
    </row>
    <row r="551" spans="1:24" x14ac:dyDescent="0.2">
      <c r="A551" s="20"/>
      <c r="B551" s="20"/>
      <c r="C551" s="15"/>
      <c r="D551" s="18"/>
      <c r="E551" s="18"/>
      <c r="F551" s="18"/>
      <c r="G551" s="18"/>
      <c r="H551" s="18"/>
      <c r="I551" s="16"/>
      <c r="J551" s="16"/>
      <c r="K551" s="17"/>
      <c r="L551" s="18"/>
      <c r="M551" s="19"/>
      <c r="N551" s="19"/>
      <c r="O551" s="19"/>
      <c r="P551" s="16"/>
      <c r="Q551" s="16"/>
      <c r="R551" s="19"/>
      <c r="S551" s="19"/>
      <c r="T551" s="19"/>
      <c r="U551" s="19"/>
      <c r="V551" s="19"/>
      <c r="W551" s="19"/>
      <c r="X551" s="18"/>
    </row>
    <row r="552" spans="1:24" x14ac:dyDescent="0.2">
      <c r="A552" s="20"/>
      <c r="B552" s="20"/>
      <c r="C552" s="15"/>
      <c r="D552" s="18"/>
      <c r="E552" s="18"/>
      <c r="F552" s="18"/>
      <c r="G552" s="18"/>
      <c r="H552" s="18"/>
      <c r="I552" s="16"/>
      <c r="J552" s="16"/>
      <c r="K552" s="17"/>
      <c r="L552" s="18"/>
      <c r="M552" s="19"/>
      <c r="N552" s="19"/>
      <c r="O552" s="19"/>
      <c r="P552" s="16"/>
      <c r="Q552" s="16"/>
      <c r="R552" s="19"/>
      <c r="S552" s="19"/>
      <c r="T552" s="19"/>
      <c r="U552" s="19"/>
      <c r="V552" s="19"/>
      <c r="W552" s="19"/>
      <c r="X552" s="18"/>
    </row>
    <row r="553" spans="1:24" x14ac:dyDescent="0.2">
      <c r="A553" s="20"/>
      <c r="B553" s="20"/>
      <c r="C553" s="15"/>
      <c r="D553" s="18"/>
      <c r="E553" s="18"/>
      <c r="F553" s="18"/>
      <c r="G553" s="18"/>
      <c r="H553" s="18"/>
      <c r="I553" s="16"/>
      <c r="J553" s="16"/>
      <c r="K553" s="17"/>
      <c r="L553" s="18"/>
      <c r="M553" s="19"/>
      <c r="N553" s="19"/>
      <c r="O553" s="19"/>
      <c r="P553" s="16"/>
      <c r="Q553" s="16"/>
      <c r="R553" s="19"/>
      <c r="S553" s="19"/>
      <c r="T553" s="19"/>
      <c r="U553" s="19"/>
      <c r="V553" s="19"/>
      <c r="W553" s="19"/>
      <c r="X553" s="18"/>
    </row>
    <row r="554" spans="1:24" x14ac:dyDescent="0.2">
      <c r="A554" s="20"/>
      <c r="B554" s="20"/>
      <c r="C554" s="15"/>
      <c r="D554" s="18"/>
      <c r="E554" s="18"/>
      <c r="F554" s="18"/>
      <c r="G554" s="18"/>
      <c r="H554" s="18"/>
      <c r="I554" s="16"/>
      <c r="J554" s="16"/>
      <c r="K554" s="17"/>
      <c r="L554" s="18"/>
      <c r="M554" s="19"/>
      <c r="N554" s="19"/>
      <c r="O554" s="19"/>
      <c r="P554" s="16"/>
      <c r="Q554" s="16"/>
      <c r="R554" s="19"/>
      <c r="S554" s="19"/>
      <c r="T554" s="19"/>
      <c r="U554" s="19"/>
      <c r="V554" s="19"/>
      <c r="W554" s="19"/>
      <c r="X554" s="18"/>
    </row>
    <row r="555" spans="1:24" x14ac:dyDescent="0.2">
      <c r="A555" s="20"/>
      <c r="B555" s="20"/>
      <c r="C555" s="15"/>
      <c r="D555" s="18"/>
      <c r="E555" s="18"/>
      <c r="F555" s="18"/>
      <c r="G555" s="18"/>
      <c r="H555" s="18"/>
      <c r="I555" s="16"/>
      <c r="J555" s="16"/>
      <c r="K555" s="17"/>
      <c r="L555" s="18"/>
      <c r="M555" s="19"/>
      <c r="N555" s="19"/>
      <c r="O555" s="19"/>
      <c r="P555" s="16"/>
      <c r="Q555" s="16"/>
      <c r="R555" s="19"/>
      <c r="S555" s="19"/>
      <c r="T555" s="19"/>
      <c r="U555" s="19"/>
      <c r="V555" s="19"/>
      <c r="W555" s="19"/>
      <c r="X555" s="18"/>
    </row>
    <row r="556" spans="1:24" x14ac:dyDescent="0.2">
      <c r="A556" s="20"/>
      <c r="B556" s="20"/>
      <c r="C556" s="15"/>
      <c r="D556" s="18"/>
      <c r="E556" s="18"/>
      <c r="F556" s="18"/>
      <c r="G556" s="18"/>
      <c r="H556" s="18"/>
      <c r="I556" s="16"/>
      <c r="J556" s="16"/>
      <c r="K556" s="17"/>
      <c r="L556" s="18"/>
      <c r="M556" s="19"/>
      <c r="N556" s="19"/>
      <c r="O556" s="19"/>
      <c r="P556" s="16"/>
      <c r="Q556" s="16"/>
      <c r="R556" s="19"/>
      <c r="S556" s="19"/>
      <c r="T556" s="19"/>
      <c r="U556" s="19"/>
      <c r="V556" s="19"/>
      <c r="W556" s="19"/>
      <c r="X556" s="18"/>
    </row>
    <row r="557" spans="1:24" x14ac:dyDescent="0.2">
      <c r="A557" s="20"/>
      <c r="B557" s="20"/>
      <c r="C557" s="15"/>
      <c r="D557" s="18"/>
      <c r="E557" s="18"/>
      <c r="F557" s="18"/>
      <c r="G557" s="18"/>
      <c r="H557" s="18"/>
      <c r="I557" s="16"/>
      <c r="J557" s="16"/>
      <c r="K557" s="17"/>
      <c r="L557" s="18"/>
      <c r="M557" s="19"/>
      <c r="N557" s="19"/>
      <c r="O557" s="19"/>
      <c r="P557" s="16"/>
      <c r="Q557" s="16"/>
      <c r="R557" s="19"/>
      <c r="S557" s="19"/>
      <c r="T557" s="19"/>
      <c r="U557" s="19"/>
      <c r="V557" s="19"/>
      <c r="W557" s="19"/>
      <c r="X557" s="18"/>
    </row>
    <row r="558" spans="1:24" x14ac:dyDescent="0.2">
      <c r="A558" s="20"/>
      <c r="B558" s="20"/>
      <c r="C558" s="15"/>
      <c r="D558" s="18"/>
      <c r="E558" s="18"/>
      <c r="F558" s="18"/>
      <c r="G558" s="18"/>
      <c r="H558" s="18"/>
      <c r="I558" s="16"/>
      <c r="J558" s="16"/>
      <c r="K558" s="17"/>
      <c r="L558" s="18"/>
      <c r="M558" s="19"/>
      <c r="N558" s="19"/>
      <c r="O558" s="19"/>
      <c r="P558" s="16"/>
      <c r="Q558" s="16"/>
      <c r="R558" s="19"/>
      <c r="S558" s="19"/>
      <c r="T558" s="19"/>
      <c r="U558" s="19"/>
      <c r="V558" s="19"/>
      <c r="W558" s="19"/>
      <c r="X558" s="18"/>
    </row>
    <row r="559" spans="1:24" x14ac:dyDescent="0.2">
      <c r="A559" s="20"/>
      <c r="B559" s="20"/>
      <c r="C559" s="15"/>
      <c r="D559" s="18"/>
      <c r="E559" s="18"/>
      <c r="F559" s="18"/>
      <c r="G559" s="18"/>
      <c r="H559" s="18"/>
      <c r="I559" s="16"/>
      <c r="J559" s="16"/>
      <c r="K559" s="17"/>
      <c r="L559" s="18"/>
      <c r="M559" s="19"/>
      <c r="N559" s="19"/>
      <c r="O559" s="19"/>
      <c r="P559" s="16"/>
      <c r="Q559" s="16"/>
      <c r="R559" s="19"/>
      <c r="S559" s="19"/>
      <c r="T559" s="19"/>
      <c r="U559" s="19"/>
      <c r="V559" s="19"/>
      <c r="W559" s="19"/>
      <c r="X559" s="18"/>
    </row>
    <row r="560" spans="1:24" x14ac:dyDescent="0.2">
      <c r="A560" s="20"/>
      <c r="B560" s="20"/>
      <c r="C560" s="15"/>
      <c r="D560" s="18"/>
      <c r="E560" s="18"/>
      <c r="F560" s="18"/>
      <c r="G560" s="18"/>
      <c r="H560" s="18"/>
      <c r="I560" s="16"/>
      <c r="J560" s="16"/>
      <c r="K560" s="17"/>
      <c r="L560" s="18"/>
      <c r="M560" s="19"/>
      <c r="N560" s="19"/>
      <c r="O560" s="19"/>
      <c r="P560" s="16"/>
      <c r="Q560" s="16"/>
      <c r="R560" s="19"/>
      <c r="S560" s="19"/>
      <c r="T560" s="19"/>
      <c r="U560" s="19"/>
      <c r="V560" s="19"/>
      <c r="W560" s="19"/>
      <c r="X560" s="18"/>
    </row>
    <row r="561" spans="1:24" x14ac:dyDescent="0.2">
      <c r="A561" s="20"/>
      <c r="B561" s="20"/>
      <c r="C561" s="15"/>
      <c r="D561" s="18"/>
      <c r="E561" s="18"/>
      <c r="F561" s="18"/>
      <c r="G561" s="18"/>
      <c r="H561" s="18"/>
      <c r="I561" s="16"/>
      <c r="J561" s="16"/>
      <c r="K561" s="17"/>
      <c r="L561" s="18"/>
      <c r="M561" s="19"/>
      <c r="N561" s="19"/>
      <c r="O561" s="19"/>
      <c r="P561" s="16"/>
      <c r="Q561" s="16"/>
      <c r="R561" s="19"/>
      <c r="S561" s="19"/>
      <c r="T561" s="19"/>
      <c r="U561" s="19"/>
      <c r="V561" s="19"/>
      <c r="W561" s="19"/>
      <c r="X561" s="18"/>
    </row>
    <row r="562" spans="1:24" x14ac:dyDescent="0.2">
      <c r="A562" s="20"/>
      <c r="B562" s="20"/>
      <c r="C562" s="15"/>
      <c r="D562" s="18"/>
      <c r="E562" s="18"/>
      <c r="F562" s="18"/>
      <c r="G562" s="18"/>
      <c r="H562" s="18"/>
      <c r="I562" s="16"/>
      <c r="J562" s="16"/>
      <c r="K562" s="17"/>
      <c r="L562" s="18"/>
      <c r="M562" s="19"/>
      <c r="N562" s="19"/>
      <c r="O562" s="19"/>
      <c r="P562" s="16"/>
      <c r="Q562" s="16"/>
      <c r="R562" s="19"/>
      <c r="S562" s="19"/>
      <c r="T562" s="19"/>
      <c r="U562" s="19"/>
      <c r="V562" s="19"/>
      <c r="W562" s="19"/>
      <c r="X562" s="18"/>
    </row>
    <row r="563" spans="1:24" x14ac:dyDescent="0.2">
      <c r="A563" s="20"/>
      <c r="B563" s="20"/>
      <c r="C563" s="15"/>
      <c r="D563" s="18"/>
      <c r="E563" s="18"/>
      <c r="F563" s="18"/>
      <c r="G563" s="18"/>
      <c r="H563" s="18"/>
      <c r="I563" s="16"/>
      <c r="J563" s="16"/>
      <c r="K563" s="17"/>
      <c r="L563" s="18"/>
      <c r="M563" s="19"/>
      <c r="N563" s="19"/>
      <c r="O563" s="19"/>
      <c r="P563" s="16"/>
      <c r="Q563" s="16"/>
      <c r="R563" s="19"/>
      <c r="S563" s="19"/>
      <c r="T563" s="19"/>
      <c r="U563" s="19"/>
      <c r="V563" s="19"/>
      <c r="W563" s="19"/>
      <c r="X563" s="18"/>
    </row>
    <row r="564" spans="1:24" x14ac:dyDescent="0.2">
      <c r="A564" s="20"/>
      <c r="B564" s="20"/>
      <c r="C564" s="15"/>
      <c r="D564" s="18"/>
      <c r="E564" s="18"/>
      <c r="F564" s="18"/>
      <c r="G564" s="18"/>
      <c r="H564" s="18"/>
      <c r="I564" s="16"/>
      <c r="J564" s="16"/>
      <c r="K564" s="17"/>
      <c r="L564" s="18"/>
      <c r="M564" s="19"/>
      <c r="N564" s="19"/>
      <c r="O564" s="19"/>
      <c r="P564" s="16"/>
      <c r="Q564" s="16"/>
      <c r="R564" s="19"/>
      <c r="S564" s="19"/>
      <c r="T564" s="19"/>
      <c r="U564" s="19"/>
      <c r="V564" s="19"/>
      <c r="W564" s="19"/>
      <c r="X564" s="18"/>
    </row>
    <row r="565" spans="1:24" x14ac:dyDescent="0.2">
      <c r="A565" s="20"/>
      <c r="B565" s="20"/>
      <c r="C565" s="15"/>
      <c r="D565" s="18"/>
      <c r="E565" s="18"/>
      <c r="F565" s="18"/>
      <c r="G565" s="18"/>
      <c r="H565" s="18"/>
      <c r="I565" s="16"/>
      <c r="J565" s="16"/>
      <c r="K565" s="17"/>
      <c r="L565" s="18"/>
      <c r="M565" s="19"/>
      <c r="N565" s="19"/>
      <c r="O565" s="19"/>
      <c r="P565" s="16"/>
      <c r="Q565" s="16"/>
      <c r="R565" s="19"/>
      <c r="S565" s="19"/>
      <c r="T565" s="19"/>
      <c r="U565" s="19"/>
      <c r="V565" s="19"/>
      <c r="W565" s="19"/>
      <c r="X565" s="18"/>
    </row>
    <row r="566" spans="1:24" x14ac:dyDescent="0.2">
      <c r="A566" s="20"/>
      <c r="B566" s="20"/>
      <c r="C566" s="15"/>
      <c r="D566" s="18"/>
      <c r="E566" s="18"/>
      <c r="F566" s="18"/>
      <c r="G566" s="18"/>
      <c r="H566" s="18"/>
      <c r="I566" s="16"/>
      <c r="J566" s="16"/>
      <c r="K566" s="17"/>
      <c r="L566" s="18"/>
      <c r="M566" s="19"/>
      <c r="N566" s="19"/>
      <c r="O566" s="19"/>
      <c r="P566" s="16"/>
      <c r="Q566" s="16"/>
      <c r="R566" s="19"/>
      <c r="S566" s="19"/>
      <c r="T566" s="19"/>
      <c r="U566" s="19"/>
      <c r="V566" s="19"/>
      <c r="W566" s="19"/>
      <c r="X566" s="18"/>
    </row>
    <row r="567" spans="1:24" x14ac:dyDescent="0.2">
      <c r="A567" s="20"/>
      <c r="B567" s="20"/>
      <c r="C567" s="15"/>
      <c r="D567" s="18"/>
      <c r="E567" s="18"/>
      <c r="F567" s="18"/>
      <c r="G567" s="18"/>
      <c r="H567" s="18"/>
      <c r="I567" s="16"/>
      <c r="J567" s="16"/>
      <c r="K567" s="17"/>
      <c r="L567" s="18"/>
      <c r="M567" s="19"/>
      <c r="N567" s="19"/>
      <c r="O567" s="19"/>
      <c r="P567" s="16"/>
      <c r="Q567" s="16"/>
      <c r="R567" s="19"/>
      <c r="S567" s="19"/>
      <c r="T567" s="19"/>
      <c r="U567" s="19"/>
      <c r="V567" s="19"/>
      <c r="W567" s="19"/>
      <c r="X567" s="18"/>
    </row>
    <row r="568" spans="1:24" x14ac:dyDescent="0.2">
      <c r="A568" s="20"/>
      <c r="B568" s="20"/>
      <c r="C568" s="15"/>
      <c r="D568" s="18"/>
      <c r="E568" s="18"/>
      <c r="F568" s="18"/>
      <c r="G568" s="18"/>
      <c r="H568" s="18"/>
      <c r="I568" s="16"/>
      <c r="J568" s="16"/>
      <c r="K568" s="17"/>
      <c r="L568" s="18"/>
      <c r="M568" s="19"/>
      <c r="N568" s="19"/>
      <c r="O568" s="19"/>
      <c r="P568" s="16"/>
      <c r="Q568" s="16"/>
      <c r="R568" s="19"/>
      <c r="S568" s="19"/>
      <c r="T568" s="19"/>
      <c r="U568" s="19"/>
      <c r="V568" s="19"/>
      <c r="W568" s="19"/>
      <c r="X568" s="18"/>
    </row>
    <row r="569" spans="1:24" x14ac:dyDescent="0.2">
      <c r="A569" s="20"/>
      <c r="B569" s="20"/>
      <c r="C569" s="15"/>
      <c r="D569" s="18"/>
      <c r="E569" s="18"/>
      <c r="F569" s="18"/>
      <c r="G569" s="18"/>
      <c r="H569" s="18"/>
      <c r="I569" s="16"/>
      <c r="J569" s="16"/>
      <c r="K569" s="17"/>
      <c r="L569" s="18"/>
      <c r="M569" s="19"/>
      <c r="N569" s="19"/>
      <c r="O569" s="19"/>
      <c r="P569" s="16"/>
      <c r="Q569" s="16"/>
      <c r="R569" s="19"/>
      <c r="S569" s="19"/>
      <c r="T569" s="19"/>
      <c r="U569" s="19"/>
      <c r="V569" s="19"/>
      <c r="W569" s="19"/>
      <c r="X569" s="18"/>
    </row>
    <row r="570" spans="1:24" x14ac:dyDescent="0.2">
      <c r="A570" s="20"/>
      <c r="B570" s="20"/>
      <c r="C570" s="15"/>
      <c r="D570" s="18"/>
      <c r="E570" s="18"/>
      <c r="F570" s="18"/>
      <c r="G570" s="18"/>
      <c r="H570" s="18"/>
      <c r="I570" s="16"/>
      <c r="J570" s="16"/>
      <c r="K570" s="17"/>
      <c r="L570" s="18"/>
      <c r="M570" s="19"/>
      <c r="N570" s="19"/>
      <c r="O570" s="19"/>
      <c r="P570" s="16"/>
      <c r="Q570" s="16"/>
      <c r="R570" s="19"/>
      <c r="S570" s="19"/>
      <c r="T570" s="19"/>
      <c r="U570" s="19"/>
      <c r="V570" s="19"/>
      <c r="W570" s="19"/>
      <c r="X570" s="18"/>
    </row>
    <row r="571" spans="1:24" x14ac:dyDescent="0.2">
      <c r="A571" s="20"/>
      <c r="B571" s="20"/>
      <c r="C571" s="15"/>
      <c r="D571" s="18"/>
      <c r="E571" s="18"/>
      <c r="F571" s="18"/>
      <c r="G571" s="18"/>
      <c r="H571" s="18"/>
      <c r="I571" s="16"/>
      <c r="J571" s="16"/>
      <c r="K571" s="17"/>
      <c r="L571" s="18"/>
      <c r="M571" s="19"/>
      <c r="N571" s="19"/>
      <c r="O571" s="19"/>
      <c r="P571" s="16"/>
      <c r="Q571" s="16"/>
      <c r="R571" s="19"/>
      <c r="S571" s="19"/>
      <c r="T571" s="19"/>
      <c r="U571" s="19"/>
      <c r="V571" s="19"/>
      <c r="W571" s="19"/>
      <c r="X571" s="18"/>
    </row>
    <row r="572" spans="1:24" x14ac:dyDescent="0.2">
      <c r="A572" s="20"/>
      <c r="B572" s="20"/>
      <c r="C572" s="15"/>
      <c r="D572" s="18"/>
      <c r="E572" s="18"/>
      <c r="F572" s="18"/>
      <c r="G572" s="18"/>
      <c r="H572" s="18"/>
      <c r="I572" s="16"/>
      <c r="J572" s="16"/>
      <c r="K572" s="17"/>
      <c r="L572" s="18"/>
      <c r="M572" s="19"/>
      <c r="N572" s="19"/>
      <c r="O572" s="19"/>
      <c r="P572" s="16"/>
      <c r="Q572" s="16"/>
      <c r="R572" s="19"/>
      <c r="S572" s="19"/>
      <c r="T572" s="19"/>
      <c r="U572" s="19"/>
      <c r="V572" s="19"/>
      <c r="W572" s="19"/>
      <c r="X572" s="18"/>
    </row>
    <row r="573" spans="1:24" x14ac:dyDescent="0.2">
      <c r="A573" s="20"/>
      <c r="B573" s="20"/>
      <c r="C573" s="15"/>
      <c r="D573" s="18"/>
      <c r="E573" s="18"/>
      <c r="F573" s="18"/>
      <c r="G573" s="18"/>
      <c r="H573" s="18"/>
      <c r="I573" s="16"/>
      <c r="J573" s="16"/>
      <c r="K573" s="17"/>
      <c r="L573" s="18"/>
      <c r="M573" s="19"/>
      <c r="N573" s="19"/>
      <c r="O573" s="19"/>
      <c r="P573" s="16"/>
      <c r="Q573" s="16"/>
      <c r="R573" s="19"/>
      <c r="S573" s="19"/>
      <c r="T573" s="19"/>
      <c r="U573" s="19"/>
      <c r="V573" s="19"/>
      <c r="W573" s="19"/>
      <c r="X573" s="18"/>
    </row>
    <row r="574" spans="1:24" x14ac:dyDescent="0.2">
      <c r="A574" s="20"/>
      <c r="B574" s="20"/>
      <c r="C574" s="15"/>
      <c r="D574" s="18"/>
      <c r="E574" s="18"/>
      <c r="F574" s="18"/>
      <c r="G574" s="18"/>
      <c r="H574" s="18"/>
      <c r="I574" s="16"/>
      <c r="J574" s="16"/>
      <c r="K574" s="17"/>
      <c r="L574" s="18"/>
      <c r="M574" s="19"/>
      <c r="N574" s="19"/>
      <c r="O574" s="19"/>
      <c r="P574" s="16"/>
      <c r="Q574" s="16"/>
      <c r="R574" s="19"/>
      <c r="S574" s="19"/>
      <c r="T574" s="19"/>
      <c r="U574" s="19"/>
      <c r="V574" s="19"/>
      <c r="W574" s="19"/>
      <c r="X574" s="18"/>
    </row>
    <row r="575" spans="1:24" x14ac:dyDescent="0.2">
      <c r="A575" s="20"/>
      <c r="B575" s="20"/>
      <c r="C575" s="15"/>
      <c r="D575" s="18"/>
      <c r="E575" s="18"/>
      <c r="F575" s="18"/>
      <c r="G575" s="18"/>
      <c r="H575" s="18"/>
      <c r="I575" s="16"/>
      <c r="J575" s="16"/>
      <c r="K575" s="17"/>
      <c r="L575" s="18"/>
      <c r="M575" s="19"/>
      <c r="N575" s="19"/>
      <c r="O575" s="19"/>
      <c r="P575" s="16"/>
      <c r="Q575" s="16"/>
      <c r="R575" s="19"/>
      <c r="S575" s="19"/>
      <c r="T575" s="19"/>
      <c r="U575" s="19"/>
      <c r="V575" s="19"/>
      <c r="W575" s="19"/>
      <c r="X575" s="18"/>
    </row>
    <row r="576" spans="1:24" x14ac:dyDescent="0.2">
      <c r="A576" s="20"/>
      <c r="B576" s="20"/>
      <c r="C576" s="15"/>
      <c r="D576" s="18"/>
      <c r="E576" s="18"/>
      <c r="F576" s="18"/>
      <c r="G576" s="18"/>
      <c r="H576" s="18"/>
      <c r="I576" s="16"/>
      <c r="J576" s="16"/>
      <c r="K576" s="17"/>
      <c r="L576" s="18"/>
      <c r="M576" s="19"/>
      <c r="N576" s="19"/>
      <c r="O576" s="19"/>
      <c r="P576" s="16"/>
      <c r="Q576" s="16"/>
      <c r="R576" s="19"/>
      <c r="S576" s="19"/>
      <c r="T576" s="19"/>
      <c r="U576" s="19"/>
      <c r="V576" s="19"/>
      <c r="W576" s="19"/>
      <c r="X576" s="18"/>
    </row>
    <row r="577" spans="1:24" x14ac:dyDescent="0.2">
      <c r="A577" s="20"/>
      <c r="B577" s="20"/>
      <c r="C577" s="15"/>
      <c r="D577" s="18"/>
      <c r="E577" s="18"/>
      <c r="F577" s="18"/>
      <c r="G577" s="18"/>
      <c r="H577" s="18"/>
      <c r="I577" s="16"/>
      <c r="J577" s="16"/>
      <c r="K577" s="17"/>
      <c r="L577" s="18"/>
      <c r="M577" s="19"/>
      <c r="N577" s="19"/>
      <c r="O577" s="19"/>
      <c r="P577" s="16"/>
      <c r="Q577" s="16"/>
      <c r="R577" s="19"/>
      <c r="S577" s="19"/>
      <c r="T577" s="19"/>
      <c r="U577" s="19"/>
      <c r="V577" s="19"/>
      <c r="W577" s="19"/>
      <c r="X577" s="18"/>
    </row>
    <row r="578" spans="1:24" x14ac:dyDescent="0.2">
      <c r="A578" s="20"/>
      <c r="B578" s="20"/>
      <c r="C578" s="15"/>
      <c r="D578" s="18"/>
      <c r="E578" s="18"/>
      <c r="F578" s="18"/>
      <c r="G578" s="18"/>
      <c r="H578" s="18"/>
      <c r="I578" s="16"/>
      <c r="J578" s="16"/>
      <c r="K578" s="17"/>
      <c r="L578" s="18"/>
      <c r="M578" s="19"/>
      <c r="N578" s="19"/>
      <c r="O578" s="19"/>
      <c r="P578" s="16"/>
      <c r="Q578" s="16"/>
      <c r="R578" s="19"/>
      <c r="S578" s="19"/>
      <c r="T578" s="19"/>
      <c r="U578" s="19"/>
      <c r="V578" s="19"/>
      <c r="W578" s="19"/>
      <c r="X578" s="18"/>
    </row>
    <row r="579" spans="1:24" x14ac:dyDescent="0.2">
      <c r="A579" s="20"/>
      <c r="B579" s="20"/>
      <c r="C579" s="15"/>
      <c r="D579" s="18"/>
      <c r="E579" s="18"/>
      <c r="F579" s="18"/>
      <c r="G579" s="18"/>
      <c r="H579" s="18"/>
      <c r="I579" s="16"/>
      <c r="J579" s="16"/>
      <c r="K579" s="17"/>
      <c r="L579" s="18"/>
      <c r="M579" s="19"/>
      <c r="N579" s="19"/>
      <c r="O579" s="19"/>
      <c r="P579" s="16"/>
      <c r="Q579" s="16"/>
      <c r="R579" s="19"/>
      <c r="S579" s="19"/>
      <c r="T579" s="19"/>
      <c r="U579" s="19"/>
      <c r="V579" s="19"/>
      <c r="W579" s="19"/>
      <c r="X579" s="18"/>
    </row>
    <row r="580" spans="1:24" x14ac:dyDescent="0.2">
      <c r="A580" s="20"/>
      <c r="B580" s="20"/>
      <c r="C580" s="15"/>
      <c r="D580" s="18"/>
      <c r="E580" s="18"/>
      <c r="F580" s="18"/>
      <c r="G580" s="18"/>
      <c r="H580" s="18"/>
      <c r="I580" s="16"/>
      <c r="J580" s="16"/>
      <c r="K580" s="17"/>
      <c r="L580" s="18"/>
      <c r="M580" s="19"/>
      <c r="N580" s="19"/>
      <c r="O580" s="19"/>
      <c r="P580" s="16"/>
      <c r="Q580" s="16"/>
      <c r="R580" s="19"/>
      <c r="S580" s="19"/>
      <c r="T580" s="19"/>
      <c r="U580" s="19"/>
      <c r="V580" s="19"/>
      <c r="W580" s="19"/>
      <c r="X580" s="18"/>
    </row>
    <row r="581" spans="1:24" x14ac:dyDescent="0.2">
      <c r="A581" s="20"/>
      <c r="B581" s="20"/>
      <c r="C581" s="15"/>
      <c r="D581" s="18"/>
      <c r="E581" s="18"/>
      <c r="F581" s="18"/>
      <c r="G581" s="18"/>
      <c r="H581" s="18"/>
      <c r="I581" s="16"/>
      <c r="J581" s="16"/>
      <c r="K581" s="17"/>
      <c r="L581" s="18"/>
      <c r="M581" s="19"/>
      <c r="N581" s="19"/>
      <c r="O581" s="19"/>
      <c r="P581" s="16"/>
      <c r="Q581" s="16"/>
      <c r="R581" s="19"/>
      <c r="S581" s="19"/>
      <c r="T581" s="19"/>
      <c r="U581" s="19"/>
      <c r="V581" s="19"/>
      <c r="W581" s="19"/>
      <c r="X581" s="18"/>
    </row>
    <row r="582" spans="1:24" x14ac:dyDescent="0.2">
      <c r="A582" s="20"/>
      <c r="B582" s="20"/>
      <c r="C582" s="15"/>
      <c r="D582" s="18"/>
      <c r="E582" s="18"/>
      <c r="F582" s="18"/>
      <c r="G582" s="18"/>
      <c r="H582" s="18"/>
      <c r="I582" s="16"/>
      <c r="J582" s="16"/>
      <c r="K582" s="17"/>
      <c r="L582" s="18"/>
      <c r="M582" s="19"/>
      <c r="N582" s="19"/>
      <c r="O582" s="19"/>
      <c r="P582" s="16"/>
      <c r="Q582" s="16"/>
      <c r="R582" s="19"/>
      <c r="S582" s="19"/>
      <c r="T582" s="19"/>
      <c r="U582" s="19"/>
      <c r="V582" s="19"/>
      <c r="W582" s="19"/>
      <c r="X582" s="18"/>
    </row>
    <row r="583" spans="1:24" x14ac:dyDescent="0.2">
      <c r="A583" s="20"/>
      <c r="B583" s="20"/>
      <c r="C583" s="15"/>
      <c r="D583" s="18"/>
      <c r="E583" s="18"/>
      <c r="F583" s="18"/>
      <c r="G583" s="18"/>
      <c r="H583" s="18"/>
      <c r="I583" s="16"/>
      <c r="J583" s="16"/>
      <c r="K583" s="17"/>
      <c r="L583" s="18"/>
      <c r="M583" s="19"/>
      <c r="N583" s="19"/>
      <c r="O583" s="19"/>
      <c r="P583" s="16"/>
      <c r="Q583" s="16"/>
      <c r="R583" s="19"/>
      <c r="S583" s="19"/>
      <c r="T583" s="19"/>
      <c r="U583" s="19"/>
      <c r="V583" s="19"/>
      <c r="W583" s="19"/>
      <c r="X583" s="18"/>
    </row>
    <row r="584" spans="1:24" x14ac:dyDescent="0.2">
      <c r="A584" s="20"/>
      <c r="B584" s="20"/>
      <c r="C584" s="15"/>
      <c r="D584" s="18"/>
      <c r="E584" s="18"/>
      <c r="F584" s="18"/>
      <c r="G584" s="18"/>
      <c r="H584" s="18"/>
      <c r="I584" s="16"/>
      <c r="J584" s="16"/>
      <c r="K584" s="17"/>
      <c r="L584" s="18"/>
      <c r="M584" s="19"/>
      <c r="N584" s="19"/>
      <c r="O584" s="19"/>
      <c r="P584" s="16"/>
      <c r="Q584" s="16"/>
      <c r="R584" s="19"/>
      <c r="S584" s="19"/>
      <c r="T584" s="19"/>
      <c r="U584" s="19"/>
      <c r="V584" s="19"/>
      <c r="W584" s="19"/>
      <c r="X584" s="18"/>
    </row>
    <row r="585" spans="1:24" x14ac:dyDescent="0.2">
      <c r="A585" s="20"/>
      <c r="B585" s="20"/>
      <c r="C585" s="15"/>
      <c r="D585" s="18"/>
      <c r="E585" s="18"/>
      <c r="F585" s="18"/>
      <c r="G585" s="18"/>
      <c r="H585" s="18"/>
      <c r="I585" s="16"/>
      <c r="J585" s="16"/>
      <c r="K585" s="17"/>
      <c r="L585" s="18"/>
      <c r="M585" s="19"/>
      <c r="N585" s="19"/>
      <c r="O585" s="19"/>
      <c r="P585" s="16"/>
      <c r="Q585" s="16"/>
      <c r="R585" s="19"/>
      <c r="S585" s="19"/>
      <c r="T585" s="19"/>
      <c r="U585" s="19"/>
      <c r="V585" s="19"/>
      <c r="W585" s="19"/>
      <c r="X585" s="18"/>
    </row>
    <row r="586" spans="1:24" x14ac:dyDescent="0.2">
      <c r="A586" s="20"/>
      <c r="B586" s="20"/>
      <c r="C586" s="15"/>
      <c r="D586" s="18"/>
      <c r="E586" s="18"/>
      <c r="F586" s="18"/>
      <c r="G586" s="18"/>
      <c r="H586" s="18"/>
      <c r="I586" s="16"/>
      <c r="J586" s="16"/>
      <c r="K586" s="17"/>
      <c r="L586" s="18"/>
      <c r="M586" s="19"/>
      <c r="N586" s="19"/>
      <c r="O586" s="19"/>
      <c r="P586" s="16"/>
      <c r="Q586" s="16"/>
      <c r="R586" s="19"/>
      <c r="S586" s="19"/>
      <c r="T586" s="19"/>
      <c r="U586" s="19"/>
      <c r="V586" s="19"/>
      <c r="W586" s="19"/>
      <c r="X586" s="18"/>
    </row>
    <row r="587" spans="1:24" x14ac:dyDescent="0.2">
      <c r="A587" s="20"/>
      <c r="B587" s="20"/>
      <c r="C587" s="15"/>
      <c r="D587" s="18"/>
      <c r="E587" s="18"/>
      <c r="F587" s="18"/>
      <c r="G587" s="18"/>
      <c r="H587" s="18"/>
      <c r="I587" s="16"/>
      <c r="J587" s="16"/>
      <c r="K587" s="17"/>
      <c r="L587" s="18"/>
      <c r="M587" s="19"/>
      <c r="N587" s="19"/>
      <c r="O587" s="19"/>
      <c r="P587" s="16"/>
      <c r="Q587" s="16"/>
      <c r="R587" s="19"/>
      <c r="S587" s="19"/>
      <c r="T587" s="19"/>
      <c r="U587" s="19"/>
      <c r="V587" s="19"/>
      <c r="W587" s="19"/>
      <c r="X587" s="18"/>
    </row>
    <row r="588" spans="1:24" x14ac:dyDescent="0.2">
      <c r="A588" s="20"/>
      <c r="B588" s="20"/>
      <c r="C588" s="15"/>
      <c r="D588" s="18"/>
      <c r="E588" s="18"/>
      <c r="F588" s="18"/>
      <c r="G588" s="18"/>
      <c r="H588" s="18"/>
      <c r="I588" s="16"/>
      <c r="J588" s="16"/>
      <c r="K588" s="17"/>
      <c r="L588" s="18"/>
      <c r="M588" s="19"/>
      <c r="N588" s="19"/>
      <c r="O588" s="19"/>
      <c r="P588" s="16"/>
      <c r="Q588" s="16"/>
      <c r="R588" s="19"/>
      <c r="S588" s="19"/>
      <c r="T588" s="19"/>
      <c r="U588" s="19"/>
      <c r="V588" s="19"/>
      <c r="W588" s="19"/>
      <c r="X588" s="18"/>
    </row>
    <row r="589" spans="1:24" x14ac:dyDescent="0.2">
      <c r="A589" s="20"/>
      <c r="B589" s="20"/>
      <c r="C589" s="15"/>
      <c r="D589" s="18"/>
      <c r="E589" s="18"/>
      <c r="F589" s="18"/>
      <c r="G589" s="18"/>
      <c r="H589" s="18"/>
      <c r="I589" s="16"/>
      <c r="J589" s="16"/>
      <c r="K589" s="17"/>
      <c r="L589" s="18"/>
      <c r="M589" s="19"/>
      <c r="N589" s="19"/>
      <c r="O589" s="19"/>
      <c r="P589" s="16"/>
      <c r="Q589" s="16"/>
      <c r="R589" s="19"/>
      <c r="S589" s="19"/>
      <c r="T589" s="19"/>
      <c r="U589" s="19"/>
      <c r="V589" s="19"/>
      <c r="W589" s="19"/>
      <c r="X589" s="18"/>
    </row>
    <row r="590" spans="1:24" x14ac:dyDescent="0.2">
      <c r="A590" s="20"/>
      <c r="B590" s="20"/>
      <c r="C590" s="15"/>
      <c r="D590" s="18"/>
      <c r="E590" s="18"/>
      <c r="F590" s="18"/>
      <c r="G590" s="18"/>
      <c r="H590" s="18"/>
      <c r="I590" s="16"/>
      <c r="J590" s="16"/>
      <c r="K590" s="17"/>
      <c r="L590" s="18"/>
      <c r="M590" s="19"/>
      <c r="N590" s="19"/>
      <c r="O590" s="19"/>
      <c r="P590" s="16"/>
      <c r="Q590" s="16"/>
      <c r="R590" s="19"/>
      <c r="S590" s="19"/>
      <c r="T590" s="19"/>
      <c r="U590" s="19"/>
      <c r="V590" s="19"/>
      <c r="W590" s="19"/>
      <c r="X590" s="18"/>
    </row>
    <row r="591" spans="1:24" x14ac:dyDescent="0.2">
      <c r="A591" s="20"/>
      <c r="B591" s="20"/>
      <c r="C591" s="15"/>
      <c r="D591" s="18"/>
      <c r="E591" s="18"/>
      <c r="F591" s="18"/>
      <c r="G591" s="18"/>
      <c r="H591" s="18"/>
      <c r="I591" s="16"/>
      <c r="J591" s="16"/>
      <c r="K591" s="17"/>
      <c r="L591" s="18"/>
      <c r="M591" s="19"/>
      <c r="N591" s="19"/>
      <c r="O591" s="19"/>
      <c r="P591" s="16"/>
      <c r="Q591" s="16"/>
      <c r="R591" s="19"/>
      <c r="S591" s="19"/>
      <c r="T591" s="19"/>
      <c r="U591" s="19"/>
      <c r="V591" s="19"/>
      <c r="W591" s="19"/>
      <c r="X591" s="18"/>
    </row>
    <row r="592" spans="1:24" x14ac:dyDescent="0.2">
      <c r="A592" s="20"/>
      <c r="B592" s="20"/>
      <c r="C592" s="15"/>
      <c r="D592" s="18"/>
      <c r="E592" s="18"/>
      <c r="F592" s="18"/>
      <c r="G592" s="18"/>
      <c r="H592" s="18"/>
      <c r="I592" s="16"/>
      <c r="J592" s="16"/>
      <c r="K592" s="17"/>
      <c r="L592" s="18"/>
      <c r="M592" s="19"/>
      <c r="N592" s="19"/>
      <c r="O592" s="19"/>
      <c r="P592" s="16"/>
      <c r="Q592" s="16"/>
      <c r="R592" s="19"/>
      <c r="S592" s="19"/>
      <c r="T592" s="19"/>
      <c r="U592" s="19"/>
      <c r="V592" s="19"/>
      <c r="W592" s="19"/>
      <c r="X592" s="18"/>
    </row>
    <row r="593" spans="1:24" x14ac:dyDescent="0.2">
      <c r="A593" s="20"/>
      <c r="B593" s="20"/>
      <c r="C593" s="15"/>
      <c r="D593" s="18"/>
      <c r="E593" s="18"/>
      <c r="F593" s="18"/>
      <c r="G593" s="18"/>
      <c r="H593" s="18"/>
      <c r="I593" s="16"/>
      <c r="J593" s="16"/>
      <c r="K593" s="17"/>
      <c r="L593" s="18"/>
      <c r="M593" s="19"/>
      <c r="N593" s="19"/>
      <c r="O593" s="19"/>
      <c r="P593" s="16"/>
      <c r="Q593" s="16"/>
      <c r="R593" s="19"/>
      <c r="S593" s="19"/>
      <c r="T593" s="19"/>
      <c r="U593" s="19"/>
      <c r="V593" s="19"/>
      <c r="W593" s="19"/>
      <c r="X593" s="18"/>
    </row>
    <row r="594" spans="1:24" x14ac:dyDescent="0.2">
      <c r="A594" s="20"/>
      <c r="B594" s="20"/>
      <c r="C594" s="15"/>
      <c r="D594" s="18"/>
      <c r="E594" s="18"/>
      <c r="F594" s="18"/>
      <c r="G594" s="18"/>
      <c r="H594" s="18"/>
      <c r="I594" s="16"/>
      <c r="J594" s="16"/>
      <c r="K594" s="17"/>
      <c r="L594" s="18"/>
      <c r="M594" s="19"/>
      <c r="N594" s="19"/>
      <c r="O594" s="19"/>
      <c r="P594" s="16"/>
      <c r="Q594" s="16"/>
      <c r="R594" s="19"/>
      <c r="S594" s="19"/>
      <c r="T594" s="19"/>
      <c r="U594" s="19"/>
      <c r="V594" s="19"/>
      <c r="W594" s="19"/>
      <c r="X594" s="18"/>
    </row>
    <row r="595" spans="1:24" x14ac:dyDescent="0.2">
      <c r="A595" s="20"/>
      <c r="B595" s="20"/>
      <c r="C595" s="15"/>
      <c r="D595" s="18"/>
      <c r="E595" s="18"/>
      <c r="F595" s="18"/>
      <c r="G595" s="18"/>
      <c r="H595" s="18"/>
      <c r="I595" s="16"/>
      <c r="J595" s="16"/>
      <c r="K595" s="17"/>
      <c r="L595" s="18"/>
      <c r="M595" s="19"/>
      <c r="N595" s="19"/>
      <c r="O595" s="19"/>
      <c r="P595" s="16"/>
      <c r="Q595" s="16"/>
      <c r="R595" s="19"/>
      <c r="S595" s="19"/>
      <c r="T595" s="19"/>
      <c r="U595" s="19"/>
      <c r="V595" s="19"/>
      <c r="W595" s="19"/>
      <c r="X595" s="18"/>
    </row>
    <row r="596" spans="1:24" x14ac:dyDescent="0.2">
      <c r="A596" s="20"/>
      <c r="B596" s="20"/>
      <c r="C596" s="15"/>
      <c r="D596" s="18"/>
      <c r="E596" s="18"/>
      <c r="F596" s="18"/>
      <c r="G596" s="18"/>
      <c r="H596" s="18"/>
      <c r="I596" s="16"/>
      <c r="J596" s="16"/>
      <c r="K596" s="17"/>
      <c r="L596" s="18"/>
      <c r="M596" s="19"/>
      <c r="N596" s="19"/>
      <c r="O596" s="19"/>
      <c r="P596" s="16"/>
      <c r="Q596" s="16"/>
      <c r="R596" s="19"/>
      <c r="S596" s="19"/>
      <c r="T596" s="19"/>
      <c r="U596" s="19"/>
      <c r="V596" s="19"/>
      <c r="W596" s="19"/>
      <c r="X596" s="18"/>
    </row>
    <row r="597" spans="1:24" x14ac:dyDescent="0.2">
      <c r="A597" s="20"/>
      <c r="B597" s="20"/>
      <c r="C597" s="15"/>
      <c r="D597" s="18"/>
      <c r="E597" s="18"/>
      <c r="F597" s="18"/>
      <c r="G597" s="18"/>
      <c r="H597" s="18"/>
      <c r="I597" s="16"/>
      <c r="J597" s="16"/>
      <c r="K597" s="17"/>
      <c r="L597" s="18"/>
      <c r="M597" s="19"/>
      <c r="N597" s="19"/>
      <c r="O597" s="19"/>
      <c r="P597" s="16"/>
      <c r="Q597" s="16"/>
      <c r="R597" s="19"/>
      <c r="S597" s="19"/>
      <c r="T597" s="19"/>
      <c r="U597" s="19"/>
      <c r="V597" s="19"/>
      <c r="W597" s="19"/>
      <c r="X597" s="18"/>
    </row>
    <row r="598" spans="1:24" x14ac:dyDescent="0.2">
      <c r="A598" s="20"/>
      <c r="B598" s="20"/>
      <c r="C598" s="15"/>
      <c r="D598" s="18"/>
      <c r="E598" s="18"/>
      <c r="F598" s="18"/>
      <c r="G598" s="18"/>
      <c r="H598" s="18"/>
      <c r="I598" s="16"/>
      <c r="J598" s="16"/>
      <c r="K598" s="17"/>
      <c r="L598" s="18"/>
      <c r="M598" s="19"/>
      <c r="N598" s="19"/>
      <c r="O598" s="19"/>
      <c r="P598" s="16"/>
      <c r="Q598" s="16"/>
      <c r="R598" s="19"/>
      <c r="S598" s="19"/>
      <c r="T598" s="19"/>
      <c r="U598" s="19"/>
      <c r="V598" s="19"/>
      <c r="W598" s="19"/>
      <c r="X598" s="18"/>
    </row>
    <row r="599" spans="1:24" x14ac:dyDescent="0.2">
      <c r="A599" s="20"/>
      <c r="B599" s="20"/>
      <c r="C599" s="15"/>
      <c r="D599" s="18"/>
      <c r="E599" s="18"/>
      <c r="F599" s="18"/>
      <c r="G599" s="18"/>
      <c r="H599" s="18"/>
      <c r="I599" s="16"/>
      <c r="J599" s="16"/>
      <c r="K599" s="17"/>
      <c r="L599" s="18"/>
      <c r="M599" s="19"/>
      <c r="N599" s="19"/>
      <c r="O599" s="19"/>
      <c r="P599" s="16"/>
      <c r="Q599" s="16"/>
      <c r="R599" s="19"/>
      <c r="S599" s="19"/>
      <c r="T599" s="19"/>
      <c r="U599" s="19"/>
      <c r="V599" s="19"/>
      <c r="W599" s="19"/>
      <c r="X599" s="18"/>
    </row>
    <row r="600" spans="1:24" x14ac:dyDescent="0.2">
      <c r="A600" s="20"/>
      <c r="B600" s="20"/>
      <c r="C600" s="15"/>
      <c r="D600" s="18"/>
      <c r="E600" s="18"/>
      <c r="F600" s="18"/>
      <c r="G600" s="18"/>
      <c r="H600" s="18"/>
      <c r="I600" s="16"/>
      <c r="J600" s="16"/>
      <c r="K600" s="17"/>
      <c r="L600" s="18"/>
      <c r="M600" s="19"/>
      <c r="N600" s="19"/>
      <c r="O600" s="19"/>
      <c r="P600" s="16"/>
      <c r="Q600" s="16"/>
      <c r="R600" s="19"/>
      <c r="S600" s="19"/>
      <c r="T600" s="19"/>
      <c r="U600" s="19"/>
      <c r="V600" s="19"/>
      <c r="W600" s="19"/>
      <c r="X600" s="18"/>
    </row>
    <row r="601" spans="1:24" x14ac:dyDescent="0.2">
      <c r="A601" s="20"/>
      <c r="B601" s="20"/>
      <c r="C601" s="15"/>
      <c r="D601" s="18"/>
      <c r="E601" s="18"/>
      <c r="F601" s="18"/>
      <c r="G601" s="18"/>
      <c r="H601" s="18"/>
      <c r="I601" s="16"/>
      <c r="J601" s="16"/>
      <c r="K601" s="17"/>
      <c r="L601" s="18"/>
      <c r="M601" s="19"/>
      <c r="N601" s="19"/>
      <c r="O601" s="19"/>
      <c r="P601" s="16"/>
      <c r="Q601" s="16"/>
      <c r="R601" s="19"/>
      <c r="S601" s="19"/>
      <c r="T601" s="19"/>
      <c r="U601" s="19"/>
      <c r="V601" s="19"/>
      <c r="W601" s="19"/>
      <c r="X601" s="18"/>
    </row>
    <row r="602" spans="1:24" x14ac:dyDescent="0.2">
      <c r="A602" s="20"/>
      <c r="B602" s="20"/>
      <c r="C602" s="15"/>
      <c r="D602" s="18"/>
      <c r="E602" s="18"/>
      <c r="F602" s="18"/>
      <c r="G602" s="18"/>
      <c r="H602" s="18"/>
      <c r="I602" s="16"/>
      <c r="J602" s="16"/>
      <c r="K602" s="17"/>
      <c r="L602" s="18"/>
      <c r="M602" s="19"/>
      <c r="N602" s="19"/>
      <c r="O602" s="19"/>
      <c r="P602" s="16"/>
      <c r="Q602" s="16"/>
      <c r="R602" s="19"/>
      <c r="S602" s="19"/>
      <c r="T602" s="19"/>
      <c r="U602" s="19"/>
      <c r="V602" s="19"/>
      <c r="W602" s="19"/>
      <c r="X602" s="18"/>
    </row>
    <row r="603" spans="1:24" x14ac:dyDescent="0.2">
      <c r="A603" s="20"/>
      <c r="B603" s="20"/>
      <c r="C603" s="15"/>
      <c r="D603" s="18"/>
      <c r="E603" s="18"/>
      <c r="F603" s="18"/>
      <c r="G603" s="18"/>
      <c r="H603" s="18"/>
      <c r="I603" s="16"/>
      <c r="J603" s="16"/>
      <c r="K603" s="17"/>
      <c r="L603" s="18"/>
      <c r="M603" s="19"/>
      <c r="N603" s="19"/>
      <c r="O603" s="19"/>
      <c r="P603" s="16"/>
      <c r="Q603" s="16"/>
      <c r="R603" s="19"/>
      <c r="S603" s="19"/>
      <c r="T603" s="19"/>
      <c r="U603" s="19"/>
      <c r="V603" s="19"/>
      <c r="W603" s="19"/>
      <c r="X603" s="18"/>
    </row>
    <row r="604" spans="1:24" x14ac:dyDescent="0.2">
      <c r="A604" s="20"/>
      <c r="B604" s="20"/>
      <c r="C604" s="15"/>
      <c r="D604" s="18"/>
      <c r="E604" s="18"/>
      <c r="F604" s="18"/>
      <c r="G604" s="18"/>
      <c r="H604" s="18"/>
      <c r="I604" s="16"/>
      <c r="J604" s="16"/>
      <c r="K604" s="17"/>
      <c r="L604" s="18"/>
      <c r="M604" s="19"/>
      <c r="N604" s="19"/>
      <c r="O604" s="19"/>
      <c r="P604" s="16"/>
      <c r="Q604" s="16"/>
      <c r="R604" s="19"/>
      <c r="S604" s="19"/>
      <c r="T604" s="19"/>
      <c r="U604" s="19"/>
      <c r="V604" s="19"/>
      <c r="W604" s="19"/>
      <c r="X604" s="18"/>
    </row>
    <row r="605" spans="1:24" x14ac:dyDescent="0.2">
      <c r="A605" s="20"/>
      <c r="B605" s="20"/>
      <c r="C605" s="15"/>
      <c r="D605" s="18"/>
      <c r="E605" s="18"/>
      <c r="F605" s="18"/>
      <c r="G605" s="18"/>
      <c r="H605" s="18"/>
      <c r="I605" s="16"/>
      <c r="J605" s="16"/>
      <c r="K605" s="17"/>
      <c r="L605" s="18"/>
      <c r="M605" s="19"/>
      <c r="N605" s="19"/>
      <c r="O605" s="19"/>
      <c r="P605" s="16"/>
      <c r="Q605" s="16"/>
      <c r="R605" s="19"/>
      <c r="S605" s="19"/>
      <c r="T605" s="19"/>
      <c r="U605" s="19"/>
      <c r="V605" s="19"/>
      <c r="W605" s="19"/>
      <c r="X605" s="18"/>
    </row>
    <row r="606" spans="1:24" x14ac:dyDescent="0.2">
      <c r="A606" s="20"/>
      <c r="B606" s="20"/>
      <c r="C606" s="15"/>
      <c r="D606" s="18"/>
      <c r="E606" s="18"/>
      <c r="F606" s="18"/>
      <c r="G606" s="18"/>
      <c r="H606" s="18"/>
      <c r="I606" s="16"/>
      <c r="J606" s="16"/>
      <c r="K606" s="17"/>
      <c r="L606" s="18"/>
      <c r="M606" s="19"/>
      <c r="N606" s="19"/>
      <c r="O606" s="19"/>
      <c r="P606" s="16"/>
      <c r="Q606" s="16"/>
      <c r="R606" s="19"/>
      <c r="S606" s="19"/>
      <c r="T606" s="19"/>
      <c r="U606" s="19"/>
      <c r="V606" s="19"/>
      <c r="W606" s="19"/>
      <c r="X606" s="18"/>
    </row>
    <row r="607" spans="1:24" x14ac:dyDescent="0.2">
      <c r="A607" s="20"/>
      <c r="B607" s="20"/>
      <c r="C607" s="15"/>
      <c r="D607" s="18"/>
      <c r="E607" s="18"/>
      <c r="F607" s="18"/>
      <c r="G607" s="18"/>
      <c r="H607" s="18"/>
      <c r="I607" s="16"/>
      <c r="J607" s="16"/>
      <c r="K607" s="17"/>
      <c r="L607" s="18"/>
      <c r="M607" s="19"/>
      <c r="N607" s="19"/>
      <c r="O607" s="19"/>
      <c r="P607" s="16"/>
      <c r="Q607" s="16"/>
      <c r="R607" s="19"/>
      <c r="S607" s="19"/>
      <c r="T607" s="19"/>
      <c r="U607" s="19"/>
      <c r="V607" s="19"/>
      <c r="W607" s="19"/>
      <c r="X607" s="18"/>
    </row>
    <row r="608" spans="1:24" x14ac:dyDescent="0.2">
      <c r="A608" s="20"/>
      <c r="B608" s="20"/>
      <c r="C608" s="15"/>
      <c r="D608" s="18"/>
      <c r="E608" s="18"/>
      <c r="F608" s="18"/>
      <c r="G608" s="18"/>
      <c r="H608" s="18"/>
      <c r="I608" s="16"/>
      <c r="J608" s="16"/>
      <c r="K608" s="17"/>
      <c r="L608" s="18"/>
      <c r="M608" s="19"/>
      <c r="N608" s="19"/>
      <c r="O608" s="19"/>
      <c r="P608" s="16"/>
      <c r="Q608" s="16"/>
      <c r="R608" s="19"/>
      <c r="S608" s="19"/>
      <c r="T608" s="19"/>
      <c r="U608" s="19"/>
      <c r="V608" s="19"/>
      <c r="W608" s="19"/>
      <c r="X608" s="18"/>
    </row>
    <row r="609" spans="1:24" x14ac:dyDescent="0.2">
      <c r="A609" s="20"/>
      <c r="B609" s="20"/>
      <c r="C609" s="15"/>
      <c r="D609" s="18"/>
      <c r="E609" s="18"/>
      <c r="F609" s="18"/>
      <c r="G609" s="18"/>
      <c r="H609" s="18"/>
      <c r="I609" s="16"/>
      <c r="J609" s="16"/>
      <c r="K609" s="17"/>
      <c r="L609" s="18"/>
      <c r="M609" s="19"/>
      <c r="N609" s="19"/>
      <c r="O609" s="19"/>
      <c r="P609" s="16"/>
      <c r="Q609" s="16"/>
      <c r="R609" s="19"/>
      <c r="S609" s="19"/>
      <c r="T609" s="19"/>
      <c r="U609" s="19"/>
      <c r="V609" s="19"/>
      <c r="W609" s="19"/>
      <c r="X609" s="18"/>
    </row>
    <row r="610" spans="1:24" x14ac:dyDescent="0.2">
      <c r="A610" s="20"/>
      <c r="B610" s="20"/>
      <c r="C610" s="15"/>
      <c r="D610" s="18"/>
      <c r="E610" s="18"/>
      <c r="F610" s="18"/>
      <c r="G610" s="18"/>
      <c r="H610" s="18"/>
      <c r="I610" s="16"/>
      <c r="J610" s="16"/>
      <c r="K610" s="17"/>
      <c r="L610" s="18"/>
      <c r="M610" s="19"/>
      <c r="N610" s="19"/>
      <c r="O610" s="19"/>
      <c r="P610" s="16"/>
      <c r="Q610" s="16"/>
      <c r="R610" s="19"/>
      <c r="S610" s="19"/>
      <c r="T610" s="19"/>
      <c r="U610" s="19"/>
      <c r="V610" s="19"/>
      <c r="W610" s="19"/>
      <c r="X610" s="18"/>
    </row>
    <row r="611" spans="1:24" x14ac:dyDescent="0.2">
      <c r="A611" s="20"/>
      <c r="B611" s="20"/>
      <c r="C611" s="15"/>
      <c r="D611" s="18"/>
      <c r="E611" s="18"/>
      <c r="F611" s="18"/>
      <c r="G611" s="18"/>
      <c r="H611" s="18"/>
      <c r="I611" s="16"/>
      <c r="J611" s="16"/>
      <c r="K611" s="17"/>
      <c r="L611" s="18"/>
      <c r="M611" s="19"/>
      <c r="N611" s="19"/>
      <c r="O611" s="19"/>
      <c r="P611" s="16"/>
      <c r="Q611" s="16"/>
      <c r="R611" s="19"/>
      <c r="S611" s="19"/>
      <c r="T611" s="19"/>
      <c r="U611" s="19"/>
      <c r="V611" s="19"/>
      <c r="W611" s="19"/>
      <c r="X611" s="18"/>
    </row>
    <row r="612" spans="1:24" x14ac:dyDescent="0.2">
      <c r="A612" s="20"/>
      <c r="B612" s="20"/>
      <c r="C612" s="15"/>
      <c r="D612" s="18"/>
      <c r="E612" s="18"/>
      <c r="F612" s="18"/>
      <c r="G612" s="18"/>
      <c r="H612" s="18"/>
      <c r="I612" s="16"/>
      <c r="J612" s="16"/>
      <c r="K612" s="17"/>
      <c r="L612" s="18"/>
      <c r="M612" s="19"/>
      <c r="N612" s="19"/>
      <c r="O612" s="19"/>
      <c r="P612" s="16"/>
      <c r="Q612" s="16"/>
      <c r="R612" s="19"/>
      <c r="S612" s="19"/>
      <c r="T612" s="19"/>
      <c r="U612" s="19"/>
      <c r="V612" s="19"/>
      <c r="W612" s="19"/>
      <c r="X612" s="18"/>
    </row>
    <row r="613" spans="1:24" x14ac:dyDescent="0.2">
      <c r="A613" s="20"/>
      <c r="B613" s="20"/>
      <c r="C613" s="15"/>
      <c r="D613" s="18"/>
      <c r="E613" s="18"/>
      <c r="F613" s="18"/>
      <c r="G613" s="18"/>
      <c r="H613" s="18"/>
      <c r="I613" s="16"/>
      <c r="J613" s="16"/>
      <c r="K613" s="17"/>
      <c r="L613" s="18"/>
      <c r="M613" s="19"/>
      <c r="N613" s="19"/>
      <c r="O613" s="19"/>
      <c r="P613" s="16"/>
      <c r="Q613" s="16"/>
      <c r="R613" s="19"/>
      <c r="S613" s="19"/>
      <c r="T613" s="19"/>
      <c r="U613" s="19"/>
      <c r="V613" s="19"/>
      <c r="W613" s="19"/>
      <c r="X613" s="18"/>
    </row>
    <row r="614" spans="1:24" x14ac:dyDescent="0.2">
      <c r="A614" s="20"/>
      <c r="B614" s="20"/>
      <c r="C614" s="15"/>
      <c r="D614" s="18"/>
      <c r="E614" s="18"/>
      <c r="F614" s="18"/>
      <c r="G614" s="18"/>
      <c r="H614" s="18"/>
      <c r="I614" s="16"/>
      <c r="J614" s="16"/>
      <c r="K614" s="17"/>
      <c r="L614" s="18"/>
      <c r="M614" s="19"/>
      <c r="N614" s="19"/>
      <c r="O614" s="19"/>
      <c r="P614" s="16"/>
      <c r="Q614" s="16"/>
      <c r="R614" s="19"/>
      <c r="S614" s="19"/>
      <c r="T614" s="19"/>
      <c r="U614" s="19"/>
      <c r="V614" s="19"/>
      <c r="W614" s="19"/>
      <c r="X614" s="18"/>
    </row>
    <row r="615" spans="1:24" x14ac:dyDescent="0.2">
      <c r="A615" s="20"/>
      <c r="B615" s="20"/>
      <c r="C615" s="15"/>
      <c r="D615" s="18"/>
      <c r="E615" s="18"/>
      <c r="F615" s="18"/>
      <c r="G615" s="18"/>
      <c r="H615" s="18"/>
      <c r="I615" s="16"/>
      <c r="J615" s="16"/>
      <c r="K615" s="17"/>
      <c r="L615" s="18"/>
      <c r="M615" s="19"/>
      <c r="N615" s="19"/>
      <c r="O615" s="19"/>
      <c r="P615" s="16"/>
      <c r="Q615" s="16"/>
      <c r="R615" s="19"/>
      <c r="S615" s="19"/>
      <c r="T615" s="19"/>
      <c r="U615" s="19"/>
      <c r="V615" s="19"/>
      <c r="W615" s="19"/>
      <c r="X615" s="18"/>
    </row>
    <row r="616" spans="1:24" x14ac:dyDescent="0.2">
      <c r="A616" s="20"/>
      <c r="B616" s="20"/>
      <c r="C616" s="15"/>
      <c r="D616" s="18"/>
      <c r="E616" s="18"/>
      <c r="F616" s="18"/>
      <c r="G616" s="18"/>
      <c r="H616" s="18"/>
      <c r="I616" s="16"/>
      <c r="J616" s="16"/>
      <c r="K616" s="17"/>
      <c r="L616" s="18"/>
      <c r="M616" s="19"/>
      <c r="N616" s="19"/>
      <c r="O616" s="19"/>
      <c r="P616" s="16"/>
      <c r="Q616" s="16"/>
      <c r="R616" s="19"/>
      <c r="S616" s="19"/>
      <c r="T616" s="19"/>
      <c r="U616" s="19"/>
      <c r="V616" s="19"/>
      <c r="W616" s="19"/>
      <c r="X616" s="18"/>
    </row>
    <row r="617" spans="1:24" x14ac:dyDescent="0.2">
      <c r="A617" s="20"/>
      <c r="B617" s="20"/>
      <c r="C617" s="15"/>
      <c r="D617" s="18"/>
      <c r="E617" s="18"/>
      <c r="F617" s="18"/>
      <c r="G617" s="18"/>
      <c r="H617" s="18"/>
      <c r="I617" s="16"/>
      <c r="J617" s="16"/>
      <c r="K617" s="17"/>
      <c r="L617" s="18"/>
      <c r="M617" s="19"/>
      <c r="N617" s="19"/>
      <c r="O617" s="19"/>
      <c r="P617" s="16"/>
      <c r="Q617" s="16"/>
      <c r="R617" s="19"/>
      <c r="S617" s="19"/>
      <c r="T617" s="19"/>
      <c r="U617" s="19"/>
      <c r="V617" s="19"/>
      <c r="W617" s="19"/>
      <c r="X617" s="18"/>
    </row>
    <row r="618" spans="1:24" x14ac:dyDescent="0.2">
      <c r="A618" s="20"/>
      <c r="B618" s="20"/>
      <c r="C618" s="15"/>
      <c r="D618" s="18"/>
      <c r="E618" s="18"/>
      <c r="F618" s="18"/>
      <c r="G618" s="18"/>
      <c r="H618" s="18"/>
      <c r="I618" s="16"/>
      <c r="J618" s="16"/>
      <c r="K618" s="17"/>
      <c r="L618" s="18"/>
      <c r="M618" s="19"/>
      <c r="N618" s="19"/>
      <c r="O618" s="19"/>
      <c r="P618" s="16"/>
      <c r="Q618" s="16"/>
      <c r="R618" s="19"/>
      <c r="S618" s="19"/>
      <c r="T618" s="19"/>
      <c r="U618" s="19"/>
      <c r="V618" s="19"/>
      <c r="W618" s="19"/>
      <c r="X618" s="18"/>
    </row>
    <row r="619" spans="1:24" x14ac:dyDescent="0.2">
      <c r="A619" s="20"/>
      <c r="B619" s="20"/>
      <c r="C619" s="15"/>
      <c r="D619" s="18"/>
      <c r="E619" s="18"/>
      <c r="F619" s="18"/>
      <c r="G619" s="18"/>
      <c r="H619" s="18"/>
      <c r="I619" s="16"/>
      <c r="J619" s="16"/>
      <c r="K619" s="17"/>
      <c r="L619" s="18"/>
      <c r="M619" s="19"/>
      <c r="N619" s="19"/>
      <c r="O619" s="19"/>
      <c r="P619" s="16"/>
      <c r="Q619" s="16"/>
      <c r="R619" s="19"/>
      <c r="S619" s="19"/>
      <c r="T619" s="19"/>
      <c r="U619" s="19"/>
      <c r="V619" s="19"/>
      <c r="W619" s="19"/>
      <c r="X619" s="18"/>
    </row>
    <row r="620" spans="1:24" x14ac:dyDescent="0.2">
      <c r="A620" s="20"/>
      <c r="B620" s="20"/>
      <c r="C620" s="15"/>
      <c r="D620" s="18"/>
      <c r="E620" s="18"/>
      <c r="F620" s="18"/>
      <c r="G620" s="18"/>
      <c r="H620" s="18"/>
      <c r="I620" s="16"/>
      <c r="J620" s="16"/>
      <c r="K620" s="17"/>
      <c r="L620" s="18"/>
      <c r="M620" s="19"/>
      <c r="N620" s="19"/>
      <c r="O620" s="19"/>
      <c r="P620" s="16"/>
      <c r="Q620" s="16"/>
      <c r="R620" s="19"/>
      <c r="S620" s="19"/>
      <c r="T620" s="19"/>
      <c r="U620" s="19"/>
      <c r="V620" s="19"/>
      <c r="W620" s="19"/>
      <c r="X620" s="18"/>
    </row>
    <row r="621" spans="1:24" x14ac:dyDescent="0.2">
      <c r="A621" s="20"/>
      <c r="B621" s="20"/>
      <c r="C621" s="15"/>
      <c r="D621" s="18"/>
      <c r="E621" s="18"/>
      <c r="F621" s="18"/>
      <c r="G621" s="18"/>
      <c r="H621" s="18"/>
      <c r="I621" s="16"/>
      <c r="J621" s="16"/>
      <c r="K621" s="17"/>
      <c r="L621" s="18"/>
      <c r="M621" s="19"/>
      <c r="N621" s="19"/>
      <c r="O621" s="19"/>
      <c r="P621" s="16"/>
      <c r="Q621" s="16"/>
      <c r="R621" s="19"/>
      <c r="S621" s="19"/>
      <c r="T621" s="19"/>
      <c r="U621" s="19"/>
      <c r="V621" s="19"/>
      <c r="W621" s="19"/>
      <c r="X621" s="18"/>
    </row>
    <row r="622" spans="1:24" x14ac:dyDescent="0.2">
      <c r="A622" s="20"/>
      <c r="B622" s="20"/>
      <c r="C622" s="15"/>
      <c r="D622" s="18"/>
      <c r="E622" s="18"/>
      <c r="F622" s="18"/>
      <c r="G622" s="18"/>
      <c r="H622" s="18"/>
      <c r="I622" s="16"/>
      <c r="J622" s="16"/>
      <c r="K622" s="17"/>
      <c r="L622" s="18"/>
      <c r="M622" s="19"/>
      <c r="N622" s="19"/>
      <c r="O622" s="19"/>
      <c r="P622" s="16"/>
      <c r="Q622" s="16"/>
      <c r="R622" s="19"/>
      <c r="S622" s="19"/>
      <c r="T622" s="19"/>
      <c r="U622" s="19"/>
      <c r="V622" s="19"/>
      <c r="W622" s="19"/>
      <c r="X622" s="18"/>
    </row>
    <row r="623" spans="1:24" x14ac:dyDescent="0.2">
      <c r="A623" s="20"/>
      <c r="B623" s="20"/>
      <c r="C623" s="15"/>
      <c r="D623" s="18"/>
      <c r="E623" s="18"/>
      <c r="F623" s="18"/>
      <c r="G623" s="18"/>
      <c r="H623" s="18"/>
      <c r="I623" s="16"/>
      <c r="J623" s="16"/>
      <c r="K623" s="17"/>
      <c r="L623" s="18"/>
      <c r="M623" s="19"/>
      <c r="N623" s="19"/>
      <c r="O623" s="19"/>
      <c r="P623" s="16"/>
      <c r="Q623" s="16"/>
      <c r="R623" s="19"/>
      <c r="S623" s="19"/>
      <c r="T623" s="19"/>
      <c r="U623" s="19"/>
      <c r="V623" s="19"/>
      <c r="W623" s="19"/>
      <c r="X623" s="18"/>
    </row>
    <row r="624" spans="1:24" x14ac:dyDescent="0.2">
      <c r="A624" s="20"/>
      <c r="B624" s="20"/>
      <c r="C624" s="15"/>
      <c r="D624" s="18"/>
      <c r="E624" s="18"/>
      <c r="F624" s="18"/>
      <c r="G624" s="18"/>
      <c r="H624" s="18"/>
      <c r="I624" s="16"/>
      <c r="J624" s="16"/>
      <c r="K624" s="17"/>
      <c r="L624" s="18"/>
      <c r="M624" s="19"/>
      <c r="N624" s="19"/>
      <c r="O624" s="19"/>
      <c r="P624" s="16"/>
      <c r="Q624" s="16"/>
      <c r="R624" s="19"/>
      <c r="S624" s="19"/>
      <c r="T624" s="19"/>
      <c r="U624" s="19"/>
      <c r="V624" s="19"/>
      <c r="W624" s="19"/>
      <c r="X624" s="18"/>
    </row>
    <row r="625" spans="1:24" x14ac:dyDescent="0.2">
      <c r="A625" s="20"/>
      <c r="B625" s="20"/>
      <c r="C625" s="15"/>
      <c r="D625" s="18"/>
      <c r="E625" s="18"/>
      <c r="F625" s="18"/>
      <c r="G625" s="18"/>
      <c r="H625" s="18"/>
      <c r="I625" s="16"/>
      <c r="J625" s="16"/>
      <c r="K625" s="17"/>
      <c r="L625" s="18"/>
      <c r="M625" s="19"/>
      <c r="N625" s="19"/>
      <c r="O625" s="19"/>
      <c r="P625" s="16"/>
      <c r="Q625" s="16"/>
      <c r="R625" s="19"/>
      <c r="S625" s="19"/>
      <c r="T625" s="19"/>
      <c r="U625" s="19"/>
      <c r="V625" s="19"/>
      <c r="W625" s="19"/>
      <c r="X625" s="18"/>
    </row>
    <row r="626" spans="1:24" x14ac:dyDescent="0.2">
      <c r="A626" s="20"/>
      <c r="B626" s="20"/>
      <c r="C626" s="15"/>
      <c r="D626" s="18"/>
      <c r="E626" s="18"/>
      <c r="F626" s="18"/>
      <c r="G626" s="18"/>
      <c r="H626" s="18"/>
      <c r="I626" s="16"/>
      <c r="J626" s="16"/>
      <c r="K626" s="17"/>
      <c r="L626" s="18"/>
      <c r="M626" s="19"/>
      <c r="N626" s="19"/>
      <c r="O626" s="19"/>
      <c r="P626" s="16"/>
      <c r="Q626" s="16"/>
      <c r="R626" s="19"/>
      <c r="S626" s="19"/>
      <c r="T626" s="19"/>
      <c r="U626" s="19"/>
      <c r="V626" s="19"/>
      <c r="W626" s="19"/>
      <c r="X626" s="18"/>
    </row>
    <row r="627" spans="1:24" x14ac:dyDescent="0.2">
      <c r="A627" s="20"/>
      <c r="B627" s="20"/>
      <c r="C627" s="15"/>
      <c r="D627" s="18"/>
      <c r="E627" s="18"/>
      <c r="F627" s="18"/>
      <c r="G627" s="18"/>
      <c r="H627" s="18"/>
      <c r="I627" s="16"/>
      <c r="J627" s="16"/>
      <c r="K627" s="17"/>
      <c r="L627" s="18"/>
      <c r="M627" s="19"/>
      <c r="N627" s="19"/>
      <c r="O627" s="19"/>
      <c r="P627" s="16"/>
      <c r="Q627" s="16"/>
      <c r="R627" s="19"/>
      <c r="S627" s="19"/>
      <c r="T627" s="19"/>
      <c r="U627" s="19"/>
      <c r="V627" s="19"/>
      <c r="W627" s="19"/>
      <c r="X627" s="18"/>
    </row>
    <row r="628" spans="1:24" x14ac:dyDescent="0.2">
      <c r="A628" s="20"/>
      <c r="B628" s="20"/>
      <c r="C628" s="15"/>
      <c r="D628" s="18"/>
      <c r="E628" s="18"/>
      <c r="F628" s="18"/>
      <c r="G628" s="18"/>
      <c r="H628" s="18"/>
      <c r="I628" s="16"/>
      <c r="J628" s="16"/>
      <c r="K628" s="17"/>
      <c r="L628" s="18"/>
      <c r="M628" s="19"/>
      <c r="N628" s="19"/>
      <c r="O628" s="19"/>
      <c r="P628" s="16"/>
      <c r="Q628" s="16"/>
      <c r="R628" s="19"/>
      <c r="S628" s="19"/>
      <c r="T628" s="19"/>
      <c r="U628" s="19"/>
      <c r="V628" s="19"/>
      <c r="W628" s="19"/>
      <c r="X628" s="18"/>
    </row>
    <row r="629" spans="1:24" x14ac:dyDescent="0.2">
      <c r="A629" s="20"/>
      <c r="B629" s="20"/>
      <c r="C629" s="15"/>
      <c r="D629" s="18"/>
      <c r="E629" s="18"/>
      <c r="F629" s="18"/>
      <c r="G629" s="18"/>
      <c r="H629" s="18"/>
      <c r="I629" s="16"/>
      <c r="J629" s="16"/>
      <c r="K629" s="17"/>
      <c r="L629" s="18"/>
      <c r="M629" s="19"/>
      <c r="N629" s="19"/>
      <c r="O629" s="19"/>
      <c r="P629" s="16"/>
      <c r="Q629" s="16"/>
      <c r="R629" s="19"/>
      <c r="S629" s="19"/>
      <c r="T629" s="19"/>
      <c r="U629" s="19"/>
      <c r="V629" s="19"/>
      <c r="W629" s="19"/>
      <c r="X629" s="18"/>
    </row>
    <row r="630" spans="1:24" x14ac:dyDescent="0.2">
      <c r="A630" s="20"/>
      <c r="B630" s="20"/>
      <c r="C630" s="15"/>
      <c r="D630" s="18"/>
      <c r="E630" s="18"/>
      <c r="F630" s="18"/>
      <c r="G630" s="18"/>
      <c r="H630" s="18"/>
      <c r="I630" s="16"/>
      <c r="J630" s="16"/>
      <c r="K630" s="17"/>
      <c r="L630" s="18"/>
      <c r="M630" s="19"/>
      <c r="N630" s="19"/>
      <c r="O630" s="19"/>
      <c r="P630" s="16"/>
      <c r="Q630" s="16"/>
      <c r="R630" s="19"/>
      <c r="S630" s="19"/>
      <c r="T630" s="19"/>
      <c r="U630" s="19"/>
      <c r="V630" s="19"/>
      <c r="W630" s="19"/>
      <c r="X630" s="18"/>
    </row>
    <row r="631" spans="1:24" x14ac:dyDescent="0.2">
      <c r="A631" s="20"/>
      <c r="B631" s="20"/>
      <c r="C631" s="15"/>
      <c r="D631" s="18"/>
      <c r="E631" s="18"/>
      <c r="F631" s="18"/>
      <c r="G631" s="18"/>
      <c r="H631" s="18"/>
      <c r="I631" s="16"/>
      <c r="J631" s="16"/>
      <c r="K631" s="17"/>
      <c r="L631" s="18"/>
      <c r="M631" s="19"/>
      <c r="N631" s="19"/>
      <c r="O631" s="19"/>
      <c r="P631" s="16"/>
      <c r="Q631" s="16"/>
      <c r="R631" s="19"/>
      <c r="S631" s="19"/>
      <c r="T631" s="19"/>
      <c r="U631" s="19"/>
      <c r="V631" s="19"/>
      <c r="W631" s="19"/>
      <c r="X631" s="18"/>
    </row>
    <row r="632" spans="1:24" x14ac:dyDescent="0.2">
      <c r="A632" s="20"/>
      <c r="B632" s="20"/>
      <c r="C632" s="15"/>
      <c r="D632" s="18"/>
      <c r="E632" s="18"/>
      <c r="F632" s="18"/>
      <c r="G632" s="18"/>
      <c r="H632" s="18"/>
      <c r="I632" s="16"/>
      <c r="J632" s="16"/>
      <c r="K632" s="17"/>
      <c r="L632" s="18"/>
      <c r="M632" s="19"/>
      <c r="N632" s="19"/>
      <c r="O632" s="19"/>
      <c r="P632" s="16"/>
      <c r="Q632" s="16"/>
      <c r="R632" s="19"/>
      <c r="S632" s="19"/>
      <c r="T632" s="19"/>
      <c r="U632" s="19"/>
      <c r="V632" s="19"/>
      <c r="W632" s="19"/>
      <c r="X632" s="18"/>
    </row>
    <row r="633" spans="1:24" x14ac:dyDescent="0.2">
      <c r="A633" s="20"/>
      <c r="B633" s="20"/>
      <c r="C633" s="15"/>
      <c r="D633" s="18"/>
      <c r="E633" s="18"/>
      <c r="F633" s="18"/>
      <c r="G633" s="18"/>
      <c r="H633" s="18"/>
      <c r="I633" s="16"/>
      <c r="J633" s="16"/>
      <c r="K633" s="17"/>
      <c r="L633" s="18"/>
      <c r="M633" s="19"/>
      <c r="N633" s="19"/>
      <c r="O633" s="19"/>
      <c r="P633" s="16"/>
      <c r="Q633" s="16"/>
      <c r="R633" s="19"/>
      <c r="S633" s="19"/>
      <c r="T633" s="19"/>
      <c r="U633" s="19"/>
      <c r="V633" s="19"/>
      <c r="W633" s="19"/>
      <c r="X633" s="18"/>
    </row>
    <row r="634" spans="1:24" x14ac:dyDescent="0.2">
      <c r="A634" s="20"/>
      <c r="B634" s="20"/>
      <c r="C634" s="15"/>
      <c r="D634" s="18"/>
      <c r="E634" s="18"/>
      <c r="F634" s="18"/>
      <c r="G634" s="18"/>
      <c r="H634" s="18"/>
      <c r="I634" s="16"/>
      <c r="J634" s="16"/>
      <c r="K634" s="17"/>
      <c r="L634" s="18"/>
      <c r="M634" s="19"/>
      <c r="N634" s="19"/>
      <c r="O634" s="19"/>
      <c r="P634" s="16"/>
      <c r="Q634" s="16"/>
      <c r="R634" s="19"/>
      <c r="S634" s="19"/>
      <c r="T634" s="19"/>
      <c r="U634" s="19"/>
      <c r="V634" s="19"/>
      <c r="W634" s="19"/>
      <c r="X634" s="18"/>
    </row>
    <row r="635" spans="1:24" x14ac:dyDescent="0.2">
      <c r="A635" s="20"/>
      <c r="B635" s="20"/>
      <c r="C635" s="15"/>
      <c r="D635" s="18"/>
      <c r="E635" s="18"/>
      <c r="F635" s="18"/>
      <c r="G635" s="18"/>
      <c r="H635" s="18"/>
      <c r="I635" s="16"/>
      <c r="J635" s="16"/>
      <c r="K635" s="17"/>
      <c r="L635" s="18"/>
      <c r="M635" s="19"/>
      <c r="N635" s="19"/>
      <c r="O635" s="19"/>
      <c r="P635" s="16"/>
      <c r="Q635" s="16"/>
      <c r="R635" s="19"/>
      <c r="S635" s="19"/>
      <c r="T635" s="19"/>
      <c r="U635" s="19"/>
      <c r="V635" s="19"/>
      <c r="W635" s="19"/>
      <c r="X635" s="18"/>
    </row>
    <row r="636" spans="1:24" x14ac:dyDescent="0.2">
      <c r="A636" s="20"/>
      <c r="B636" s="20"/>
      <c r="C636" s="15"/>
      <c r="D636" s="18"/>
      <c r="E636" s="18"/>
      <c r="F636" s="18"/>
      <c r="G636" s="18"/>
      <c r="H636" s="18"/>
      <c r="I636" s="16"/>
      <c r="J636" s="16"/>
      <c r="K636" s="17"/>
      <c r="L636" s="18"/>
      <c r="M636" s="19"/>
      <c r="N636" s="19"/>
      <c r="O636" s="19"/>
      <c r="P636" s="16"/>
      <c r="Q636" s="16"/>
      <c r="R636" s="19"/>
      <c r="S636" s="19"/>
      <c r="T636" s="19"/>
      <c r="U636" s="19"/>
      <c r="V636" s="19"/>
      <c r="W636" s="19"/>
      <c r="X636" s="18"/>
    </row>
    <row r="637" spans="1:24" x14ac:dyDescent="0.2">
      <c r="A637" s="20"/>
      <c r="B637" s="20"/>
      <c r="C637" s="15"/>
      <c r="D637" s="18"/>
      <c r="E637" s="18"/>
      <c r="F637" s="18"/>
      <c r="G637" s="18"/>
      <c r="H637" s="18"/>
      <c r="I637" s="16"/>
      <c r="J637" s="16"/>
      <c r="K637" s="17"/>
      <c r="L637" s="18"/>
      <c r="M637" s="19"/>
      <c r="N637" s="19"/>
      <c r="O637" s="19"/>
      <c r="P637" s="16"/>
      <c r="Q637" s="16"/>
      <c r="R637" s="19"/>
      <c r="S637" s="19"/>
      <c r="T637" s="19"/>
      <c r="U637" s="19"/>
      <c r="V637" s="19"/>
      <c r="W637" s="19"/>
      <c r="X637" s="18"/>
    </row>
    <row r="638" spans="1:24" x14ac:dyDescent="0.2">
      <c r="A638" s="20"/>
      <c r="B638" s="20"/>
      <c r="C638" s="15"/>
      <c r="D638" s="18"/>
      <c r="E638" s="18"/>
      <c r="F638" s="18"/>
      <c r="G638" s="18"/>
      <c r="H638" s="18"/>
      <c r="I638" s="16"/>
      <c r="J638" s="16"/>
      <c r="K638" s="17"/>
      <c r="L638" s="18"/>
      <c r="M638" s="19"/>
      <c r="N638" s="19"/>
      <c r="O638" s="19"/>
      <c r="P638" s="16"/>
      <c r="Q638" s="16"/>
      <c r="R638" s="19"/>
      <c r="S638" s="19"/>
      <c r="T638" s="19"/>
      <c r="U638" s="19"/>
      <c r="V638" s="19"/>
      <c r="W638" s="19"/>
      <c r="X638" s="18"/>
    </row>
    <row r="639" spans="1:24" x14ac:dyDescent="0.2">
      <c r="A639" s="20"/>
      <c r="B639" s="20"/>
      <c r="C639" s="15"/>
      <c r="D639" s="18"/>
      <c r="E639" s="18"/>
      <c r="F639" s="18"/>
      <c r="G639" s="18"/>
      <c r="H639" s="18"/>
      <c r="I639" s="16"/>
      <c r="J639" s="16"/>
      <c r="K639" s="17"/>
      <c r="L639" s="18"/>
      <c r="M639" s="19"/>
      <c r="N639" s="19"/>
      <c r="O639" s="19"/>
      <c r="P639" s="16"/>
      <c r="Q639" s="16"/>
      <c r="R639" s="19"/>
      <c r="S639" s="19"/>
      <c r="T639" s="19"/>
      <c r="U639" s="19"/>
      <c r="V639" s="19"/>
      <c r="W639" s="19"/>
      <c r="X639" s="18"/>
    </row>
    <row r="640" spans="1:24" x14ac:dyDescent="0.2">
      <c r="A640" s="20"/>
      <c r="B640" s="20"/>
      <c r="C640" s="15"/>
      <c r="D640" s="18"/>
      <c r="E640" s="18"/>
      <c r="F640" s="18"/>
      <c r="G640" s="18"/>
      <c r="H640" s="18"/>
      <c r="I640" s="16"/>
      <c r="J640" s="16"/>
      <c r="K640" s="17"/>
      <c r="L640" s="18"/>
      <c r="M640" s="19"/>
      <c r="N640" s="19"/>
      <c r="O640" s="19"/>
      <c r="P640" s="16"/>
      <c r="Q640" s="16"/>
      <c r="R640" s="19"/>
      <c r="S640" s="19"/>
      <c r="T640" s="19"/>
      <c r="U640" s="19"/>
      <c r="V640" s="19"/>
      <c r="W640" s="19"/>
      <c r="X640" s="18"/>
    </row>
    <row r="641" spans="1:24" x14ac:dyDescent="0.2">
      <c r="A641" s="20"/>
      <c r="B641" s="20"/>
      <c r="C641" s="15"/>
      <c r="D641" s="18"/>
      <c r="E641" s="18"/>
      <c r="F641" s="18"/>
      <c r="G641" s="18"/>
      <c r="H641" s="18"/>
      <c r="I641" s="16"/>
      <c r="J641" s="16"/>
      <c r="K641" s="17"/>
      <c r="L641" s="18"/>
      <c r="M641" s="19"/>
      <c r="N641" s="19"/>
      <c r="O641" s="19"/>
      <c r="P641" s="16"/>
      <c r="Q641" s="16"/>
      <c r="R641" s="19"/>
      <c r="S641" s="19"/>
      <c r="T641" s="19"/>
      <c r="U641" s="19"/>
      <c r="V641" s="19"/>
      <c r="W641" s="19"/>
      <c r="X641" s="18"/>
    </row>
    <row r="642" spans="1:24" x14ac:dyDescent="0.2">
      <c r="A642" s="20"/>
      <c r="B642" s="20"/>
      <c r="C642" s="15"/>
      <c r="D642" s="18"/>
      <c r="E642" s="18"/>
      <c r="F642" s="18"/>
      <c r="G642" s="18"/>
      <c r="H642" s="18"/>
      <c r="I642" s="16"/>
      <c r="J642" s="16"/>
      <c r="K642" s="17"/>
      <c r="L642" s="18"/>
      <c r="M642" s="19"/>
      <c r="N642" s="19"/>
      <c r="O642" s="19"/>
      <c r="P642" s="16"/>
      <c r="Q642" s="16"/>
      <c r="R642" s="19"/>
      <c r="S642" s="19"/>
      <c r="T642" s="19"/>
      <c r="U642" s="19"/>
      <c r="V642" s="19"/>
      <c r="W642" s="19"/>
      <c r="X642" s="18"/>
    </row>
    <row r="643" spans="1:24" x14ac:dyDescent="0.2">
      <c r="A643" s="20"/>
      <c r="B643" s="20"/>
      <c r="C643" s="15"/>
      <c r="D643" s="18"/>
      <c r="E643" s="18"/>
      <c r="F643" s="18"/>
      <c r="G643" s="18"/>
      <c r="H643" s="18"/>
      <c r="I643" s="16"/>
      <c r="J643" s="16"/>
      <c r="K643" s="17"/>
      <c r="L643" s="18"/>
      <c r="M643" s="19"/>
      <c r="N643" s="19"/>
      <c r="O643" s="19"/>
      <c r="P643" s="16"/>
      <c r="Q643" s="16"/>
      <c r="R643" s="19"/>
      <c r="S643" s="19"/>
      <c r="T643" s="19"/>
      <c r="U643" s="19"/>
      <c r="V643" s="19"/>
      <c r="W643" s="19"/>
      <c r="X643" s="18"/>
    </row>
    <row r="644" spans="1:24" x14ac:dyDescent="0.2">
      <c r="A644" s="20"/>
      <c r="B644" s="20"/>
      <c r="C644" s="15"/>
      <c r="D644" s="18"/>
      <c r="E644" s="18"/>
      <c r="F644" s="18"/>
      <c r="G644" s="18"/>
      <c r="H644" s="18"/>
      <c r="I644" s="16"/>
      <c r="J644" s="16"/>
      <c r="K644" s="17"/>
      <c r="L644" s="18"/>
      <c r="M644" s="19"/>
      <c r="N644" s="19"/>
      <c r="O644" s="19"/>
      <c r="P644" s="16"/>
      <c r="Q644" s="16"/>
      <c r="R644" s="19"/>
      <c r="S644" s="19"/>
      <c r="T644" s="19"/>
      <c r="U644" s="19"/>
      <c r="V644" s="19"/>
      <c r="W644" s="19"/>
      <c r="X644" s="18"/>
    </row>
    <row r="645" spans="1:24" x14ac:dyDescent="0.2">
      <c r="A645" s="20"/>
      <c r="B645" s="20"/>
      <c r="C645" s="15"/>
      <c r="D645" s="18"/>
      <c r="E645" s="18"/>
      <c r="F645" s="18"/>
      <c r="G645" s="18"/>
      <c r="H645" s="18"/>
      <c r="I645" s="16"/>
      <c r="J645" s="16"/>
      <c r="K645" s="17"/>
      <c r="L645" s="18"/>
      <c r="M645" s="19"/>
      <c r="N645" s="19"/>
      <c r="O645" s="19"/>
      <c r="P645" s="16"/>
      <c r="Q645" s="16"/>
      <c r="R645" s="19"/>
      <c r="S645" s="19"/>
      <c r="T645" s="19"/>
      <c r="U645" s="19"/>
      <c r="V645" s="19"/>
      <c r="W645" s="19"/>
      <c r="X645" s="18"/>
    </row>
    <row r="646" spans="1:24" x14ac:dyDescent="0.2">
      <c r="A646" s="20"/>
      <c r="B646" s="20"/>
      <c r="C646" s="15"/>
      <c r="D646" s="18"/>
      <c r="E646" s="18"/>
      <c r="F646" s="18"/>
      <c r="G646" s="18"/>
      <c r="H646" s="18"/>
      <c r="I646" s="16"/>
      <c r="J646" s="16"/>
      <c r="K646" s="17"/>
      <c r="L646" s="18"/>
      <c r="M646" s="19"/>
      <c r="N646" s="19"/>
      <c r="O646" s="19"/>
      <c r="P646" s="16"/>
      <c r="Q646" s="16"/>
      <c r="R646" s="19"/>
      <c r="S646" s="19"/>
      <c r="T646" s="19"/>
      <c r="U646" s="19"/>
      <c r="V646" s="19"/>
      <c r="W646" s="19"/>
      <c r="X646" s="18"/>
    </row>
    <row r="647" spans="1:24" x14ac:dyDescent="0.2">
      <c r="A647" s="20"/>
      <c r="B647" s="20"/>
      <c r="C647" s="15"/>
      <c r="D647" s="18"/>
      <c r="E647" s="18"/>
      <c r="F647" s="18"/>
      <c r="G647" s="18"/>
      <c r="H647" s="18"/>
      <c r="I647" s="16"/>
      <c r="J647" s="16"/>
      <c r="K647" s="17"/>
      <c r="L647" s="18"/>
      <c r="M647" s="19"/>
      <c r="N647" s="19"/>
      <c r="O647" s="19"/>
      <c r="P647" s="16"/>
      <c r="Q647" s="16"/>
      <c r="R647" s="19"/>
      <c r="S647" s="19"/>
      <c r="T647" s="19"/>
      <c r="U647" s="19"/>
      <c r="V647" s="19"/>
      <c r="W647" s="19"/>
      <c r="X647" s="18"/>
    </row>
    <row r="648" spans="1:24" x14ac:dyDescent="0.2">
      <c r="A648" s="20"/>
      <c r="B648" s="20"/>
      <c r="C648" s="15"/>
      <c r="D648" s="18"/>
      <c r="E648" s="18"/>
      <c r="F648" s="18"/>
      <c r="G648" s="18"/>
      <c r="H648" s="18"/>
      <c r="I648" s="16"/>
      <c r="J648" s="16"/>
      <c r="K648" s="17"/>
      <c r="L648" s="18"/>
      <c r="M648" s="19"/>
      <c r="N648" s="19"/>
      <c r="O648" s="19"/>
      <c r="P648" s="16"/>
      <c r="Q648" s="16"/>
      <c r="R648" s="19"/>
      <c r="S648" s="19"/>
      <c r="T648" s="19"/>
      <c r="U648" s="19"/>
      <c r="V648" s="19"/>
      <c r="W648" s="19"/>
      <c r="X648" s="18"/>
    </row>
    <row r="649" spans="1:24" x14ac:dyDescent="0.2">
      <c r="A649" s="20"/>
      <c r="B649" s="20"/>
      <c r="C649" s="15"/>
      <c r="D649" s="18"/>
      <c r="E649" s="18"/>
      <c r="F649" s="18"/>
      <c r="G649" s="18"/>
      <c r="H649" s="18"/>
      <c r="I649" s="16"/>
      <c r="J649" s="16"/>
      <c r="K649" s="17"/>
      <c r="L649" s="18"/>
      <c r="M649" s="19"/>
      <c r="N649" s="19"/>
      <c r="O649" s="19"/>
      <c r="P649" s="16"/>
      <c r="Q649" s="16"/>
      <c r="R649" s="19"/>
      <c r="S649" s="19"/>
      <c r="T649" s="19"/>
      <c r="U649" s="19"/>
      <c r="V649" s="19"/>
      <c r="W649" s="19"/>
      <c r="X649" s="18"/>
    </row>
    <row r="650" spans="1:24" x14ac:dyDescent="0.2">
      <c r="A650" s="20"/>
      <c r="B650" s="20"/>
      <c r="C650" s="15"/>
      <c r="D650" s="18"/>
      <c r="E650" s="18"/>
      <c r="F650" s="18"/>
      <c r="G650" s="18"/>
      <c r="H650" s="18"/>
      <c r="I650" s="16"/>
      <c r="J650" s="16"/>
      <c r="K650" s="17"/>
      <c r="L650" s="18"/>
      <c r="M650" s="19"/>
      <c r="N650" s="19"/>
      <c r="O650" s="19"/>
      <c r="P650" s="16"/>
      <c r="Q650" s="16"/>
      <c r="R650" s="19"/>
      <c r="S650" s="19"/>
      <c r="T650" s="19"/>
      <c r="U650" s="19"/>
      <c r="V650" s="19"/>
      <c r="W650" s="19"/>
      <c r="X650" s="18"/>
    </row>
    <row r="651" spans="1:24" x14ac:dyDescent="0.2">
      <c r="A651" s="20"/>
      <c r="B651" s="20"/>
      <c r="C651" s="15"/>
      <c r="D651" s="18"/>
      <c r="E651" s="18"/>
      <c r="F651" s="18"/>
      <c r="G651" s="18"/>
      <c r="H651" s="18"/>
      <c r="I651" s="16"/>
      <c r="J651" s="16"/>
      <c r="K651" s="17"/>
      <c r="L651" s="18"/>
      <c r="M651" s="19"/>
      <c r="N651" s="19"/>
      <c r="O651" s="19"/>
      <c r="P651" s="16"/>
      <c r="Q651" s="16"/>
      <c r="R651" s="19"/>
      <c r="S651" s="19"/>
      <c r="T651" s="19"/>
      <c r="U651" s="19"/>
      <c r="V651" s="19"/>
      <c r="W651" s="19"/>
      <c r="X651" s="18"/>
    </row>
    <row r="652" spans="1:24" x14ac:dyDescent="0.2">
      <c r="A652" s="20"/>
      <c r="B652" s="20"/>
      <c r="C652" s="15"/>
      <c r="D652" s="18"/>
      <c r="E652" s="18"/>
      <c r="F652" s="18"/>
      <c r="G652" s="18"/>
      <c r="H652" s="18"/>
      <c r="I652" s="16"/>
      <c r="J652" s="16"/>
      <c r="K652" s="17"/>
      <c r="L652" s="18"/>
      <c r="M652" s="19"/>
      <c r="N652" s="19"/>
      <c r="O652" s="19"/>
      <c r="P652" s="16"/>
      <c r="Q652" s="16"/>
      <c r="R652" s="19"/>
      <c r="S652" s="19"/>
      <c r="T652" s="19"/>
      <c r="U652" s="19"/>
      <c r="V652" s="19"/>
      <c r="W652" s="19"/>
      <c r="X652" s="18"/>
    </row>
    <row r="653" spans="1:24" x14ac:dyDescent="0.2">
      <c r="A653" s="20"/>
      <c r="B653" s="20"/>
      <c r="C653" s="15"/>
      <c r="D653" s="18"/>
      <c r="E653" s="18"/>
      <c r="F653" s="18"/>
      <c r="G653" s="18"/>
      <c r="H653" s="18"/>
      <c r="I653" s="16"/>
      <c r="J653" s="16"/>
      <c r="K653" s="17"/>
      <c r="L653" s="18"/>
      <c r="M653" s="19"/>
      <c r="N653" s="19"/>
      <c r="O653" s="19"/>
      <c r="P653" s="16"/>
      <c r="Q653" s="16"/>
      <c r="R653" s="19"/>
      <c r="S653" s="19"/>
      <c r="T653" s="19"/>
      <c r="U653" s="19"/>
      <c r="V653" s="19"/>
      <c r="W653" s="19"/>
      <c r="X653" s="18"/>
    </row>
    <row r="654" spans="1:24" x14ac:dyDescent="0.2">
      <c r="A654" s="20"/>
      <c r="B654" s="20"/>
      <c r="C654" s="15"/>
      <c r="D654" s="18"/>
      <c r="E654" s="18"/>
      <c r="F654" s="18"/>
      <c r="G654" s="18"/>
      <c r="H654" s="18"/>
      <c r="I654" s="16"/>
      <c r="J654" s="16"/>
      <c r="K654" s="17"/>
      <c r="L654" s="18"/>
      <c r="M654" s="19"/>
      <c r="N654" s="19"/>
      <c r="O654" s="19"/>
      <c r="P654" s="16"/>
      <c r="Q654" s="16"/>
      <c r="R654" s="19"/>
      <c r="S654" s="19"/>
      <c r="T654" s="19"/>
      <c r="U654" s="19"/>
      <c r="V654" s="19"/>
      <c r="W654" s="19"/>
      <c r="X654" s="18"/>
    </row>
    <row r="655" spans="1:24" x14ac:dyDescent="0.2">
      <c r="A655" s="20"/>
      <c r="B655" s="20"/>
      <c r="C655" s="15"/>
      <c r="D655" s="18"/>
      <c r="E655" s="18"/>
      <c r="F655" s="18"/>
      <c r="G655" s="18"/>
      <c r="H655" s="18"/>
      <c r="I655" s="16"/>
      <c r="J655" s="16"/>
      <c r="K655" s="17"/>
      <c r="L655" s="18"/>
      <c r="M655" s="19"/>
      <c r="N655" s="19"/>
      <c r="O655" s="19"/>
      <c r="P655" s="16"/>
      <c r="Q655" s="16"/>
      <c r="R655" s="19"/>
      <c r="S655" s="19"/>
      <c r="T655" s="19"/>
      <c r="U655" s="19"/>
      <c r="V655" s="19"/>
      <c r="W655" s="19"/>
      <c r="X655" s="18"/>
    </row>
    <row r="656" spans="1:24" x14ac:dyDescent="0.2">
      <c r="A656" s="20"/>
      <c r="B656" s="20"/>
      <c r="C656" s="15"/>
      <c r="D656" s="18"/>
      <c r="E656" s="18"/>
      <c r="F656" s="18"/>
      <c r="G656" s="18"/>
      <c r="H656" s="18"/>
      <c r="I656" s="16"/>
      <c r="J656" s="16"/>
      <c r="K656" s="17"/>
      <c r="L656" s="18"/>
      <c r="M656" s="19"/>
      <c r="N656" s="19"/>
      <c r="O656" s="19"/>
      <c r="P656" s="16"/>
      <c r="Q656" s="16"/>
      <c r="R656" s="19"/>
      <c r="S656" s="19"/>
      <c r="T656" s="19"/>
      <c r="U656" s="19"/>
      <c r="V656" s="19"/>
      <c r="W656" s="19"/>
      <c r="X656" s="18"/>
    </row>
    <row r="657" spans="1:24" x14ac:dyDescent="0.2">
      <c r="A657" s="20"/>
      <c r="B657" s="20"/>
      <c r="C657" s="15"/>
      <c r="D657" s="18"/>
      <c r="E657" s="18"/>
      <c r="F657" s="18"/>
      <c r="G657" s="18"/>
      <c r="H657" s="18"/>
      <c r="I657" s="16"/>
      <c r="J657" s="16"/>
      <c r="K657" s="17"/>
      <c r="L657" s="18"/>
      <c r="M657" s="19"/>
      <c r="N657" s="19"/>
      <c r="O657" s="19"/>
      <c r="P657" s="16"/>
      <c r="Q657" s="16"/>
      <c r="R657" s="19"/>
      <c r="S657" s="19"/>
      <c r="T657" s="19"/>
      <c r="U657" s="19"/>
      <c r="V657" s="19"/>
      <c r="W657" s="19"/>
      <c r="X657" s="18"/>
    </row>
    <row r="658" spans="1:24" x14ac:dyDescent="0.2">
      <c r="A658" s="20"/>
      <c r="B658" s="20"/>
      <c r="C658" s="15"/>
      <c r="D658" s="18"/>
      <c r="E658" s="18"/>
      <c r="F658" s="18"/>
      <c r="G658" s="18"/>
      <c r="H658" s="18"/>
      <c r="I658" s="16"/>
      <c r="J658" s="16"/>
      <c r="K658" s="17"/>
      <c r="L658" s="18"/>
      <c r="M658" s="19"/>
      <c r="N658" s="19"/>
      <c r="O658" s="19"/>
      <c r="P658" s="16"/>
      <c r="Q658" s="16"/>
      <c r="R658" s="19"/>
      <c r="S658" s="19"/>
      <c r="T658" s="19"/>
      <c r="U658" s="19"/>
      <c r="V658" s="19"/>
      <c r="W658" s="19"/>
      <c r="X658" s="18"/>
    </row>
    <row r="659" spans="1:24" x14ac:dyDescent="0.2">
      <c r="A659" s="20"/>
      <c r="B659" s="20"/>
      <c r="C659" s="15"/>
      <c r="D659" s="18"/>
      <c r="E659" s="18"/>
      <c r="F659" s="18"/>
      <c r="G659" s="18"/>
      <c r="H659" s="18"/>
      <c r="I659" s="16"/>
      <c r="J659" s="16"/>
      <c r="K659" s="17"/>
      <c r="L659" s="18"/>
      <c r="M659" s="19"/>
      <c r="N659" s="19"/>
      <c r="O659" s="19"/>
      <c r="P659" s="16"/>
      <c r="Q659" s="16"/>
      <c r="R659" s="19"/>
      <c r="S659" s="19"/>
      <c r="T659" s="19"/>
      <c r="U659" s="19"/>
      <c r="V659" s="19"/>
      <c r="W659" s="19"/>
      <c r="X659" s="18"/>
    </row>
    <row r="660" spans="1:24" x14ac:dyDescent="0.2">
      <c r="A660" s="20"/>
      <c r="B660" s="20"/>
      <c r="C660" s="15"/>
      <c r="D660" s="18"/>
      <c r="E660" s="18"/>
      <c r="F660" s="18"/>
      <c r="G660" s="18"/>
      <c r="H660" s="18"/>
      <c r="I660" s="16"/>
      <c r="J660" s="16"/>
      <c r="K660" s="17"/>
      <c r="L660" s="18"/>
      <c r="M660" s="19"/>
      <c r="N660" s="19"/>
      <c r="O660" s="19"/>
      <c r="P660" s="16"/>
      <c r="Q660" s="16"/>
      <c r="R660" s="19"/>
      <c r="S660" s="19"/>
      <c r="T660" s="19"/>
      <c r="U660" s="19"/>
      <c r="V660" s="19"/>
      <c r="W660" s="19"/>
      <c r="X660" s="18"/>
    </row>
    <row r="661" spans="1:24" x14ac:dyDescent="0.2">
      <c r="A661" s="20"/>
      <c r="B661" s="20"/>
      <c r="C661" s="15"/>
      <c r="D661" s="18"/>
      <c r="E661" s="18"/>
      <c r="F661" s="18"/>
      <c r="G661" s="18"/>
      <c r="H661" s="18"/>
      <c r="I661" s="16"/>
      <c r="J661" s="16"/>
      <c r="K661" s="17"/>
      <c r="L661" s="18"/>
      <c r="M661" s="19"/>
      <c r="N661" s="19"/>
      <c r="O661" s="19"/>
      <c r="P661" s="16"/>
      <c r="Q661" s="16"/>
      <c r="R661" s="19"/>
      <c r="S661" s="19"/>
      <c r="T661" s="19"/>
      <c r="U661" s="19"/>
      <c r="V661" s="19"/>
      <c r="W661" s="19"/>
      <c r="X661" s="18"/>
    </row>
    <row r="662" spans="1:24" x14ac:dyDescent="0.2">
      <c r="A662" s="20"/>
      <c r="B662" s="20"/>
      <c r="C662" s="15"/>
      <c r="D662" s="18"/>
      <c r="E662" s="18"/>
      <c r="F662" s="18"/>
      <c r="G662" s="18"/>
      <c r="H662" s="18"/>
      <c r="I662" s="16"/>
      <c r="J662" s="16"/>
      <c r="K662" s="17"/>
      <c r="L662" s="18"/>
      <c r="M662" s="19"/>
      <c r="N662" s="19"/>
      <c r="O662" s="19"/>
      <c r="P662" s="16"/>
      <c r="Q662" s="16"/>
      <c r="R662" s="19"/>
      <c r="S662" s="19"/>
      <c r="T662" s="19"/>
      <c r="U662" s="19"/>
      <c r="V662" s="19"/>
      <c r="W662" s="19"/>
      <c r="X662" s="18"/>
    </row>
    <row r="663" spans="1:24" x14ac:dyDescent="0.2">
      <c r="A663" s="20"/>
      <c r="B663" s="20"/>
      <c r="C663" s="15"/>
      <c r="D663" s="18"/>
      <c r="E663" s="18"/>
      <c r="F663" s="18"/>
      <c r="G663" s="18"/>
      <c r="H663" s="18"/>
      <c r="I663" s="16"/>
      <c r="J663" s="16"/>
      <c r="K663" s="17"/>
      <c r="L663" s="18"/>
      <c r="M663" s="19"/>
      <c r="N663" s="19"/>
      <c r="O663" s="19"/>
      <c r="P663" s="16"/>
      <c r="Q663" s="16"/>
      <c r="R663" s="19"/>
      <c r="S663" s="19"/>
      <c r="T663" s="19"/>
      <c r="U663" s="19"/>
      <c r="V663" s="19"/>
      <c r="W663" s="19"/>
      <c r="X663" s="18"/>
    </row>
    <row r="664" spans="1:24" x14ac:dyDescent="0.2">
      <c r="A664" s="20"/>
      <c r="B664" s="20"/>
      <c r="C664" s="15"/>
      <c r="D664" s="18"/>
      <c r="E664" s="18"/>
      <c r="F664" s="18"/>
      <c r="G664" s="18"/>
      <c r="H664" s="18"/>
      <c r="I664" s="16"/>
      <c r="J664" s="16"/>
      <c r="K664" s="17"/>
      <c r="L664" s="18"/>
      <c r="M664" s="19"/>
      <c r="N664" s="19"/>
      <c r="O664" s="19"/>
      <c r="P664" s="16"/>
      <c r="Q664" s="16"/>
      <c r="R664" s="19"/>
      <c r="S664" s="19"/>
      <c r="T664" s="19"/>
      <c r="U664" s="19"/>
      <c r="V664" s="19"/>
      <c r="W664" s="19"/>
      <c r="X664" s="18"/>
    </row>
    <row r="665" spans="1:24" x14ac:dyDescent="0.2">
      <c r="A665" s="20"/>
      <c r="B665" s="20"/>
      <c r="C665" s="15"/>
      <c r="D665" s="18"/>
      <c r="E665" s="18"/>
      <c r="F665" s="18"/>
      <c r="G665" s="18"/>
      <c r="H665" s="18"/>
      <c r="I665" s="16"/>
      <c r="J665" s="16"/>
      <c r="K665" s="17"/>
      <c r="L665" s="18"/>
      <c r="M665" s="19"/>
      <c r="N665" s="19"/>
      <c r="O665" s="19"/>
      <c r="P665" s="16"/>
      <c r="Q665" s="16"/>
      <c r="R665" s="19"/>
      <c r="S665" s="19"/>
      <c r="T665" s="19"/>
      <c r="U665" s="19"/>
      <c r="V665" s="19"/>
      <c r="W665" s="19"/>
      <c r="X665" s="18"/>
    </row>
    <row r="666" spans="1:24" x14ac:dyDescent="0.2">
      <c r="A666" s="20"/>
      <c r="B666" s="20"/>
      <c r="C666" s="15"/>
      <c r="D666" s="18"/>
      <c r="E666" s="18"/>
      <c r="F666" s="18"/>
      <c r="G666" s="18"/>
      <c r="H666" s="18"/>
      <c r="I666" s="16"/>
      <c r="J666" s="16"/>
      <c r="K666" s="17"/>
      <c r="L666" s="18"/>
      <c r="M666" s="19"/>
      <c r="N666" s="19"/>
      <c r="O666" s="19"/>
      <c r="P666" s="16"/>
      <c r="Q666" s="16"/>
      <c r="R666" s="19"/>
      <c r="S666" s="19"/>
      <c r="T666" s="19"/>
      <c r="U666" s="19"/>
      <c r="V666" s="19"/>
      <c r="W666" s="19"/>
      <c r="X666" s="18"/>
    </row>
    <row r="667" spans="1:24" x14ac:dyDescent="0.2">
      <c r="A667" s="20"/>
      <c r="B667" s="20"/>
      <c r="C667" s="15"/>
      <c r="D667" s="18"/>
      <c r="E667" s="18"/>
      <c r="F667" s="18"/>
      <c r="G667" s="18"/>
      <c r="H667" s="18"/>
      <c r="I667" s="16"/>
      <c r="J667" s="16"/>
      <c r="K667" s="17"/>
      <c r="L667" s="18"/>
      <c r="M667" s="19"/>
      <c r="N667" s="19"/>
      <c r="O667" s="19"/>
      <c r="P667" s="16"/>
      <c r="Q667" s="16"/>
      <c r="R667" s="19"/>
      <c r="S667" s="19"/>
      <c r="T667" s="19"/>
      <c r="U667" s="19"/>
      <c r="V667" s="19"/>
      <c r="W667" s="19"/>
      <c r="X667" s="18"/>
    </row>
    <row r="668" spans="1:24" x14ac:dyDescent="0.2">
      <c r="A668" s="20"/>
      <c r="B668" s="20"/>
      <c r="C668" s="15"/>
      <c r="D668" s="18"/>
      <c r="E668" s="18"/>
      <c r="F668" s="18"/>
      <c r="G668" s="18"/>
      <c r="H668" s="18"/>
      <c r="I668" s="16"/>
      <c r="J668" s="16"/>
      <c r="K668" s="17"/>
      <c r="L668" s="18"/>
      <c r="M668" s="19"/>
      <c r="N668" s="19"/>
      <c r="O668" s="19"/>
      <c r="P668" s="16"/>
      <c r="Q668" s="16"/>
      <c r="R668" s="19"/>
      <c r="S668" s="19"/>
      <c r="T668" s="19"/>
      <c r="U668" s="19"/>
      <c r="V668" s="19"/>
      <c r="W668" s="19"/>
      <c r="X668" s="18"/>
    </row>
    <row r="669" spans="1:24" x14ac:dyDescent="0.2">
      <c r="A669" s="20"/>
      <c r="B669" s="20"/>
      <c r="C669" s="15"/>
      <c r="D669" s="18"/>
      <c r="E669" s="18"/>
      <c r="F669" s="18"/>
      <c r="G669" s="18"/>
      <c r="H669" s="18"/>
      <c r="I669" s="16"/>
      <c r="J669" s="16"/>
      <c r="K669" s="17"/>
      <c r="L669" s="18"/>
      <c r="M669" s="19"/>
      <c r="N669" s="19"/>
      <c r="O669" s="19"/>
      <c r="P669" s="16"/>
      <c r="Q669" s="16"/>
      <c r="R669" s="19"/>
      <c r="S669" s="19"/>
      <c r="T669" s="19"/>
      <c r="U669" s="19"/>
      <c r="V669" s="19"/>
      <c r="W669" s="19"/>
      <c r="X669" s="18"/>
    </row>
    <row r="670" spans="1:24" x14ac:dyDescent="0.2">
      <c r="A670" s="20"/>
      <c r="B670" s="20"/>
      <c r="C670" s="15"/>
      <c r="D670" s="18"/>
      <c r="E670" s="18"/>
      <c r="F670" s="18"/>
      <c r="G670" s="18"/>
      <c r="H670" s="18"/>
      <c r="I670" s="16"/>
      <c r="J670" s="16"/>
      <c r="K670" s="17"/>
      <c r="L670" s="18"/>
      <c r="M670" s="19"/>
      <c r="N670" s="19"/>
      <c r="O670" s="19"/>
      <c r="P670" s="16"/>
      <c r="Q670" s="16"/>
      <c r="R670" s="19"/>
      <c r="S670" s="19"/>
      <c r="T670" s="19"/>
      <c r="U670" s="19"/>
      <c r="V670" s="19"/>
      <c r="W670" s="19"/>
      <c r="X670" s="18"/>
    </row>
    <row r="671" spans="1:24" x14ac:dyDescent="0.2">
      <c r="A671" s="20"/>
      <c r="B671" s="20"/>
      <c r="C671" s="15"/>
      <c r="D671" s="18"/>
      <c r="E671" s="18"/>
      <c r="F671" s="18"/>
      <c r="G671" s="18"/>
      <c r="H671" s="18"/>
      <c r="I671" s="16"/>
      <c r="J671" s="16"/>
      <c r="K671" s="17"/>
      <c r="L671" s="18"/>
      <c r="M671" s="19"/>
      <c r="N671" s="19"/>
      <c r="O671" s="19"/>
      <c r="P671" s="16"/>
      <c r="Q671" s="16"/>
      <c r="R671" s="19"/>
      <c r="S671" s="19"/>
      <c r="T671" s="19"/>
      <c r="U671" s="19"/>
      <c r="V671" s="19"/>
      <c r="W671" s="19"/>
      <c r="X671" s="18"/>
    </row>
    <row r="672" spans="1:24" x14ac:dyDescent="0.2">
      <c r="A672" s="20"/>
      <c r="B672" s="20"/>
      <c r="C672" s="15"/>
      <c r="D672" s="18"/>
      <c r="E672" s="18"/>
      <c r="F672" s="18"/>
      <c r="G672" s="18"/>
      <c r="H672" s="18"/>
      <c r="I672" s="16"/>
      <c r="J672" s="16"/>
      <c r="K672" s="17"/>
      <c r="L672" s="18"/>
      <c r="M672" s="19"/>
      <c r="N672" s="19"/>
      <c r="O672" s="19"/>
      <c r="P672" s="16"/>
      <c r="Q672" s="16"/>
      <c r="R672" s="19"/>
      <c r="S672" s="19"/>
      <c r="T672" s="19"/>
      <c r="U672" s="19"/>
      <c r="V672" s="19"/>
      <c r="W672" s="19"/>
      <c r="X672" s="18"/>
    </row>
    <row r="673" spans="1:24" x14ac:dyDescent="0.2">
      <c r="A673" s="20"/>
      <c r="B673" s="20"/>
      <c r="C673" s="15"/>
      <c r="D673" s="18"/>
      <c r="E673" s="18"/>
      <c r="F673" s="18"/>
      <c r="G673" s="18"/>
      <c r="H673" s="18"/>
      <c r="I673" s="16"/>
      <c r="J673" s="16"/>
      <c r="K673" s="17"/>
      <c r="L673" s="18"/>
      <c r="M673" s="19"/>
      <c r="N673" s="19"/>
      <c r="O673" s="19"/>
      <c r="P673" s="16"/>
      <c r="Q673" s="16"/>
      <c r="R673" s="19"/>
      <c r="S673" s="19"/>
      <c r="T673" s="19"/>
      <c r="U673" s="19"/>
      <c r="V673" s="19"/>
      <c r="W673" s="19"/>
      <c r="X673" s="18"/>
    </row>
    <row r="674" spans="1:24" x14ac:dyDescent="0.2">
      <c r="A674" s="20"/>
      <c r="B674" s="20"/>
      <c r="C674" s="15"/>
      <c r="D674" s="18"/>
      <c r="E674" s="18"/>
      <c r="F674" s="18"/>
      <c r="G674" s="18"/>
      <c r="H674" s="18"/>
      <c r="I674" s="16"/>
      <c r="J674" s="16"/>
      <c r="K674" s="17"/>
      <c r="L674" s="18"/>
      <c r="M674" s="19"/>
      <c r="N674" s="19"/>
      <c r="O674" s="19"/>
      <c r="P674" s="16"/>
      <c r="Q674" s="16"/>
      <c r="R674" s="19"/>
      <c r="S674" s="19"/>
      <c r="T674" s="19"/>
      <c r="U674" s="19"/>
      <c r="V674" s="19"/>
      <c r="W674" s="19"/>
      <c r="X674" s="18"/>
    </row>
    <row r="675" spans="1:24" x14ac:dyDescent="0.2">
      <c r="A675" s="20"/>
      <c r="B675" s="20"/>
      <c r="C675" s="15"/>
      <c r="D675" s="18"/>
      <c r="E675" s="18"/>
      <c r="F675" s="18"/>
      <c r="G675" s="18"/>
      <c r="H675" s="18"/>
      <c r="I675" s="16"/>
      <c r="J675" s="16"/>
      <c r="K675" s="17"/>
      <c r="L675" s="18"/>
      <c r="M675" s="19"/>
      <c r="N675" s="19"/>
      <c r="O675" s="19"/>
      <c r="P675" s="16"/>
      <c r="Q675" s="16"/>
      <c r="R675" s="19"/>
      <c r="S675" s="19"/>
      <c r="T675" s="19"/>
      <c r="U675" s="19"/>
      <c r="V675" s="19"/>
      <c r="W675" s="19"/>
      <c r="X675" s="18"/>
    </row>
    <row r="676" spans="1:24" x14ac:dyDescent="0.2">
      <c r="A676" s="20"/>
      <c r="B676" s="20"/>
      <c r="C676" s="15"/>
      <c r="D676" s="18"/>
      <c r="E676" s="18"/>
      <c r="F676" s="18"/>
      <c r="G676" s="18"/>
      <c r="H676" s="18"/>
      <c r="I676" s="16"/>
      <c r="J676" s="16"/>
      <c r="K676" s="17"/>
      <c r="L676" s="18"/>
      <c r="M676" s="19"/>
      <c r="N676" s="19"/>
      <c r="O676" s="19"/>
      <c r="P676" s="16"/>
      <c r="Q676" s="16"/>
      <c r="R676" s="19"/>
      <c r="S676" s="19"/>
      <c r="T676" s="19"/>
      <c r="U676" s="19"/>
      <c r="V676" s="19"/>
      <c r="W676" s="19"/>
      <c r="X676" s="18"/>
    </row>
    <row r="677" spans="1:24" x14ac:dyDescent="0.2">
      <c r="A677" s="20"/>
      <c r="B677" s="20"/>
      <c r="C677" s="15"/>
      <c r="D677" s="18"/>
      <c r="E677" s="18"/>
      <c r="F677" s="18"/>
      <c r="G677" s="18"/>
      <c r="H677" s="18"/>
      <c r="I677" s="16"/>
      <c r="J677" s="16"/>
      <c r="K677" s="17"/>
      <c r="L677" s="18"/>
      <c r="M677" s="19"/>
      <c r="N677" s="19"/>
      <c r="O677" s="19"/>
      <c r="P677" s="16"/>
      <c r="Q677" s="16"/>
      <c r="R677" s="19"/>
      <c r="S677" s="19"/>
      <c r="T677" s="19"/>
      <c r="U677" s="19"/>
      <c r="V677" s="19"/>
      <c r="W677" s="19"/>
      <c r="X677" s="18"/>
    </row>
    <row r="678" spans="1:24" x14ac:dyDescent="0.2">
      <c r="A678" s="20"/>
      <c r="B678" s="20"/>
      <c r="C678" s="15"/>
      <c r="D678" s="18"/>
      <c r="E678" s="18"/>
      <c r="F678" s="18"/>
      <c r="G678" s="18"/>
      <c r="H678" s="18"/>
      <c r="I678" s="16"/>
      <c r="J678" s="16"/>
      <c r="K678" s="17"/>
      <c r="L678" s="18"/>
      <c r="M678" s="19"/>
      <c r="N678" s="19"/>
      <c r="O678" s="19"/>
      <c r="P678" s="16"/>
      <c r="Q678" s="16"/>
      <c r="R678" s="19"/>
      <c r="S678" s="19"/>
      <c r="T678" s="19"/>
      <c r="U678" s="19"/>
      <c r="V678" s="19"/>
      <c r="W678" s="19"/>
      <c r="X678" s="18"/>
    </row>
    <row r="679" spans="1:24" x14ac:dyDescent="0.2">
      <c r="A679" s="20"/>
      <c r="B679" s="20"/>
      <c r="C679" s="15"/>
      <c r="D679" s="18"/>
      <c r="E679" s="18"/>
      <c r="F679" s="18"/>
      <c r="G679" s="18"/>
      <c r="H679" s="18"/>
      <c r="I679" s="16"/>
      <c r="J679" s="16"/>
      <c r="K679" s="17"/>
      <c r="L679" s="18"/>
      <c r="M679" s="19"/>
      <c r="N679" s="19"/>
      <c r="O679" s="19"/>
      <c r="P679" s="16"/>
      <c r="Q679" s="16"/>
      <c r="R679" s="19"/>
      <c r="S679" s="19"/>
      <c r="T679" s="19"/>
      <c r="U679" s="19"/>
      <c r="V679" s="19"/>
      <c r="W679" s="19"/>
      <c r="X679" s="18"/>
    </row>
    <row r="680" spans="1:24" x14ac:dyDescent="0.2">
      <c r="A680" s="20"/>
      <c r="B680" s="20"/>
      <c r="C680" s="15"/>
      <c r="D680" s="18"/>
      <c r="E680" s="18"/>
      <c r="F680" s="18"/>
      <c r="G680" s="18"/>
      <c r="H680" s="18"/>
      <c r="I680" s="16"/>
      <c r="J680" s="16"/>
      <c r="K680" s="17"/>
      <c r="L680" s="18"/>
      <c r="M680" s="19"/>
      <c r="N680" s="19"/>
      <c r="O680" s="19"/>
      <c r="P680" s="16"/>
      <c r="Q680" s="16"/>
      <c r="R680" s="19"/>
      <c r="S680" s="19"/>
      <c r="T680" s="19"/>
      <c r="U680" s="19"/>
      <c r="V680" s="19"/>
      <c r="W680" s="19"/>
      <c r="X680" s="18"/>
    </row>
    <row r="681" spans="1:24" x14ac:dyDescent="0.2">
      <c r="A681" s="20"/>
      <c r="B681" s="20"/>
      <c r="C681" s="15"/>
      <c r="D681" s="18"/>
      <c r="E681" s="18"/>
      <c r="F681" s="18"/>
      <c r="G681" s="18"/>
      <c r="H681" s="18"/>
      <c r="I681" s="16"/>
      <c r="J681" s="16"/>
      <c r="K681" s="17"/>
      <c r="L681" s="18"/>
      <c r="M681" s="19"/>
      <c r="N681" s="19"/>
      <c r="O681" s="19"/>
      <c r="P681" s="16"/>
      <c r="Q681" s="16"/>
      <c r="R681" s="19"/>
      <c r="S681" s="19"/>
      <c r="T681" s="19"/>
      <c r="U681" s="19"/>
      <c r="V681" s="19"/>
      <c r="W681" s="19"/>
      <c r="X681" s="18"/>
    </row>
    <row r="682" spans="1:24" x14ac:dyDescent="0.2">
      <c r="A682" s="20"/>
      <c r="B682" s="20"/>
      <c r="C682" s="15"/>
      <c r="D682" s="18"/>
      <c r="E682" s="18"/>
      <c r="F682" s="18"/>
      <c r="G682" s="18"/>
      <c r="H682" s="18"/>
      <c r="I682" s="16"/>
      <c r="J682" s="16"/>
      <c r="K682" s="17"/>
      <c r="L682" s="18"/>
      <c r="M682" s="19"/>
      <c r="N682" s="19"/>
      <c r="O682" s="19"/>
      <c r="P682" s="16"/>
      <c r="Q682" s="16"/>
      <c r="R682" s="19"/>
      <c r="S682" s="19"/>
      <c r="T682" s="19"/>
      <c r="U682" s="19"/>
      <c r="V682" s="19"/>
      <c r="W682" s="19"/>
      <c r="X682" s="18"/>
    </row>
    <row r="683" spans="1:24" x14ac:dyDescent="0.2">
      <c r="A683" s="20"/>
      <c r="B683" s="20"/>
      <c r="C683" s="15"/>
      <c r="D683" s="18"/>
      <c r="E683" s="18"/>
      <c r="F683" s="18"/>
      <c r="G683" s="18"/>
      <c r="H683" s="18"/>
      <c r="I683" s="16"/>
      <c r="J683" s="16"/>
      <c r="K683" s="17"/>
      <c r="L683" s="18"/>
      <c r="M683" s="19"/>
      <c r="N683" s="19"/>
      <c r="O683" s="19"/>
      <c r="P683" s="16"/>
      <c r="Q683" s="16"/>
      <c r="R683" s="19"/>
      <c r="S683" s="19"/>
      <c r="T683" s="19"/>
      <c r="U683" s="19"/>
      <c r="V683" s="19"/>
      <c r="W683" s="19"/>
      <c r="X683" s="18"/>
    </row>
    <row r="684" spans="1:24" x14ac:dyDescent="0.2">
      <c r="A684" s="20"/>
      <c r="B684" s="20"/>
      <c r="C684" s="15"/>
      <c r="D684" s="18"/>
      <c r="E684" s="18"/>
      <c r="F684" s="18"/>
      <c r="G684" s="18"/>
      <c r="H684" s="18"/>
      <c r="I684" s="16"/>
      <c r="J684" s="16"/>
      <c r="K684" s="17"/>
      <c r="L684" s="18"/>
      <c r="M684" s="19"/>
      <c r="N684" s="19"/>
      <c r="O684" s="19"/>
      <c r="P684" s="16"/>
      <c r="Q684" s="16"/>
      <c r="R684" s="19"/>
      <c r="S684" s="19"/>
      <c r="T684" s="19"/>
      <c r="U684" s="19"/>
      <c r="V684" s="19"/>
      <c r="W684" s="19"/>
      <c r="X684" s="18"/>
    </row>
    <row r="685" spans="1:24" x14ac:dyDescent="0.2">
      <c r="A685" s="20"/>
      <c r="B685" s="20"/>
      <c r="C685" s="15"/>
      <c r="D685" s="18"/>
      <c r="E685" s="18"/>
      <c r="F685" s="18"/>
      <c r="G685" s="18"/>
      <c r="H685" s="18"/>
      <c r="I685" s="16"/>
      <c r="J685" s="16"/>
      <c r="K685" s="17"/>
      <c r="L685" s="18"/>
      <c r="M685" s="19"/>
      <c r="N685" s="19"/>
      <c r="O685" s="19"/>
      <c r="P685" s="16"/>
      <c r="Q685" s="16"/>
      <c r="R685" s="19"/>
      <c r="S685" s="19"/>
      <c r="T685" s="19"/>
      <c r="U685" s="19"/>
      <c r="V685" s="19"/>
      <c r="W685" s="19"/>
      <c r="X685" s="18"/>
    </row>
    <row r="686" spans="1:24" x14ac:dyDescent="0.2">
      <c r="A686" s="20"/>
      <c r="B686" s="20"/>
      <c r="C686" s="15"/>
      <c r="D686" s="18"/>
      <c r="E686" s="18"/>
      <c r="F686" s="18"/>
      <c r="G686" s="18"/>
      <c r="H686" s="18"/>
      <c r="I686" s="16"/>
      <c r="J686" s="16"/>
      <c r="K686" s="17"/>
      <c r="L686" s="18"/>
      <c r="M686" s="19"/>
      <c r="N686" s="19"/>
      <c r="O686" s="19"/>
      <c r="P686" s="16"/>
      <c r="Q686" s="16"/>
      <c r="R686" s="19"/>
      <c r="S686" s="19"/>
      <c r="T686" s="19"/>
      <c r="U686" s="19"/>
      <c r="V686" s="19"/>
      <c r="W686" s="19"/>
      <c r="X686" s="18"/>
    </row>
    <row r="687" spans="1:24" x14ac:dyDescent="0.2">
      <c r="A687" s="20"/>
      <c r="B687" s="20"/>
      <c r="C687" s="15"/>
      <c r="D687" s="18"/>
      <c r="E687" s="18"/>
      <c r="F687" s="18"/>
      <c r="G687" s="18"/>
      <c r="H687" s="18"/>
      <c r="I687" s="16"/>
      <c r="J687" s="16"/>
      <c r="K687" s="17"/>
      <c r="L687" s="18"/>
      <c r="M687" s="19"/>
      <c r="N687" s="19"/>
      <c r="O687" s="19"/>
      <c r="P687" s="16"/>
      <c r="Q687" s="16"/>
      <c r="R687" s="19"/>
      <c r="S687" s="19"/>
      <c r="T687" s="19"/>
      <c r="U687" s="19"/>
      <c r="V687" s="19"/>
      <c r="W687" s="19"/>
      <c r="X687" s="18"/>
    </row>
    <row r="688" spans="1:24" x14ac:dyDescent="0.2">
      <c r="A688" s="20"/>
      <c r="B688" s="20"/>
      <c r="C688" s="15"/>
      <c r="D688" s="18"/>
      <c r="E688" s="18"/>
      <c r="F688" s="18"/>
      <c r="G688" s="18"/>
      <c r="H688" s="18"/>
      <c r="I688" s="16"/>
      <c r="J688" s="16"/>
      <c r="K688" s="17"/>
      <c r="L688" s="18"/>
      <c r="M688" s="19"/>
      <c r="N688" s="19"/>
      <c r="O688" s="19"/>
      <c r="P688" s="16"/>
      <c r="Q688" s="16"/>
      <c r="R688" s="19"/>
      <c r="S688" s="19"/>
      <c r="T688" s="19"/>
      <c r="U688" s="19"/>
      <c r="V688" s="19"/>
      <c r="W688" s="19"/>
      <c r="X688" s="18"/>
    </row>
    <row r="689" spans="1:24" x14ac:dyDescent="0.2">
      <c r="A689" s="20"/>
      <c r="B689" s="20"/>
      <c r="C689" s="15"/>
      <c r="D689" s="18"/>
      <c r="E689" s="18"/>
      <c r="F689" s="18"/>
      <c r="G689" s="18"/>
      <c r="H689" s="18"/>
      <c r="I689" s="16"/>
      <c r="J689" s="16"/>
      <c r="K689" s="17"/>
      <c r="L689" s="18"/>
      <c r="M689" s="19"/>
      <c r="N689" s="19"/>
      <c r="O689" s="19"/>
      <c r="P689" s="16"/>
      <c r="Q689" s="16"/>
      <c r="R689" s="19"/>
      <c r="S689" s="19"/>
      <c r="T689" s="19"/>
      <c r="U689" s="19"/>
      <c r="V689" s="19"/>
      <c r="W689" s="19"/>
      <c r="X689" s="18"/>
    </row>
    <row r="690" spans="1:24" x14ac:dyDescent="0.2">
      <c r="A690" s="20"/>
      <c r="B690" s="20"/>
      <c r="C690" s="15"/>
      <c r="D690" s="18"/>
      <c r="E690" s="18"/>
      <c r="F690" s="18"/>
      <c r="G690" s="18"/>
      <c r="H690" s="18"/>
      <c r="I690" s="16"/>
      <c r="J690" s="16"/>
      <c r="K690" s="17"/>
      <c r="L690" s="18"/>
      <c r="M690" s="19"/>
      <c r="N690" s="19"/>
      <c r="O690" s="19"/>
      <c r="P690" s="16"/>
      <c r="Q690" s="16"/>
      <c r="R690" s="19"/>
      <c r="S690" s="19"/>
      <c r="T690" s="19"/>
      <c r="U690" s="19"/>
      <c r="V690" s="19"/>
      <c r="W690" s="19"/>
      <c r="X690" s="18"/>
    </row>
    <row r="691" spans="1:24" x14ac:dyDescent="0.2">
      <c r="A691" s="20"/>
      <c r="B691" s="20"/>
      <c r="C691" s="15"/>
      <c r="D691" s="18"/>
      <c r="E691" s="18"/>
      <c r="F691" s="18"/>
      <c r="G691" s="18"/>
      <c r="H691" s="18"/>
      <c r="I691" s="16"/>
      <c r="J691" s="16"/>
      <c r="K691" s="17"/>
      <c r="L691" s="18"/>
      <c r="M691" s="19"/>
      <c r="N691" s="19"/>
      <c r="O691" s="19"/>
      <c r="P691" s="16"/>
      <c r="Q691" s="16"/>
      <c r="R691" s="19"/>
      <c r="S691" s="19"/>
      <c r="T691" s="19"/>
      <c r="U691" s="19"/>
      <c r="V691" s="19"/>
      <c r="W691" s="19"/>
      <c r="X691" s="18"/>
    </row>
    <row r="692" spans="1:24" x14ac:dyDescent="0.2">
      <c r="A692" s="20"/>
      <c r="B692" s="20"/>
      <c r="C692" s="15"/>
      <c r="D692" s="18"/>
      <c r="E692" s="18"/>
      <c r="F692" s="18"/>
      <c r="G692" s="18"/>
      <c r="H692" s="18"/>
      <c r="I692" s="16"/>
      <c r="J692" s="16"/>
      <c r="K692" s="17"/>
      <c r="L692" s="18"/>
      <c r="M692" s="19"/>
      <c r="N692" s="19"/>
      <c r="O692" s="19"/>
      <c r="P692" s="16"/>
      <c r="Q692" s="16"/>
      <c r="R692" s="19"/>
      <c r="S692" s="19"/>
      <c r="T692" s="19"/>
      <c r="U692" s="19"/>
      <c r="V692" s="19"/>
      <c r="W692" s="19"/>
      <c r="X692" s="18"/>
    </row>
    <row r="693" spans="1:24" x14ac:dyDescent="0.2">
      <c r="A693" s="20"/>
      <c r="B693" s="20"/>
      <c r="C693" s="15"/>
      <c r="D693" s="18"/>
      <c r="E693" s="18"/>
      <c r="F693" s="18"/>
      <c r="G693" s="18"/>
      <c r="H693" s="18"/>
      <c r="I693" s="16"/>
      <c r="J693" s="16"/>
      <c r="K693" s="17"/>
      <c r="L693" s="18"/>
      <c r="M693" s="19"/>
      <c r="N693" s="19"/>
      <c r="O693" s="19"/>
      <c r="P693" s="16"/>
      <c r="Q693" s="16"/>
      <c r="R693" s="19"/>
      <c r="S693" s="19"/>
      <c r="T693" s="19"/>
      <c r="U693" s="19"/>
      <c r="V693" s="19"/>
      <c r="W693" s="19"/>
      <c r="X693" s="18"/>
    </row>
    <row r="694" spans="1:24" x14ac:dyDescent="0.2">
      <c r="A694" s="20"/>
      <c r="B694" s="20"/>
      <c r="C694" s="15"/>
      <c r="D694" s="18"/>
      <c r="E694" s="18"/>
      <c r="F694" s="18"/>
      <c r="G694" s="18"/>
      <c r="H694" s="18"/>
      <c r="I694" s="16"/>
      <c r="J694" s="16"/>
      <c r="K694" s="17"/>
      <c r="L694" s="18"/>
      <c r="M694" s="19"/>
      <c r="N694" s="19"/>
      <c r="O694" s="19"/>
      <c r="P694" s="16"/>
      <c r="Q694" s="16"/>
      <c r="R694" s="19"/>
      <c r="S694" s="19"/>
      <c r="T694" s="19"/>
      <c r="U694" s="19"/>
      <c r="V694" s="19"/>
      <c r="W694" s="19"/>
      <c r="X694" s="18"/>
    </row>
    <row r="695" spans="1:24" x14ac:dyDescent="0.2">
      <c r="A695" s="20"/>
      <c r="B695" s="20"/>
      <c r="C695" s="15"/>
      <c r="D695" s="18"/>
      <c r="E695" s="18"/>
      <c r="F695" s="18"/>
      <c r="G695" s="18"/>
      <c r="H695" s="18"/>
      <c r="I695" s="16"/>
      <c r="J695" s="16"/>
      <c r="K695" s="17"/>
      <c r="L695" s="18"/>
      <c r="M695" s="19"/>
      <c r="N695" s="19"/>
      <c r="O695" s="19"/>
      <c r="P695" s="16"/>
      <c r="Q695" s="16"/>
      <c r="R695" s="19"/>
      <c r="S695" s="19"/>
      <c r="T695" s="19"/>
      <c r="U695" s="19"/>
      <c r="V695" s="19"/>
      <c r="W695" s="19"/>
      <c r="X695" s="18"/>
    </row>
    <row r="696" spans="1:24" x14ac:dyDescent="0.2">
      <c r="A696" s="20"/>
      <c r="B696" s="20"/>
      <c r="C696" s="15"/>
      <c r="D696" s="18"/>
      <c r="E696" s="18"/>
      <c r="F696" s="18"/>
      <c r="G696" s="18"/>
      <c r="H696" s="18"/>
      <c r="I696" s="16"/>
      <c r="J696" s="16"/>
      <c r="K696" s="17"/>
      <c r="L696" s="18"/>
      <c r="M696" s="19"/>
      <c r="N696" s="19"/>
      <c r="O696" s="19"/>
      <c r="P696" s="16"/>
      <c r="Q696" s="16"/>
      <c r="R696" s="19"/>
      <c r="S696" s="19"/>
      <c r="T696" s="19"/>
      <c r="U696" s="19"/>
      <c r="V696" s="19"/>
      <c r="W696" s="19"/>
      <c r="X696" s="18"/>
    </row>
    <row r="697" spans="1:24" x14ac:dyDescent="0.2">
      <c r="A697" s="20"/>
      <c r="B697" s="20"/>
      <c r="C697" s="15"/>
      <c r="D697" s="18"/>
      <c r="E697" s="18"/>
      <c r="F697" s="18"/>
      <c r="G697" s="18"/>
      <c r="H697" s="18"/>
      <c r="I697" s="16"/>
      <c r="J697" s="16"/>
      <c r="K697" s="17"/>
      <c r="L697" s="18"/>
      <c r="M697" s="19"/>
      <c r="N697" s="19"/>
      <c r="O697" s="19"/>
      <c r="P697" s="16"/>
      <c r="Q697" s="16"/>
      <c r="R697" s="19"/>
      <c r="S697" s="19"/>
      <c r="T697" s="19"/>
      <c r="U697" s="19"/>
      <c r="V697" s="19"/>
      <c r="W697" s="19"/>
      <c r="X697" s="18"/>
    </row>
    <row r="698" spans="1:24" x14ac:dyDescent="0.2">
      <c r="A698" s="20"/>
      <c r="B698" s="20"/>
      <c r="C698" s="15"/>
      <c r="D698" s="18"/>
      <c r="E698" s="18"/>
      <c r="F698" s="18"/>
      <c r="G698" s="18"/>
      <c r="H698" s="18"/>
      <c r="I698" s="16"/>
      <c r="J698" s="16"/>
      <c r="K698" s="17"/>
      <c r="L698" s="18"/>
      <c r="M698" s="19"/>
      <c r="N698" s="19"/>
      <c r="O698" s="19"/>
      <c r="P698" s="16"/>
      <c r="Q698" s="16"/>
      <c r="R698" s="19"/>
      <c r="S698" s="19"/>
      <c r="T698" s="19"/>
      <c r="U698" s="19"/>
      <c r="V698" s="19"/>
      <c r="W698" s="19"/>
      <c r="X698" s="18"/>
    </row>
    <row r="699" spans="1:24" x14ac:dyDescent="0.2">
      <c r="A699" s="20"/>
      <c r="B699" s="20"/>
      <c r="C699" s="15"/>
      <c r="D699" s="18"/>
      <c r="E699" s="18"/>
      <c r="F699" s="18"/>
      <c r="G699" s="18"/>
      <c r="H699" s="18"/>
      <c r="I699" s="16"/>
      <c r="J699" s="16"/>
      <c r="K699" s="17"/>
      <c r="L699" s="18"/>
      <c r="M699" s="19"/>
      <c r="N699" s="19"/>
      <c r="O699" s="19"/>
      <c r="P699" s="16"/>
      <c r="Q699" s="16"/>
      <c r="R699" s="19"/>
      <c r="S699" s="19"/>
      <c r="T699" s="19"/>
      <c r="U699" s="19"/>
      <c r="V699" s="19"/>
      <c r="W699" s="19"/>
      <c r="X699" s="18"/>
    </row>
    <row r="700" spans="1:24" x14ac:dyDescent="0.2">
      <c r="A700" s="20"/>
      <c r="B700" s="20"/>
      <c r="C700" s="15"/>
      <c r="D700" s="18"/>
      <c r="E700" s="18"/>
      <c r="F700" s="18"/>
      <c r="G700" s="18"/>
      <c r="H700" s="18"/>
      <c r="I700" s="16"/>
      <c r="J700" s="16"/>
      <c r="K700" s="17"/>
      <c r="L700" s="18"/>
      <c r="M700" s="19"/>
      <c r="N700" s="19"/>
      <c r="O700" s="19"/>
      <c r="P700" s="16"/>
      <c r="Q700" s="16"/>
      <c r="R700" s="19"/>
      <c r="S700" s="19"/>
      <c r="T700" s="19"/>
      <c r="U700" s="19"/>
      <c r="V700" s="19"/>
      <c r="W700" s="19"/>
      <c r="X700" s="18"/>
    </row>
    <row r="701" spans="1:24" x14ac:dyDescent="0.2">
      <c r="A701" s="20"/>
      <c r="B701" s="20"/>
      <c r="C701" s="15"/>
      <c r="D701" s="18"/>
      <c r="E701" s="18"/>
      <c r="F701" s="18"/>
      <c r="G701" s="18"/>
      <c r="H701" s="18"/>
      <c r="I701" s="16"/>
      <c r="J701" s="16"/>
      <c r="K701" s="17"/>
      <c r="L701" s="18"/>
      <c r="M701" s="19"/>
      <c r="N701" s="19"/>
      <c r="O701" s="19"/>
      <c r="P701" s="16"/>
      <c r="Q701" s="16"/>
      <c r="R701" s="19"/>
      <c r="S701" s="19"/>
      <c r="T701" s="19"/>
      <c r="U701" s="19"/>
      <c r="V701" s="19"/>
      <c r="W701" s="19"/>
      <c r="X701" s="18"/>
    </row>
    <row r="702" spans="1:24" x14ac:dyDescent="0.2">
      <c r="A702" s="20"/>
      <c r="B702" s="20"/>
      <c r="C702" s="15"/>
      <c r="D702" s="18"/>
      <c r="E702" s="18"/>
      <c r="F702" s="18"/>
      <c r="G702" s="18"/>
      <c r="H702" s="18"/>
      <c r="I702" s="16"/>
      <c r="J702" s="16"/>
      <c r="K702" s="17"/>
      <c r="L702" s="18"/>
      <c r="M702" s="19"/>
      <c r="N702" s="19"/>
      <c r="O702" s="19"/>
      <c r="P702" s="16"/>
      <c r="Q702" s="16"/>
      <c r="R702" s="19"/>
      <c r="S702" s="19"/>
      <c r="T702" s="19"/>
      <c r="U702" s="19"/>
      <c r="V702" s="19"/>
      <c r="W702" s="19"/>
      <c r="X702" s="18"/>
    </row>
    <row r="703" spans="1:24" x14ac:dyDescent="0.2">
      <c r="A703" s="20"/>
      <c r="B703" s="20"/>
      <c r="C703" s="15"/>
      <c r="D703" s="18"/>
      <c r="E703" s="18"/>
      <c r="F703" s="18"/>
      <c r="G703" s="18"/>
      <c r="H703" s="18"/>
      <c r="I703" s="16"/>
      <c r="J703" s="16"/>
      <c r="K703" s="17"/>
      <c r="L703" s="18"/>
      <c r="M703" s="19"/>
      <c r="N703" s="19"/>
      <c r="O703" s="19"/>
      <c r="P703" s="16"/>
      <c r="Q703" s="16"/>
      <c r="R703" s="19"/>
      <c r="S703" s="19"/>
      <c r="T703" s="19"/>
      <c r="U703" s="19"/>
      <c r="V703" s="19"/>
      <c r="W703" s="19"/>
      <c r="X703" s="18"/>
    </row>
    <row r="704" spans="1:24" x14ac:dyDescent="0.2">
      <c r="A704" s="20"/>
      <c r="B704" s="20"/>
      <c r="C704" s="15"/>
      <c r="D704" s="18"/>
      <c r="E704" s="18"/>
      <c r="F704" s="18"/>
      <c r="G704" s="18"/>
      <c r="H704" s="18"/>
      <c r="I704" s="16"/>
      <c r="J704" s="16"/>
      <c r="K704" s="17"/>
      <c r="L704" s="18"/>
      <c r="M704" s="19"/>
      <c r="N704" s="19"/>
      <c r="O704" s="19"/>
      <c r="P704" s="16"/>
      <c r="Q704" s="16"/>
      <c r="R704" s="19"/>
      <c r="S704" s="19"/>
      <c r="T704" s="19"/>
      <c r="U704" s="19"/>
      <c r="V704" s="19"/>
      <c r="W704" s="19"/>
      <c r="X704" s="18"/>
    </row>
    <row r="705" spans="1:24" x14ac:dyDescent="0.2">
      <c r="A705" s="20"/>
      <c r="B705" s="20"/>
      <c r="C705" s="15"/>
      <c r="D705" s="18"/>
      <c r="E705" s="18"/>
      <c r="F705" s="18"/>
      <c r="G705" s="18"/>
      <c r="H705" s="18"/>
      <c r="I705" s="16"/>
      <c r="J705" s="16"/>
      <c r="K705" s="17"/>
      <c r="L705" s="18"/>
      <c r="M705" s="19"/>
      <c r="N705" s="19"/>
      <c r="O705" s="19"/>
      <c r="P705" s="16"/>
      <c r="Q705" s="16"/>
      <c r="R705" s="19"/>
      <c r="S705" s="19"/>
      <c r="T705" s="19"/>
      <c r="U705" s="19"/>
      <c r="V705" s="19"/>
      <c r="W705" s="19"/>
      <c r="X705" s="18"/>
    </row>
    <row r="706" spans="1:24" x14ac:dyDescent="0.2">
      <c r="A706" s="20"/>
      <c r="B706" s="20"/>
      <c r="C706" s="15"/>
      <c r="D706" s="18"/>
      <c r="E706" s="18"/>
      <c r="F706" s="18"/>
      <c r="G706" s="18"/>
      <c r="H706" s="18"/>
      <c r="I706" s="16"/>
      <c r="J706" s="16"/>
      <c r="K706" s="17"/>
      <c r="L706" s="18"/>
      <c r="M706" s="19"/>
      <c r="N706" s="19"/>
      <c r="O706" s="19"/>
      <c r="P706" s="16"/>
      <c r="Q706" s="16"/>
      <c r="R706" s="19"/>
      <c r="S706" s="19"/>
      <c r="T706" s="19"/>
      <c r="U706" s="19"/>
      <c r="V706" s="19"/>
      <c r="W706" s="19"/>
      <c r="X706" s="18"/>
    </row>
    <row r="707" spans="1:24" x14ac:dyDescent="0.2">
      <c r="A707" s="20"/>
      <c r="B707" s="20"/>
      <c r="C707" s="15"/>
      <c r="D707" s="18"/>
      <c r="E707" s="18"/>
      <c r="F707" s="18"/>
      <c r="G707" s="18"/>
      <c r="H707" s="18"/>
      <c r="I707" s="16"/>
      <c r="J707" s="16"/>
      <c r="K707" s="17"/>
      <c r="L707" s="18"/>
      <c r="M707" s="19"/>
      <c r="N707" s="19"/>
      <c r="O707" s="19"/>
      <c r="P707" s="16"/>
      <c r="Q707" s="16"/>
      <c r="R707" s="19"/>
      <c r="S707" s="19"/>
      <c r="T707" s="19"/>
      <c r="U707" s="19"/>
      <c r="V707" s="19"/>
      <c r="W707" s="19"/>
      <c r="X707" s="18"/>
    </row>
    <row r="708" spans="1:24" x14ac:dyDescent="0.2">
      <c r="A708" s="20"/>
      <c r="B708" s="20"/>
      <c r="C708" s="15"/>
      <c r="D708" s="18"/>
      <c r="E708" s="18"/>
      <c r="F708" s="18"/>
      <c r="G708" s="18"/>
      <c r="H708" s="18"/>
      <c r="I708" s="16"/>
      <c r="J708" s="16"/>
      <c r="K708" s="17"/>
      <c r="L708" s="18"/>
      <c r="M708" s="19"/>
      <c r="N708" s="19"/>
      <c r="O708" s="19"/>
      <c r="P708" s="16"/>
      <c r="Q708" s="16"/>
      <c r="R708" s="19"/>
      <c r="S708" s="19"/>
      <c r="T708" s="19"/>
      <c r="U708" s="19"/>
      <c r="V708" s="19"/>
      <c r="W708" s="19"/>
      <c r="X708" s="18"/>
    </row>
    <row r="709" spans="1:24" x14ac:dyDescent="0.2">
      <c r="A709" s="20"/>
      <c r="B709" s="20"/>
      <c r="C709" s="15"/>
      <c r="D709" s="18"/>
      <c r="E709" s="18"/>
      <c r="F709" s="18"/>
      <c r="G709" s="18"/>
      <c r="H709" s="18"/>
      <c r="I709" s="16"/>
      <c r="J709" s="16"/>
      <c r="K709" s="17"/>
      <c r="L709" s="18"/>
      <c r="M709" s="19"/>
      <c r="N709" s="19"/>
      <c r="O709" s="19"/>
      <c r="P709" s="16"/>
      <c r="Q709" s="16"/>
      <c r="R709" s="19"/>
      <c r="S709" s="19"/>
      <c r="T709" s="19"/>
      <c r="U709" s="19"/>
      <c r="V709" s="19"/>
      <c r="W709" s="19"/>
      <c r="X709" s="18"/>
    </row>
    <row r="710" spans="1:24" x14ac:dyDescent="0.2">
      <c r="A710" s="20"/>
      <c r="B710" s="20"/>
      <c r="C710" s="15"/>
      <c r="D710" s="18"/>
      <c r="E710" s="18"/>
      <c r="F710" s="18"/>
      <c r="G710" s="18"/>
      <c r="H710" s="18"/>
      <c r="I710" s="16"/>
      <c r="J710" s="16"/>
      <c r="K710" s="17"/>
      <c r="L710" s="18"/>
      <c r="M710" s="19"/>
      <c r="N710" s="19"/>
      <c r="O710" s="19"/>
      <c r="P710" s="16"/>
      <c r="Q710" s="16"/>
      <c r="R710" s="19"/>
      <c r="S710" s="19"/>
      <c r="T710" s="19"/>
      <c r="U710" s="19"/>
      <c r="V710" s="19"/>
      <c r="W710" s="19"/>
      <c r="X710" s="18"/>
    </row>
    <row r="711" spans="1:24" x14ac:dyDescent="0.2">
      <c r="A711" s="20"/>
      <c r="B711" s="20"/>
      <c r="C711" s="15"/>
      <c r="D711" s="18"/>
      <c r="E711" s="18"/>
      <c r="F711" s="18"/>
      <c r="G711" s="18"/>
      <c r="H711" s="18"/>
      <c r="I711" s="16"/>
      <c r="J711" s="16"/>
      <c r="K711" s="17"/>
      <c r="L711" s="18"/>
      <c r="M711" s="19"/>
      <c r="N711" s="19"/>
      <c r="O711" s="19"/>
      <c r="P711" s="16"/>
      <c r="Q711" s="16"/>
      <c r="R711" s="19"/>
      <c r="S711" s="19"/>
      <c r="T711" s="19"/>
      <c r="U711" s="19"/>
      <c r="V711" s="19"/>
      <c r="W711" s="19"/>
      <c r="X711" s="18"/>
    </row>
    <row r="712" spans="1:24" x14ac:dyDescent="0.2">
      <c r="A712" s="20"/>
      <c r="B712" s="20"/>
      <c r="C712" s="15"/>
      <c r="D712" s="18"/>
      <c r="E712" s="18"/>
      <c r="F712" s="18"/>
      <c r="G712" s="18"/>
      <c r="H712" s="18"/>
      <c r="I712" s="16"/>
      <c r="J712" s="16"/>
      <c r="K712" s="17"/>
      <c r="L712" s="18"/>
      <c r="M712" s="19"/>
      <c r="N712" s="19"/>
      <c r="O712" s="19"/>
      <c r="P712" s="16"/>
      <c r="Q712" s="16"/>
      <c r="R712" s="19"/>
      <c r="S712" s="19"/>
      <c r="T712" s="19"/>
      <c r="U712" s="19"/>
      <c r="V712" s="19"/>
      <c r="W712" s="19"/>
      <c r="X712" s="18"/>
    </row>
    <row r="713" spans="1:24" x14ac:dyDescent="0.2">
      <c r="A713" s="20"/>
      <c r="B713" s="20"/>
      <c r="C713" s="15"/>
      <c r="D713" s="18"/>
      <c r="E713" s="18"/>
      <c r="F713" s="18"/>
      <c r="G713" s="18"/>
      <c r="H713" s="18"/>
      <c r="I713" s="16"/>
      <c r="J713" s="16"/>
      <c r="K713" s="17"/>
      <c r="L713" s="18"/>
      <c r="M713" s="19"/>
      <c r="N713" s="19"/>
      <c r="O713" s="19"/>
      <c r="P713" s="16"/>
      <c r="Q713" s="16"/>
      <c r="R713" s="19"/>
      <c r="S713" s="19"/>
      <c r="T713" s="19"/>
      <c r="U713" s="19"/>
      <c r="V713" s="19"/>
      <c r="W713" s="19"/>
      <c r="X713" s="18"/>
    </row>
    <row r="714" spans="1:24" x14ac:dyDescent="0.2">
      <c r="A714" s="20"/>
      <c r="B714" s="20"/>
      <c r="C714" s="15"/>
      <c r="D714" s="18"/>
      <c r="E714" s="18"/>
      <c r="F714" s="18"/>
      <c r="G714" s="18"/>
      <c r="H714" s="18"/>
      <c r="I714" s="16"/>
      <c r="J714" s="16"/>
      <c r="K714" s="17"/>
      <c r="L714" s="18"/>
      <c r="M714" s="19"/>
      <c r="N714" s="19"/>
      <c r="O714" s="19"/>
      <c r="P714" s="16"/>
      <c r="Q714" s="16"/>
      <c r="R714" s="19"/>
      <c r="S714" s="19"/>
      <c r="T714" s="19"/>
      <c r="U714" s="19"/>
      <c r="V714" s="19"/>
      <c r="W714" s="19"/>
      <c r="X714" s="18"/>
    </row>
    <row r="715" spans="1:24" x14ac:dyDescent="0.2">
      <c r="A715" s="20"/>
      <c r="B715" s="20"/>
      <c r="C715" s="15"/>
      <c r="D715" s="18"/>
      <c r="E715" s="18"/>
      <c r="F715" s="18"/>
      <c r="G715" s="18"/>
      <c r="H715" s="18"/>
      <c r="I715" s="16"/>
      <c r="J715" s="16"/>
      <c r="K715" s="17"/>
      <c r="L715" s="18"/>
      <c r="M715" s="19"/>
      <c r="N715" s="19"/>
      <c r="O715" s="19"/>
      <c r="P715" s="16"/>
      <c r="Q715" s="16"/>
      <c r="R715" s="19"/>
      <c r="S715" s="19"/>
      <c r="T715" s="19"/>
      <c r="U715" s="19"/>
      <c r="V715" s="19"/>
      <c r="W715" s="19"/>
      <c r="X715" s="18"/>
    </row>
    <row r="716" spans="1:24" x14ac:dyDescent="0.2">
      <c r="A716" s="20"/>
      <c r="B716" s="20"/>
      <c r="C716" s="15"/>
      <c r="D716" s="18"/>
      <c r="E716" s="18"/>
      <c r="F716" s="18"/>
      <c r="G716" s="18"/>
      <c r="H716" s="18"/>
      <c r="I716" s="16"/>
      <c r="J716" s="16"/>
      <c r="K716" s="17"/>
      <c r="L716" s="18"/>
      <c r="M716" s="19"/>
      <c r="N716" s="19"/>
      <c r="O716" s="19"/>
      <c r="P716" s="16"/>
      <c r="Q716" s="16"/>
      <c r="R716" s="19"/>
      <c r="S716" s="19"/>
      <c r="T716" s="19"/>
      <c r="U716" s="19"/>
      <c r="V716" s="19"/>
      <c r="W716" s="19"/>
      <c r="X716" s="18"/>
    </row>
    <row r="717" spans="1:24" x14ac:dyDescent="0.2">
      <c r="A717" s="20"/>
      <c r="B717" s="20"/>
      <c r="C717" s="15"/>
      <c r="D717" s="18"/>
      <c r="E717" s="18"/>
      <c r="F717" s="18"/>
      <c r="G717" s="18"/>
      <c r="H717" s="18"/>
      <c r="I717" s="16"/>
      <c r="J717" s="16"/>
      <c r="K717" s="17"/>
      <c r="L717" s="18"/>
      <c r="M717" s="19"/>
      <c r="N717" s="19"/>
      <c r="O717" s="19"/>
      <c r="P717" s="16"/>
      <c r="Q717" s="16"/>
      <c r="R717" s="19"/>
      <c r="S717" s="19"/>
      <c r="T717" s="19"/>
      <c r="U717" s="19"/>
      <c r="V717" s="19"/>
      <c r="W717" s="19"/>
      <c r="X717" s="18"/>
    </row>
  </sheetData>
  <phoneticPr fontId="0" type="noConversion"/>
  <conditionalFormatting sqref="J27">
    <cfRule type="cellIs" dxfId="4227" priority="3151" stopIfTrue="1" operator="lessThanOrEqual">
      <formula>9</formula>
    </cfRule>
    <cfRule type="cellIs" dxfId="4226" priority="3152" stopIfTrue="1" operator="between">
      <formula>9</formula>
      <formula>45</formula>
    </cfRule>
    <cfRule type="cellIs" dxfId="4225" priority="3153" stopIfTrue="1" operator="greaterThan">
      <formula>45</formula>
    </cfRule>
  </conditionalFormatting>
  <conditionalFormatting sqref="K27">
    <cfRule type="cellIs" dxfId="4224" priority="3154" stopIfTrue="1" operator="lessThanOrEqual">
      <formula>0.3</formula>
    </cfRule>
    <cfRule type="cellIs" dxfId="4223" priority="3155" stopIfTrue="1" operator="between">
      <formula>0.3</formula>
      <formula>1.5</formula>
    </cfRule>
    <cfRule type="cellIs" dxfId="4222" priority="3156" stopIfTrue="1" operator="greaterThan">
      <formula>1.5</formula>
    </cfRule>
  </conditionalFormatting>
  <conditionalFormatting sqref="L27">
    <cfRule type="cellIs" dxfId="4221" priority="3157" stopIfTrue="1" operator="lessThanOrEqual">
      <formula>15</formula>
    </cfRule>
    <cfRule type="cellIs" dxfId="4220" priority="3158" stopIfTrue="1" operator="between">
      <formula>15</formula>
      <formula>75</formula>
    </cfRule>
    <cfRule type="cellIs" dxfId="4219" priority="3159" stopIfTrue="1" operator="greaterThan">
      <formula>75</formula>
    </cfRule>
  </conditionalFormatting>
  <conditionalFormatting sqref="M27">
    <cfRule type="cellIs" dxfId="4218" priority="3160" stopIfTrue="1" operator="lessThanOrEqual">
      <formula>45</formula>
    </cfRule>
    <cfRule type="cellIs" dxfId="4217" priority="3161" stopIfTrue="1" operator="between">
      <formula>45</formula>
      <formula>225</formula>
    </cfRule>
    <cfRule type="cellIs" dxfId="4216" priority="3162" stopIfTrue="1" operator="greaterThan">
      <formula>225</formula>
    </cfRule>
  </conditionalFormatting>
  <conditionalFormatting sqref="N27">
    <cfRule type="cellIs" dxfId="4215" priority="3163" stopIfTrue="1" operator="lessThanOrEqual">
      <formula>3</formula>
    </cfRule>
    <cfRule type="cellIs" dxfId="4214" priority="3164" stopIfTrue="1" operator="between">
      <formula>3</formula>
      <formula>15</formula>
    </cfRule>
    <cfRule type="cellIs" dxfId="4213" priority="3165" stopIfTrue="1" operator="greaterThan">
      <formula>15</formula>
    </cfRule>
  </conditionalFormatting>
  <conditionalFormatting sqref="O27 R27:W27">
    <cfRule type="cellIs" dxfId="4212" priority="3166" stopIfTrue="1" operator="lessThanOrEqual">
      <formula>60</formula>
    </cfRule>
    <cfRule type="cellIs" dxfId="4211" priority="3167" stopIfTrue="1" operator="between">
      <formula>60</formula>
      <formula>300</formula>
    </cfRule>
    <cfRule type="cellIs" dxfId="4210" priority="3168" stopIfTrue="1" operator="greaterThan">
      <formula>300</formula>
    </cfRule>
  </conditionalFormatting>
  <conditionalFormatting sqref="J44">
    <cfRule type="cellIs" dxfId="4209" priority="3133" stopIfTrue="1" operator="lessThanOrEqual">
      <formula>9</formula>
    </cfRule>
    <cfRule type="cellIs" dxfId="4208" priority="3134" stopIfTrue="1" operator="between">
      <formula>9</formula>
      <formula>45</formula>
    </cfRule>
    <cfRule type="cellIs" dxfId="4207" priority="3135" stopIfTrue="1" operator="greaterThan">
      <formula>45</formula>
    </cfRule>
  </conditionalFormatting>
  <conditionalFormatting sqref="K44">
    <cfRule type="cellIs" dxfId="4206" priority="3136" stopIfTrue="1" operator="lessThanOrEqual">
      <formula>0.3</formula>
    </cfRule>
    <cfRule type="cellIs" dxfId="4205" priority="3137" stopIfTrue="1" operator="between">
      <formula>0.3</formula>
      <formula>1.5</formula>
    </cfRule>
    <cfRule type="cellIs" dxfId="4204" priority="3138" stopIfTrue="1" operator="greaterThan">
      <formula>1.5</formula>
    </cfRule>
  </conditionalFormatting>
  <conditionalFormatting sqref="L44">
    <cfRule type="cellIs" dxfId="4203" priority="3139" stopIfTrue="1" operator="lessThanOrEqual">
      <formula>15</formula>
    </cfRule>
    <cfRule type="cellIs" dxfId="4202" priority="3140" stopIfTrue="1" operator="between">
      <formula>15</formula>
      <formula>75</formula>
    </cfRule>
    <cfRule type="cellIs" dxfId="4201" priority="3141" stopIfTrue="1" operator="greaterThan">
      <formula>75</formula>
    </cfRule>
  </conditionalFormatting>
  <conditionalFormatting sqref="M44">
    <cfRule type="cellIs" dxfId="4200" priority="3142" stopIfTrue="1" operator="lessThanOrEqual">
      <formula>45</formula>
    </cfRule>
    <cfRule type="cellIs" dxfId="4199" priority="3143" stopIfTrue="1" operator="between">
      <formula>45</formula>
      <formula>225</formula>
    </cfRule>
    <cfRule type="cellIs" dxfId="4198" priority="3144" stopIfTrue="1" operator="greaterThan">
      <formula>225</formula>
    </cfRule>
  </conditionalFormatting>
  <conditionalFormatting sqref="N44">
    <cfRule type="cellIs" dxfId="4197" priority="3145" stopIfTrue="1" operator="lessThanOrEqual">
      <formula>3</formula>
    </cfRule>
    <cfRule type="cellIs" dxfId="4196" priority="3146" stopIfTrue="1" operator="between">
      <formula>3</formula>
      <formula>15</formula>
    </cfRule>
    <cfRule type="cellIs" dxfId="4195" priority="3147" stopIfTrue="1" operator="greaterThan">
      <formula>15</formula>
    </cfRule>
  </conditionalFormatting>
  <conditionalFormatting sqref="O44 R44:W44">
    <cfRule type="cellIs" dxfId="4194" priority="3148" stopIfTrue="1" operator="lessThanOrEqual">
      <formula>60</formula>
    </cfRule>
    <cfRule type="cellIs" dxfId="4193" priority="3149" stopIfTrue="1" operator="between">
      <formula>60</formula>
      <formula>300</formula>
    </cfRule>
    <cfRule type="cellIs" dxfId="4192" priority="3150" stopIfTrue="1" operator="greaterThan">
      <formula>300</formula>
    </cfRule>
  </conditionalFormatting>
  <conditionalFormatting sqref="J57">
    <cfRule type="cellIs" dxfId="4191" priority="3115" stopIfTrue="1" operator="lessThanOrEqual">
      <formula>9</formula>
    </cfRule>
    <cfRule type="cellIs" dxfId="4190" priority="3116" stopIfTrue="1" operator="between">
      <formula>9</formula>
      <formula>45</formula>
    </cfRule>
    <cfRule type="cellIs" dxfId="4189" priority="3117" stopIfTrue="1" operator="greaterThan">
      <formula>45</formula>
    </cfRule>
  </conditionalFormatting>
  <conditionalFormatting sqref="K57">
    <cfRule type="cellIs" dxfId="4188" priority="3118" stopIfTrue="1" operator="lessThanOrEqual">
      <formula>0.3</formula>
    </cfRule>
    <cfRule type="cellIs" dxfId="4187" priority="3119" stopIfTrue="1" operator="between">
      <formula>0.3</formula>
      <formula>1.5</formula>
    </cfRule>
    <cfRule type="cellIs" dxfId="4186" priority="3120" stopIfTrue="1" operator="greaterThan">
      <formula>1.5</formula>
    </cfRule>
  </conditionalFormatting>
  <conditionalFormatting sqref="L57">
    <cfRule type="cellIs" dxfId="4185" priority="3121" stopIfTrue="1" operator="lessThanOrEqual">
      <formula>15</formula>
    </cfRule>
    <cfRule type="cellIs" dxfId="4184" priority="3122" stopIfTrue="1" operator="between">
      <formula>15</formula>
      <formula>75</formula>
    </cfRule>
    <cfRule type="cellIs" dxfId="4183" priority="3123" stopIfTrue="1" operator="greaterThan">
      <formula>75</formula>
    </cfRule>
  </conditionalFormatting>
  <conditionalFormatting sqref="M57">
    <cfRule type="cellIs" dxfId="4182" priority="3124" stopIfTrue="1" operator="lessThanOrEqual">
      <formula>45</formula>
    </cfRule>
    <cfRule type="cellIs" dxfId="4181" priority="3125" stopIfTrue="1" operator="between">
      <formula>45</formula>
      <formula>225</formula>
    </cfRule>
    <cfRule type="cellIs" dxfId="4180" priority="3126" stopIfTrue="1" operator="greaterThan">
      <formula>225</formula>
    </cfRule>
  </conditionalFormatting>
  <conditionalFormatting sqref="N57">
    <cfRule type="cellIs" dxfId="4179" priority="3127" stopIfTrue="1" operator="lessThanOrEqual">
      <formula>3</formula>
    </cfRule>
    <cfRule type="cellIs" dxfId="4178" priority="3128" stopIfTrue="1" operator="between">
      <formula>3</formula>
      <formula>15</formula>
    </cfRule>
    <cfRule type="cellIs" dxfId="4177" priority="3129" stopIfTrue="1" operator="greaterThan">
      <formula>15</formula>
    </cfRule>
  </conditionalFormatting>
  <conditionalFormatting sqref="O57 R57:W57">
    <cfRule type="cellIs" dxfId="4176" priority="3130" stopIfTrue="1" operator="lessThanOrEqual">
      <formula>60</formula>
    </cfRule>
    <cfRule type="cellIs" dxfId="4175" priority="3131" stopIfTrue="1" operator="between">
      <formula>60</formula>
      <formula>300</formula>
    </cfRule>
    <cfRule type="cellIs" dxfId="4174" priority="3132" stopIfTrue="1" operator="greaterThan">
      <formula>300</formula>
    </cfRule>
  </conditionalFormatting>
  <conditionalFormatting sqref="J74">
    <cfRule type="cellIs" dxfId="4173" priority="3097" stopIfTrue="1" operator="lessThanOrEqual">
      <formula>9</formula>
    </cfRule>
    <cfRule type="cellIs" dxfId="4172" priority="3098" stopIfTrue="1" operator="between">
      <formula>9</formula>
      <formula>45</formula>
    </cfRule>
    <cfRule type="cellIs" dxfId="4171" priority="3099" stopIfTrue="1" operator="greaterThan">
      <formula>45</formula>
    </cfRule>
  </conditionalFormatting>
  <conditionalFormatting sqref="K74">
    <cfRule type="cellIs" dxfId="4170" priority="3100" stopIfTrue="1" operator="lessThanOrEqual">
      <formula>0.3</formula>
    </cfRule>
    <cfRule type="cellIs" dxfId="4169" priority="3101" stopIfTrue="1" operator="between">
      <formula>0.3</formula>
      <formula>1.5</formula>
    </cfRule>
    <cfRule type="cellIs" dxfId="4168" priority="3102" stopIfTrue="1" operator="greaterThan">
      <formula>1.5</formula>
    </cfRule>
  </conditionalFormatting>
  <conditionalFormatting sqref="L74">
    <cfRule type="cellIs" dxfId="4167" priority="3103" stopIfTrue="1" operator="lessThanOrEqual">
      <formula>15</formula>
    </cfRule>
    <cfRule type="cellIs" dxfId="4166" priority="3104" stopIfTrue="1" operator="between">
      <formula>15</formula>
      <formula>75</formula>
    </cfRule>
    <cfRule type="cellIs" dxfId="4165" priority="3105" stopIfTrue="1" operator="greaterThan">
      <formula>75</formula>
    </cfRule>
  </conditionalFormatting>
  <conditionalFormatting sqref="M74">
    <cfRule type="cellIs" dxfId="4164" priority="3106" stopIfTrue="1" operator="lessThanOrEqual">
      <formula>45</formula>
    </cfRule>
    <cfRule type="cellIs" dxfId="4163" priority="3107" stopIfTrue="1" operator="between">
      <formula>45</formula>
      <formula>225</formula>
    </cfRule>
    <cfRule type="cellIs" dxfId="4162" priority="3108" stopIfTrue="1" operator="greaterThan">
      <formula>225</formula>
    </cfRule>
  </conditionalFormatting>
  <conditionalFormatting sqref="N74">
    <cfRule type="cellIs" dxfId="4161" priority="3109" stopIfTrue="1" operator="lessThanOrEqual">
      <formula>3</formula>
    </cfRule>
    <cfRule type="cellIs" dxfId="4160" priority="3110" stopIfTrue="1" operator="between">
      <formula>3</formula>
      <formula>15</formula>
    </cfRule>
    <cfRule type="cellIs" dxfId="4159" priority="3111" stopIfTrue="1" operator="greaterThan">
      <formula>15</formula>
    </cfRule>
  </conditionalFormatting>
  <conditionalFormatting sqref="O74 R74:W74">
    <cfRule type="cellIs" dxfId="4158" priority="3112" stopIfTrue="1" operator="lessThanOrEqual">
      <formula>60</formula>
    </cfRule>
    <cfRule type="cellIs" dxfId="4157" priority="3113" stopIfTrue="1" operator="between">
      <formula>60</formula>
      <formula>300</formula>
    </cfRule>
    <cfRule type="cellIs" dxfId="4156" priority="3114" stopIfTrue="1" operator="greaterThan">
      <formula>300</formula>
    </cfRule>
  </conditionalFormatting>
  <conditionalFormatting sqref="J86">
    <cfRule type="cellIs" dxfId="4155" priority="3079" stopIfTrue="1" operator="lessThanOrEqual">
      <formula>9</formula>
    </cfRule>
    <cfRule type="cellIs" dxfId="4154" priority="3080" stopIfTrue="1" operator="between">
      <formula>9</formula>
      <formula>45</formula>
    </cfRule>
    <cfRule type="cellIs" dxfId="4153" priority="3081" stopIfTrue="1" operator="greaterThan">
      <formula>45</formula>
    </cfRule>
  </conditionalFormatting>
  <conditionalFormatting sqref="K86">
    <cfRule type="cellIs" dxfId="4152" priority="3082" stopIfTrue="1" operator="lessThanOrEqual">
      <formula>0.3</formula>
    </cfRule>
    <cfRule type="cellIs" dxfId="4151" priority="3083" stopIfTrue="1" operator="between">
      <formula>0.3</formula>
      <formula>1.5</formula>
    </cfRule>
    <cfRule type="cellIs" dxfId="4150" priority="3084" stopIfTrue="1" operator="greaterThan">
      <formula>1.5</formula>
    </cfRule>
  </conditionalFormatting>
  <conditionalFormatting sqref="L86">
    <cfRule type="cellIs" dxfId="4149" priority="3085" stopIfTrue="1" operator="lessThanOrEqual">
      <formula>15</formula>
    </cfRule>
    <cfRule type="cellIs" dxfId="4148" priority="3086" stopIfTrue="1" operator="between">
      <formula>15</formula>
      <formula>75</formula>
    </cfRule>
    <cfRule type="cellIs" dxfId="4147" priority="3087" stopIfTrue="1" operator="greaterThan">
      <formula>75</formula>
    </cfRule>
  </conditionalFormatting>
  <conditionalFormatting sqref="M86">
    <cfRule type="cellIs" dxfId="4146" priority="3088" stopIfTrue="1" operator="lessThanOrEqual">
      <formula>45</formula>
    </cfRule>
    <cfRule type="cellIs" dxfId="4145" priority="3089" stopIfTrue="1" operator="between">
      <formula>45</formula>
      <formula>225</formula>
    </cfRule>
    <cfRule type="cellIs" dxfId="4144" priority="3090" stopIfTrue="1" operator="greaterThan">
      <formula>225</formula>
    </cfRule>
  </conditionalFormatting>
  <conditionalFormatting sqref="N86">
    <cfRule type="cellIs" dxfId="4143" priority="3091" stopIfTrue="1" operator="lessThanOrEqual">
      <formula>3</formula>
    </cfRule>
    <cfRule type="cellIs" dxfId="4142" priority="3092" stopIfTrue="1" operator="between">
      <formula>3</formula>
      <formula>15</formula>
    </cfRule>
    <cfRule type="cellIs" dxfId="4141" priority="3093" stopIfTrue="1" operator="greaterThan">
      <formula>15</formula>
    </cfRule>
  </conditionalFormatting>
  <conditionalFormatting sqref="O86 R86:W86">
    <cfRule type="cellIs" dxfId="4140" priority="3094" stopIfTrue="1" operator="lessThanOrEqual">
      <formula>60</formula>
    </cfRule>
    <cfRule type="cellIs" dxfId="4139" priority="3095" stopIfTrue="1" operator="between">
      <formula>60</formula>
      <formula>300</formula>
    </cfRule>
    <cfRule type="cellIs" dxfId="4138" priority="3096" stopIfTrue="1" operator="greaterThan">
      <formula>300</formula>
    </cfRule>
  </conditionalFormatting>
  <conditionalFormatting sqref="J98">
    <cfRule type="cellIs" dxfId="4137" priority="3061" stopIfTrue="1" operator="lessThanOrEqual">
      <formula>9</formula>
    </cfRule>
    <cfRule type="cellIs" dxfId="4136" priority="3062" stopIfTrue="1" operator="between">
      <formula>9</formula>
      <formula>45</formula>
    </cfRule>
    <cfRule type="cellIs" dxfId="4135" priority="3063" stopIfTrue="1" operator="greaterThan">
      <formula>45</formula>
    </cfRule>
  </conditionalFormatting>
  <conditionalFormatting sqref="K98">
    <cfRule type="cellIs" dxfId="4134" priority="3064" stopIfTrue="1" operator="lessThanOrEqual">
      <formula>0.3</formula>
    </cfRule>
    <cfRule type="cellIs" dxfId="4133" priority="3065" stopIfTrue="1" operator="between">
      <formula>0.3</formula>
      <formula>1.5</formula>
    </cfRule>
    <cfRule type="cellIs" dxfId="4132" priority="3066" stopIfTrue="1" operator="greaterThan">
      <formula>1.5</formula>
    </cfRule>
  </conditionalFormatting>
  <conditionalFormatting sqref="L98">
    <cfRule type="cellIs" dxfId="4131" priority="3067" stopIfTrue="1" operator="lessThanOrEqual">
      <formula>15</formula>
    </cfRule>
    <cfRule type="cellIs" dxfId="4130" priority="3068" stopIfTrue="1" operator="between">
      <formula>15</formula>
      <formula>75</formula>
    </cfRule>
    <cfRule type="cellIs" dxfId="4129" priority="3069" stopIfTrue="1" operator="greaterThan">
      <formula>75</formula>
    </cfRule>
  </conditionalFormatting>
  <conditionalFormatting sqref="M98">
    <cfRule type="cellIs" dxfId="4128" priority="3070" stopIfTrue="1" operator="lessThanOrEqual">
      <formula>45</formula>
    </cfRule>
    <cfRule type="cellIs" dxfId="4127" priority="3071" stopIfTrue="1" operator="between">
      <formula>45</formula>
      <formula>225</formula>
    </cfRule>
    <cfRule type="cellIs" dxfId="4126" priority="3072" stopIfTrue="1" operator="greaterThan">
      <formula>225</formula>
    </cfRule>
  </conditionalFormatting>
  <conditionalFormatting sqref="N98">
    <cfRule type="cellIs" dxfId="4125" priority="3073" stopIfTrue="1" operator="lessThanOrEqual">
      <formula>3</formula>
    </cfRule>
    <cfRule type="cellIs" dxfId="4124" priority="3074" stopIfTrue="1" operator="between">
      <formula>3</formula>
      <formula>15</formula>
    </cfRule>
    <cfRule type="cellIs" dxfId="4123" priority="3075" stopIfTrue="1" operator="greaterThan">
      <formula>15</formula>
    </cfRule>
  </conditionalFormatting>
  <conditionalFormatting sqref="O98 R98:W98">
    <cfRule type="cellIs" dxfId="4122" priority="3076" stopIfTrue="1" operator="lessThanOrEqual">
      <formula>60</formula>
    </cfRule>
    <cfRule type="cellIs" dxfId="4121" priority="3077" stopIfTrue="1" operator="between">
      <formula>60</formula>
      <formula>300</formula>
    </cfRule>
    <cfRule type="cellIs" dxfId="4120" priority="3078" stopIfTrue="1" operator="greaterThan">
      <formula>300</formula>
    </cfRule>
  </conditionalFormatting>
  <conditionalFormatting sqref="J111">
    <cfRule type="cellIs" dxfId="4119" priority="3043" stopIfTrue="1" operator="lessThanOrEqual">
      <formula>9</formula>
    </cfRule>
    <cfRule type="cellIs" dxfId="4118" priority="3044" stopIfTrue="1" operator="between">
      <formula>9</formula>
      <formula>45</formula>
    </cfRule>
    <cfRule type="cellIs" dxfId="4117" priority="3045" stopIfTrue="1" operator="greaterThan">
      <formula>45</formula>
    </cfRule>
  </conditionalFormatting>
  <conditionalFormatting sqref="K111">
    <cfRule type="cellIs" dxfId="4116" priority="3046" stopIfTrue="1" operator="lessThanOrEqual">
      <formula>0.3</formula>
    </cfRule>
    <cfRule type="cellIs" dxfId="4115" priority="3047" stopIfTrue="1" operator="between">
      <formula>0.3</formula>
      <formula>1.5</formula>
    </cfRule>
    <cfRule type="cellIs" dxfId="4114" priority="3048" stopIfTrue="1" operator="greaterThan">
      <formula>1.5</formula>
    </cfRule>
  </conditionalFormatting>
  <conditionalFormatting sqref="L111">
    <cfRule type="cellIs" dxfId="4113" priority="3049" stopIfTrue="1" operator="lessThanOrEqual">
      <formula>15</formula>
    </cfRule>
    <cfRule type="cellIs" dxfId="4112" priority="3050" stopIfTrue="1" operator="between">
      <formula>15</formula>
      <formula>75</formula>
    </cfRule>
    <cfRule type="cellIs" dxfId="4111" priority="3051" stopIfTrue="1" operator="greaterThan">
      <formula>75</formula>
    </cfRule>
  </conditionalFormatting>
  <conditionalFormatting sqref="M111">
    <cfRule type="cellIs" dxfId="4110" priority="3052" stopIfTrue="1" operator="lessThanOrEqual">
      <formula>45</formula>
    </cfRule>
    <cfRule type="cellIs" dxfId="4109" priority="3053" stopIfTrue="1" operator="between">
      <formula>45</formula>
      <formula>225</formula>
    </cfRule>
    <cfRule type="cellIs" dxfId="4108" priority="3054" stopIfTrue="1" operator="greaterThan">
      <formula>225</formula>
    </cfRule>
  </conditionalFormatting>
  <conditionalFormatting sqref="N111">
    <cfRule type="cellIs" dxfId="4107" priority="3055" stopIfTrue="1" operator="lessThanOrEqual">
      <formula>3</formula>
    </cfRule>
    <cfRule type="cellIs" dxfId="4106" priority="3056" stopIfTrue="1" operator="between">
      <formula>3</formula>
      <formula>15</formula>
    </cfRule>
    <cfRule type="cellIs" dxfId="4105" priority="3057" stopIfTrue="1" operator="greaterThan">
      <formula>15</formula>
    </cfRule>
  </conditionalFormatting>
  <conditionalFormatting sqref="O111 R111:W111">
    <cfRule type="cellIs" dxfId="4104" priority="3058" stopIfTrue="1" operator="lessThanOrEqual">
      <formula>60</formula>
    </cfRule>
    <cfRule type="cellIs" dxfId="4103" priority="3059" stopIfTrue="1" operator="between">
      <formula>60</formula>
      <formula>300</formula>
    </cfRule>
    <cfRule type="cellIs" dxfId="4102" priority="3060" stopIfTrue="1" operator="greaterThan">
      <formula>300</formula>
    </cfRule>
  </conditionalFormatting>
  <conditionalFormatting sqref="J128">
    <cfRule type="cellIs" dxfId="4101" priority="3025" stopIfTrue="1" operator="lessThanOrEqual">
      <formula>9</formula>
    </cfRule>
    <cfRule type="cellIs" dxfId="4100" priority="3026" stopIfTrue="1" operator="between">
      <formula>9</formula>
      <formula>45</formula>
    </cfRule>
    <cfRule type="cellIs" dxfId="4099" priority="3027" stopIfTrue="1" operator="greaterThan">
      <formula>45</formula>
    </cfRule>
  </conditionalFormatting>
  <conditionalFormatting sqref="K128">
    <cfRule type="cellIs" dxfId="4098" priority="3028" stopIfTrue="1" operator="lessThanOrEqual">
      <formula>0.3</formula>
    </cfRule>
    <cfRule type="cellIs" dxfId="4097" priority="3029" stopIfTrue="1" operator="between">
      <formula>0.3</formula>
      <formula>1.5</formula>
    </cfRule>
    <cfRule type="cellIs" dxfId="4096" priority="3030" stopIfTrue="1" operator="greaterThan">
      <formula>1.5</formula>
    </cfRule>
  </conditionalFormatting>
  <conditionalFormatting sqref="L128">
    <cfRule type="cellIs" dxfId="4095" priority="3031" stopIfTrue="1" operator="lessThanOrEqual">
      <formula>15</formula>
    </cfRule>
    <cfRule type="cellIs" dxfId="4094" priority="3032" stopIfTrue="1" operator="between">
      <formula>15</formula>
      <formula>75</formula>
    </cfRule>
    <cfRule type="cellIs" dxfId="4093" priority="3033" stopIfTrue="1" operator="greaterThan">
      <formula>75</formula>
    </cfRule>
  </conditionalFormatting>
  <conditionalFormatting sqref="M128">
    <cfRule type="cellIs" dxfId="4092" priority="3034" stopIfTrue="1" operator="lessThanOrEqual">
      <formula>45</formula>
    </cfRule>
    <cfRule type="cellIs" dxfId="4091" priority="3035" stopIfTrue="1" operator="between">
      <formula>45</formula>
      <formula>225</formula>
    </cfRule>
    <cfRule type="cellIs" dxfId="4090" priority="3036" stopIfTrue="1" operator="greaterThan">
      <formula>225</formula>
    </cfRule>
  </conditionalFormatting>
  <conditionalFormatting sqref="N128">
    <cfRule type="cellIs" dxfId="4089" priority="3037" stopIfTrue="1" operator="lessThanOrEqual">
      <formula>3</formula>
    </cfRule>
    <cfRule type="cellIs" dxfId="4088" priority="3038" stopIfTrue="1" operator="between">
      <formula>3</formula>
      <formula>15</formula>
    </cfRule>
    <cfRule type="cellIs" dxfId="4087" priority="3039" stopIfTrue="1" operator="greaterThan">
      <formula>15</formula>
    </cfRule>
  </conditionalFormatting>
  <conditionalFormatting sqref="O128 R128:W128">
    <cfRule type="cellIs" dxfId="4086" priority="3040" stopIfTrue="1" operator="lessThanOrEqual">
      <formula>60</formula>
    </cfRule>
    <cfRule type="cellIs" dxfId="4085" priority="3041" stopIfTrue="1" operator="between">
      <formula>60</formula>
      <formula>300</formula>
    </cfRule>
    <cfRule type="cellIs" dxfId="4084" priority="3042" stopIfTrue="1" operator="greaterThan">
      <formula>300</formula>
    </cfRule>
  </conditionalFormatting>
  <conditionalFormatting sqref="J140">
    <cfRule type="cellIs" dxfId="4083" priority="3007" stopIfTrue="1" operator="lessThanOrEqual">
      <formula>9</formula>
    </cfRule>
    <cfRule type="cellIs" dxfId="4082" priority="3008" stopIfTrue="1" operator="between">
      <formula>9</formula>
      <formula>45</formula>
    </cfRule>
    <cfRule type="cellIs" dxfId="4081" priority="3009" stopIfTrue="1" operator="greaterThan">
      <formula>45</formula>
    </cfRule>
  </conditionalFormatting>
  <conditionalFormatting sqref="K140">
    <cfRule type="cellIs" dxfId="4080" priority="3010" stopIfTrue="1" operator="lessThanOrEqual">
      <formula>0.3</formula>
    </cfRule>
    <cfRule type="cellIs" dxfId="4079" priority="3011" stopIfTrue="1" operator="between">
      <formula>0.3</formula>
      <formula>1.5</formula>
    </cfRule>
    <cfRule type="cellIs" dxfId="4078" priority="3012" stopIfTrue="1" operator="greaterThan">
      <formula>1.5</formula>
    </cfRule>
  </conditionalFormatting>
  <conditionalFormatting sqref="L140">
    <cfRule type="cellIs" dxfId="4077" priority="3013" stopIfTrue="1" operator="lessThanOrEqual">
      <formula>15</formula>
    </cfRule>
    <cfRule type="cellIs" dxfId="4076" priority="3014" stopIfTrue="1" operator="between">
      <formula>15</formula>
      <formula>75</formula>
    </cfRule>
    <cfRule type="cellIs" dxfId="4075" priority="3015" stopIfTrue="1" operator="greaterThan">
      <formula>75</formula>
    </cfRule>
  </conditionalFormatting>
  <conditionalFormatting sqref="M140">
    <cfRule type="cellIs" dxfId="4074" priority="3016" stopIfTrue="1" operator="lessThanOrEqual">
      <formula>45</formula>
    </cfRule>
    <cfRule type="cellIs" dxfId="4073" priority="3017" stopIfTrue="1" operator="between">
      <formula>45</formula>
      <formula>225</formula>
    </cfRule>
    <cfRule type="cellIs" dxfId="4072" priority="3018" stopIfTrue="1" operator="greaterThan">
      <formula>225</formula>
    </cfRule>
  </conditionalFormatting>
  <conditionalFormatting sqref="N140">
    <cfRule type="cellIs" dxfId="4071" priority="3019" stopIfTrue="1" operator="lessThanOrEqual">
      <formula>3</formula>
    </cfRule>
    <cfRule type="cellIs" dxfId="4070" priority="3020" stopIfTrue="1" operator="between">
      <formula>3</formula>
      <formula>15</formula>
    </cfRule>
    <cfRule type="cellIs" dxfId="4069" priority="3021" stopIfTrue="1" operator="greaterThan">
      <formula>15</formula>
    </cfRule>
  </conditionalFormatting>
  <conditionalFormatting sqref="O140 R140:W140">
    <cfRule type="cellIs" dxfId="4068" priority="3022" stopIfTrue="1" operator="lessThanOrEqual">
      <formula>60</formula>
    </cfRule>
    <cfRule type="cellIs" dxfId="4067" priority="3023" stopIfTrue="1" operator="between">
      <formula>60</formula>
      <formula>300</formula>
    </cfRule>
    <cfRule type="cellIs" dxfId="4066" priority="3024" stopIfTrue="1" operator="greaterThan">
      <formula>300</formula>
    </cfRule>
  </conditionalFormatting>
  <conditionalFormatting sqref="J152">
    <cfRule type="cellIs" dxfId="4065" priority="2989" stopIfTrue="1" operator="lessThanOrEqual">
      <formula>9</formula>
    </cfRule>
    <cfRule type="cellIs" dxfId="4064" priority="2990" stopIfTrue="1" operator="between">
      <formula>9</formula>
      <formula>45</formula>
    </cfRule>
    <cfRule type="cellIs" dxfId="4063" priority="2991" stopIfTrue="1" operator="greaterThan">
      <formula>45</formula>
    </cfRule>
  </conditionalFormatting>
  <conditionalFormatting sqref="K152">
    <cfRule type="cellIs" dxfId="4062" priority="2992" stopIfTrue="1" operator="lessThanOrEqual">
      <formula>0.3</formula>
    </cfRule>
    <cfRule type="cellIs" dxfId="4061" priority="2993" stopIfTrue="1" operator="between">
      <formula>0.3</formula>
      <formula>1.5</formula>
    </cfRule>
    <cfRule type="cellIs" dxfId="4060" priority="2994" stopIfTrue="1" operator="greaterThan">
      <formula>1.5</formula>
    </cfRule>
  </conditionalFormatting>
  <conditionalFormatting sqref="L152">
    <cfRule type="cellIs" dxfId="4059" priority="2995" stopIfTrue="1" operator="lessThanOrEqual">
      <formula>15</formula>
    </cfRule>
    <cfRule type="cellIs" dxfId="4058" priority="2996" stopIfTrue="1" operator="between">
      <formula>15</formula>
      <formula>75</formula>
    </cfRule>
    <cfRule type="cellIs" dxfId="4057" priority="2997" stopIfTrue="1" operator="greaterThan">
      <formula>75</formula>
    </cfRule>
  </conditionalFormatting>
  <conditionalFormatting sqref="M152">
    <cfRule type="cellIs" dxfId="4056" priority="2998" stopIfTrue="1" operator="lessThanOrEqual">
      <formula>45</formula>
    </cfRule>
    <cfRule type="cellIs" dxfId="4055" priority="2999" stopIfTrue="1" operator="between">
      <formula>45</formula>
      <formula>225</formula>
    </cfRule>
    <cfRule type="cellIs" dxfId="4054" priority="3000" stopIfTrue="1" operator="greaterThan">
      <formula>225</formula>
    </cfRule>
  </conditionalFormatting>
  <conditionalFormatting sqref="N152">
    <cfRule type="cellIs" dxfId="4053" priority="3001" stopIfTrue="1" operator="lessThanOrEqual">
      <formula>3</formula>
    </cfRule>
    <cfRule type="cellIs" dxfId="4052" priority="3002" stopIfTrue="1" operator="between">
      <formula>3</formula>
      <formula>15</formula>
    </cfRule>
    <cfRule type="cellIs" dxfId="4051" priority="3003" stopIfTrue="1" operator="greaterThan">
      <formula>15</formula>
    </cfRule>
  </conditionalFormatting>
  <conditionalFormatting sqref="O152 R152:W152">
    <cfRule type="cellIs" dxfId="4050" priority="3004" stopIfTrue="1" operator="lessThanOrEqual">
      <formula>60</formula>
    </cfRule>
    <cfRule type="cellIs" dxfId="4049" priority="3005" stopIfTrue="1" operator="between">
      <formula>60</formula>
      <formula>300</formula>
    </cfRule>
    <cfRule type="cellIs" dxfId="4048" priority="3006" stopIfTrue="1" operator="greaterThan">
      <formula>300</formula>
    </cfRule>
  </conditionalFormatting>
  <conditionalFormatting sqref="J164">
    <cfRule type="cellIs" dxfId="4047" priority="2971" stopIfTrue="1" operator="lessThanOrEqual">
      <formula>9</formula>
    </cfRule>
    <cfRule type="cellIs" dxfId="4046" priority="2972" stopIfTrue="1" operator="between">
      <formula>9</formula>
      <formula>45</formula>
    </cfRule>
    <cfRule type="cellIs" dxfId="4045" priority="2973" stopIfTrue="1" operator="greaterThan">
      <formula>45</formula>
    </cfRule>
  </conditionalFormatting>
  <conditionalFormatting sqref="K164">
    <cfRule type="cellIs" dxfId="4044" priority="2974" stopIfTrue="1" operator="lessThanOrEqual">
      <formula>0.3</formula>
    </cfRule>
    <cfRule type="cellIs" dxfId="4043" priority="2975" stopIfTrue="1" operator="between">
      <formula>0.3</formula>
      <formula>1.5</formula>
    </cfRule>
    <cfRule type="cellIs" dxfId="4042" priority="2976" stopIfTrue="1" operator="greaterThan">
      <formula>1.5</formula>
    </cfRule>
  </conditionalFormatting>
  <conditionalFormatting sqref="L164">
    <cfRule type="cellIs" dxfId="4041" priority="2977" stopIfTrue="1" operator="lessThanOrEqual">
      <formula>15</formula>
    </cfRule>
    <cfRule type="cellIs" dxfId="4040" priority="2978" stopIfTrue="1" operator="between">
      <formula>15</formula>
      <formula>75</formula>
    </cfRule>
    <cfRule type="cellIs" dxfId="4039" priority="2979" stopIfTrue="1" operator="greaterThan">
      <formula>75</formula>
    </cfRule>
  </conditionalFormatting>
  <conditionalFormatting sqref="M164">
    <cfRule type="cellIs" dxfId="4038" priority="2980" stopIfTrue="1" operator="lessThanOrEqual">
      <formula>45</formula>
    </cfRule>
    <cfRule type="cellIs" dxfId="4037" priority="2981" stopIfTrue="1" operator="between">
      <formula>45</formula>
      <formula>225</formula>
    </cfRule>
    <cfRule type="cellIs" dxfId="4036" priority="2982" stopIfTrue="1" operator="greaterThan">
      <formula>225</formula>
    </cfRule>
  </conditionalFormatting>
  <conditionalFormatting sqref="N164">
    <cfRule type="cellIs" dxfId="4035" priority="2983" stopIfTrue="1" operator="lessThanOrEqual">
      <formula>3</formula>
    </cfRule>
    <cfRule type="cellIs" dxfId="4034" priority="2984" stopIfTrue="1" operator="between">
      <formula>3</formula>
      <formula>15</formula>
    </cfRule>
    <cfRule type="cellIs" dxfId="4033" priority="2985" stopIfTrue="1" operator="greaterThan">
      <formula>15</formula>
    </cfRule>
  </conditionalFormatting>
  <conditionalFormatting sqref="O164 R164:W164">
    <cfRule type="cellIs" dxfId="4032" priority="2986" stopIfTrue="1" operator="lessThanOrEqual">
      <formula>60</formula>
    </cfRule>
    <cfRule type="cellIs" dxfId="4031" priority="2987" stopIfTrue="1" operator="between">
      <formula>60</formula>
      <formula>300</formula>
    </cfRule>
    <cfRule type="cellIs" dxfId="4030" priority="2988" stopIfTrue="1" operator="greaterThan">
      <formula>300</formula>
    </cfRule>
  </conditionalFormatting>
  <conditionalFormatting sqref="J176">
    <cfRule type="cellIs" dxfId="4029" priority="2953" stopIfTrue="1" operator="lessThanOrEqual">
      <formula>9</formula>
    </cfRule>
    <cfRule type="cellIs" dxfId="4028" priority="2954" stopIfTrue="1" operator="between">
      <formula>9</formula>
      <formula>45</formula>
    </cfRule>
    <cfRule type="cellIs" dxfId="4027" priority="2955" stopIfTrue="1" operator="greaterThan">
      <formula>45</formula>
    </cfRule>
  </conditionalFormatting>
  <conditionalFormatting sqref="K176">
    <cfRule type="cellIs" dxfId="4026" priority="2956" stopIfTrue="1" operator="lessThanOrEqual">
      <formula>0.3</formula>
    </cfRule>
    <cfRule type="cellIs" dxfId="4025" priority="2957" stopIfTrue="1" operator="between">
      <formula>0.3</formula>
      <formula>1.5</formula>
    </cfRule>
    <cfRule type="cellIs" dxfId="4024" priority="2958" stopIfTrue="1" operator="greaterThan">
      <formula>1.5</formula>
    </cfRule>
  </conditionalFormatting>
  <conditionalFormatting sqref="L176">
    <cfRule type="cellIs" dxfId="4023" priority="2959" stopIfTrue="1" operator="lessThanOrEqual">
      <formula>15</formula>
    </cfRule>
    <cfRule type="cellIs" dxfId="4022" priority="2960" stopIfTrue="1" operator="between">
      <formula>15</formula>
      <formula>75</formula>
    </cfRule>
    <cfRule type="cellIs" dxfId="4021" priority="2961" stopIfTrue="1" operator="greaterThan">
      <formula>75</formula>
    </cfRule>
  </conditionalFormatting>
  <conditionalFormatting sqref="M176">
    <cfRule type="cellIs" dxfId="4020" priority="2962" stopIfTrue="1" operator="lessThanOrEqual">
      <formula>45</formula>
    </cfRule>
    <cfRule type="cellIs" dxfId="4019" priority="2963" stopIfTrue="1" operator="between">
      <formula>45</formula>
      <formula>225</formula>
    </cfRule>
    <cfRule type="cellIs" dxfId="4018" priority="2964" stopIfTrue="1" operator="greaterThan">
      <formula>225</formula>
    </cfRule>
  </conditionalFormatting>
  <conditionalFormatting sqref="N176">
    <cfRule type="cellIs" dxfId="4017" priority="2965" stopIfTrue="1" operator="lessThanOrEqual">
      <formula>3</formula>
    </cfRule>
    <cfRule type="cellIs" dxfId="4016" priority="2966" stopIfTrue="1" operator="between">
      <formula>3</formula>
      <formula>15</formula>
    </cfRule>
    <cfRule type="cellIs" dxfId="4015" priority="2967" stopIfTrue="1" operator="greaterThan">
      <formula>15</formula>
    </cfRule>
  </conditionalFormatting>
  <conditionalFormatting sqref="O176 R176:W176">
    <cfRule type="cellIs" dxfId="4014" priority="2968" stopIfTrue="1" operator="lessThanOrEqual">
      <formula>60</formula>
    </cfRule>
    <cfRule type="cellIs" dxfId="4013" priority="2969" stopIfTrue="1" operator="between">
      <formula>60</formula>
      <formula>300</formula>
    </cfRule>
    <cfRule type="cellIs" dxfId="4012" priority="2970" stopIfTrue="1" operator="greaterThan">
      <formula>300</formula>
    </cfRule>
  </conditionalFormatting>
  <conditionalFormatting sqref="J28">
    <cfRule type="cellIs" dxfId="4011" priority="2935" stopIfTrue="1" operator="lessThanOrEqual">
      <formula>9</formula>
    </cfRule>
    <cfRule type="cellIs" dxfId="4010" priority="2936" stopIfTrue="1" operator="between">
      <formula>9</formula>
      <formula>45</formula>
    </cfRule>
    <cfRule type="cellIs" dxfId="4009" priority="2937" stopIfTrue="1" operator="greaterThan">
      <formula>45</formula>
    </cfRule>
  </conditionalFormatting>
  <conditionalFormatting sqref="K28">
    <cfRule type="cellIs" dxfId="4008" priority="2938" stopIfTrue="1" operator="lessThanOrEqual">
      <formula>0.3</formula>
    </cfRule>
    <cfRule type="cellIs" dxfId="4007" priority="2939" stopIfTrue="1" operator="between">
      <formula>0.3</formula>
      <formula>1.5</formula>
    </cfRule>
    <cfRule type="cellIs" dxfId="4006" priority="2940" stopIfTrue="1" operator="greaterThan">
      <formula>1.5</formula>
    </cfRule>
  </conditionalFormatting>
  <conditionalFormatting sqref="L28">
    <cfRule type="cellIs" dxfId="4005" priority="2941" stopIfTrue="1" operator="lessThanOrEqual">
      <formula>15</formula>
    </cfRule>
    <cfRule type="cellIs" dxfId="4004" priority="2942" stopIfTrue="1" operator="between">
      <formula>15</formula>
      <formula>75</formula>
    </cfRule>
    <cfRule type="cellIs" dxfId="4003" priority="2943" stopIfTrue="1" operator="greaterThan">
      <formula>75</formula>
    </cfRule>
  </conditionalFormatting>
  <conditionalFormatting sqref="M28">
    <cfRule type="cellIs" dxfId="4002" priority="2944" stopIfTrue="1" operator="lessThanOrEqual">
      <formula>45</formula>
    </cfRule>
    <cfRule type="cellIs" dxfId="4001" priority="2945" stopIfTrue="1" operator="between">
      <formula>45</formula>
      <formula>225</formula>
    </cfRule>
    <cfRule type="cellIs" dxfId="4000" priority="2946" stopIfTrue="1" operator="greaterThan">
      <formula>225</formula>
    </cfRule>
  </conditionalFormatting>
  <conditionalFormatting sqref="N28">
    <cfRule type="cellIs" dxfId="3999" priority="2947" stopIfTrue="1" operator="lessThanOrEqual">
      <formula>3</formula>
    </cfRule>
    <cfRule type="cellIs" dxfId="3998" priority="2948" stopIfTrue="1" operator="between">
      <formula>3</formula>
      <formula>15</formula>
    </cfRule>
    <cfRule type="cellIs" dxfId="3997" priority="2949" stopIfTrue="1" operator="greaterThan">
      <formula>15</formula>
    </cfRule>
  </conditionalFormatting>
  <conditionalFormatting sqref="O28 R28:W28">
    <cfRule type="cellIs" dxfId="3996" priority="2950" stopIfTrue="1" operator="lessThanOrEqual">
      <formula>60</formula>
    </cfRule>
    <cfRule type="cellIs" dxfId="3995" priority="2951" stopIfTrue="1" operator="between">
      <formula>60</formula>
      <formula>300</formula>
    </cfRule>
    <cfRule type="cellIs" dxfId="3994" priority="2952" stopIfTrue="1" operator="greaterThan">
      <formula>300</formula>
    </cfRule>
  </conditionalFormatting>
  <conditionalFormatting sqref="J58">
    <cfRule type="cellIs" dxfId="3993" priority="2917" stopIfTrue="1" operator="lessThanOrEqual">
      <formula>9</formula>
    </cfRule>
    <cfRule type="cellIs" dxfId="3992" priority="2918" stopIfTrue="1" operator="between">
      <formula>9</formula>
      <formula>45</formula>
    </cfRule>
    <cfRule type="cellIs" dxfId="3991" priority="2919" stopIfTrue="1" operator="greaterThan">
      <formula>45</formula>
    </cfRule>
  </conditionalFormatting>
  <conditionalFormatting sqref="K58">
    <cfRule type="cellIs" dxfId="3990" priority="2920" stopIfTrue="1" operator="lessThanOrEqual">
      <formula>0.3</formula>
    </cfRule>
    <cfRule type="cellIs" dxfId="3989" priority="2921" stopIfTrue="1" operator="between">
      <formula>0.3</formula>
      <formula>1.5</formula>
    </cfRule>
    <cfRule type="cellIs" dxfId="3988" priority="2922" stopIfTrue="1" operator="greaterThan">
      <formula>1.5</formula>
    </cfRule>
  </conditionalFormatting>
  <conditionalFormatting sqref="L58">
    <cfRule type="cellIs" dxfId="3987" priority="2923" stopIfTrue="1" operator="lessThanOrEqual">
      <formula>15</formula>
    </cfRule>
    <cfRule type="cellIs" dxfId="3986" priority="2924" stopIfTrue="1" operator="between">
      <formula>15</formula>
      <formula>75</formula>
    </cfRule>
    <cfRule type="cellIs" dxfId="3985" priority="2925" stopIfTrue="1" operator="greaterThan">
      <formula>75</formula>
    </cfRule>
  </conditionalFormatting>
  <conditionalFormatting sqref="M58">
    <cfRule type="cellIs" dxfId="3984" priority="2926" stopIfTrue="1" operator="lessThanOrEqual">
      <formula>45</formula>
    </cfRule>
    <cfRule type="cellIs" dxfId="3983" priority="2927" stopIfTrue="1" operator="between">
      <formula>45</formula>
      <formula>225</formula>
    </cfRule>
    <cfRule type="cellIs" dxfId="3982" priority="2928" stopIfTrue="1" operator="greaterThan">
      <formula>225</formula>
    </cfRule>
  </conditionalFormatting>
  <conditionalFormatting sqref="N58">
    <cfRule type="cellIs" dxfId="3981" priority="2929" stopIfTrue="1" operator="lessThanOrEqual">
      <formula>3</formula>
    </cfRule>
    <cfRule type="cellIs" dxfId="3980" priority="2930" stopIfTrue="1" operator="between">
      <formula>3</formula>
      <formula>15</formula>
    </cfRule>
    <cfRule type="cellIs" dxfId="3979" priority="2931" stopIfTrue="1" operator="greaterThan">
      <formula>15</formula>
    </cfRule>
  </conditionalFormatting>
  <conditionalFormatting sqref="O58 R58:W58">
    <cfRule type="cellIs" dxfId="3978" priority="2932" stopIfTrue="1" operator="lessThanOrEqual">
      <formula>60</formula>
    </cfRule>
    <cfRule type="cellIs" dxfId="3977" priority="2933" stopIfTrue="1" operator="between">
      <formula>60</formula>
      <formula>300</formula>
    </cfRule>
    <cfRule type="cellIs" dxfId="3976" priority="2934" stopIfTrue="1" operator="greaterThan">
      <formula>300</formula>
    </cfRule>
  </conditionalFormatting>
  <conditionalFormatting sqref="J112">
    <cfRule type="cellIs" dxfId="3975" priority="2899" stopIfTrue="1" operator="lessThanOrEqual">
      <formula>9</formula>
    </cfRule>
    <cfRule type="cellIs" dxfId="3974" priority="2900" stopIfTrue="1" operator="between">
      <formula>9</formula>
      <formula>45</formula>
    </cfRule>
    <cfRule type="cellIs" dxfId="3973" priority="2901" stopIfTrue="1" operator="greaterThan">
      <formula>45</formula>
    </cfRule>
  </conditionalFormatting>
  <conditionalFormatting sqref="K112">
    <cfRule type="cellIs" dxfId="3972" priority="2902" stopIfTrue="1" operator="lessThanOrEqual">
      <formula>0.3</formula>
    </cfRule>
    <cfRule type="cellIs" dxfId="3971" priority="2903" stopIfTrue="1" operator="between">
      <formula>0.3</formula>
      <formula>1.5</formula>
    </cfRule>
    <cfRule type="cellIs" dxfId="3970" priority="2904" stopIfTrue="1" operator="greaterThan">
      <formula>1.5</formula>
    </cfRule>
  </conditionalFormatting>
  <conditionalFormatting sqref="L112">
    <cfRule type="cellIs" dxfId="3969" priority="2905" stopIfTrue="1" operator="lessThanOrEqual">
      <formula>15</formula>
    </cfRule>
    <cfRule type="cellIs" dxfId="3968" priority="2906" stopIfTrue="1" operator="between">
      <formula>15</formula>
      <formula>75</formula>
    </cfRule>
    <cfRule type="cellIs" dxfId="3967" priority="2907" stopIfTrue="1" operator="greaterThan">
      <formula>75</formula>
    </cfRule>
  </conditionalFormatting>
  <conditionalFormatting sqref="M112">
    <cfRule type="cellIs" dxfId="3966" priority="2908" stopIfTrue="1" operator="lessThanOrEqual">
      <formula>45</formula>
    </cfRule>
    <cfRule type="cellIs" dxfId="3965" priority="2909" stopIfTrue="1" operator="between">
      <formula>45</formula>
      <formula>225</formula>
    </cfRule>
    <cfRule type="cellIs" dxfId="3964" priority="2910" stopIfTrue="1" operator="greaterThan">
      <formula>225</formula>
    </cfRule>
  </conditionalFormatting>
  <conditionalFormatting sqref="N112">
    <cfRule type="cellIs" dxfId="3963" priority="2911" stopIfTrue="1" operator="lessThanOrEqual">
      <formula>3</formula>
    </cfRule>
    <cfRule type="cellIs" dxfId="3962" priority="2912" stopIfTrue="1" operator="between">
      <formula>3</formula>
      <formula>15</formula>
    </cfRule>
    <cfRule type="cellIs" dxfId="3961" priority="2913" stopIfTrue="1" operator="greaterThan">
      <formula>15</formula>
    </cfRule>
  </conditionalFormatting>
  <conditionalFormatting sqref="O112 R112:W112">
    <cfRule type="cellIs" dxfId="3960" priority="2914" stopIfTrue="1" operator="lessThanOrEqual">
      <formula>60</formula>
    </cfRule>
    <cfRule type="cellIs" dxfId="3959" priority="2915" stopIfTrue="1" operator="between">
      <formula>60</formula>
      <formula>300</formula>
    </cfRule>
    <cfRule type="cellIs" dxfId="3958" priority="2916" stopIfTrue="1" operator="greaterThan">
      <formula>300</formula>
    </cfRule>
  </conditionalFormatting>
  <conditionalFormatting sqref="J29">
    <cfRule type="cellIs" dxfId="3957" priority="2881" stopIfTrue="1" operator="lessThanOrEqual">
      <formula>9</formula>
    </cfRule>
    <cfRule type="cellIs" dxfId="3956" priority="2882" stopIfTrue="1" operator="between">
      <formula>9</formula>
      <formula>45</formula>
    </cfRule>
    <cfRule type="cellIs" dxfId="3955" priority="2883" stopIfTrue="1" operator="greaterThan">
      <formula>45</formula>
    </cfRule>
  </conditionalFormatting>
  <conditionalFormatting sqref="K29">
    <cfRule type="cellIs" dxfId="3954" priority="2884" stopIfTrue="1" operator="lessThanOrEqual">
      <formula>0.3</formula>
    </cfRule>
    <cfRule type="cellIs" dxfId="3953" priority="2885" stopIfTrue="1" operator="between">
      <formula>0.3</formula>
      <formula>1.5</formula>
    </cfRule>
    <cfRule type="cellIs" dxfId="3952" priority="2886" stopIfTrue="1" operator="greaterThan">
      <formula>1.5</formula>
    </cfRule>
  </conditionalFormatting>
  <conditionalFormatting sqref="L29">
    <cfRule type="cellIs" dxfId="3951" priority="2887" stopIfTrue="1" operator="lessThanOrEqual">
      <formula>15</formula>
    </cfRule>
    <cfRule type="cellIs" dxfId="3950" priority="2888" stopIfTrue="1" operator="between">
      <formula>15</formula>
      <formula>75</formula>
    </cfRule>
    <cfRule type="cellIs" dxfId="3949" priority="2889" stopIfTrue="1" operator="greaterThan">
      <formula>75</formula>
    </cfRule>
  </conditionalFormatting>
  <conditionalFormatting sqref="M29">
    <cfRule type="cellIs" dxfId="3948" priority="2890" stopIfTrue="1" operator="lessThanOrEqual">
      <formula>45</formula>
    </cfRule>
    <cfRule type="cellIs" dxfId="3947" priority="2891" stopIfTrue="1" operator="between">
      <formula>45</formula>
      <formula>225</formula>
    </cfRule>
    <cfRule type="cellIs" dxfId="3946" priority="2892" stopIfTrue="1" operator="greaterThan">
      <formula>225</formula>
    </cfRule>
  </conditionalFormatting>
  <conditionalFormatting sqref="N29">
    <cfRule type="cellIs" dxfId="3945" priority="2893" stopIfTrue="1" operator="lessThanOrEqual">
      <formula>3</formula>
    </cfRule>
    <cfRule type="cellIs" dxfId="3944" priority="2894" stopIfTrue="1" operator="between">
      <formula>3</formula>
      <formula>15</formula>
    </cfRule>
    <cfRule type="cellIs" dxfId="3943" priority="2895" stopIfTrue="1" operator="greaterThan">
      <formula>15</formula>
    </cfRule>
  </conditionalFormatting>
  <conditionalFormatting sqref="O29 R29:W29">
    <cfRule type="cellIs" dxfId="3942" priority="2896" stopIfTrue="1" operator="lessThanOrEqual">
      <formula>60</formula>
    </cfRule>
    <cfRule type="cellIs" dxfId="3941" priority="2897" stopIfTrue="1" operator="between">
      <formula>60</formula>
      <formula>300</formula>
    </cfRule>
    <cfRule type="cellIs" dxfId="3940" priority="2898" stopIfTrue="1" operator="greaterThan">
      <formula>300</formula>
    </cfRule>
  </conditionalFormatting>
  <conditionalFormatting sqref="J45">
    <cfRule type="cellIs" dxfId="3939" priority="2863" stopIfTrue="1" operator="lessThanOrEqual">
      <formula>9</formula>
    </cfRule>
    <cfRule type="cellIs" dxfId="3938" priority="2864" stopIfTrue="1" operator="between">
      <formula>9</formula>
      <formula>45</formula>
    </cfRule>
    <cfRule type="cellIs" dxfId="3937" priority="2865" stopIfTrue="1" operator="greaterThan">
      <formula>45</formula>
    </cfRule>
  </conditionalFormatting>
  <conditionalFormatting sqref="K45">
    <cfRule type="cellIs" dxfId="3936" priority="2866" stopIfTrue="1" operator="lessThanOrEqual">
      <formula>0.3</formula>
    </cfRule>
    <cfRule type="cellIs" dxfId="3935" priority="2867" stopIfTrue="1" operator="between">
      <formula>0.3</formula>
      <formula>1.5</formula>
    </cfRule>
    <cfRule type="cellIs" dxfId="3934" priority="2868" stopIfTrue="1" operator="greaterThan">
      <formula>1.5</formula>
    </cfRule>
  </conditionalFormatting>
  <conditionalFormatting sqref="L45">
    <cfRule type="cellIs" dxfId="3933" priority="2869" stopIfTrue="1" operator="lessThanOrEqual">
      <formula>15</formula>
    </cfRule>
    <cfRule type="cellIs" dxfId="3932" priority="2870" stopIfTrue="1" operator="between">
      <formula>15</formula>
      <formula>75</formula>
    </cfRule>
    <cfRule type="cellIs" dxfId="3931" priority="2871" stopIfTrue="1" operator="greaterThan">
      <formula>75</formula>
    </cfRule>
  </conditionalFormatting>
  <conditionalFormatting sqref="M45">
    <cfRule type="cellIs" dxfId="3930" priority="2872" stopIfTrue="1" operator="lessThanOrEqual">
      <formula>45</formula>
    </cfRule>
    <cfRule type="cellIs" dxfId="3929" priority="2873" stopIfTrue="1" operator="between">
      <formula>45</formula>
      <formula>225</formula>
    </cfRule>
    <cfRule type="cellIs" dxfId="3928" priority="2874" stopIfTrue="1" operator="greaterThan">
      <formula>225</formula>
    </cfRule>
  </conditionalFormatting>
  <conditionalFormatting sqref="N45">
    <cfRule type="cellIs" dxfId="3927" priority="2875" stopIfTrue="1" operator="lessThanOrEqual">
      <formula>3</formula>
    </cfRule>
    <cfRule type="cellIs" dxfId="3926" priority="2876" stopIfTrue="1" operator="between">
      <formula>3</formula>
      <formula>15</formula>
    </cfRule>
    <cfRule type="cellIs" dxfId="3925" priority="2877" stopIfTrue="1" operator="greaterThan">
      <formula>15</formula>
    </cfRule>
  </conditionalFormatting>
  <conditionalFormatting sqref="O45 R45:W45">
    <cfRule type="cellIs" dxfId="3924" priority="2878" stopIfTrue="1" operator="lessThanOrEqual">
      <formula>60</formula>
    </cfRule>
    <cfRule type="cellIs" dxfId="3923" priority="2879" stopIfTrue="1" operator="between">
      <formula>60</formula>
      <formula>300</formula>
    </cfRule>
    <cfRule type="cellIs" dxfId="3922" priority="2880" stopIfTrue="1" operator="greaterThan">
      <formula>300</formula>
    </cfRule>
  </conditionalFormatting>
  <conditionalFormatting sqref="J59">
    <cfRule type="cellIs" dxfId="3921" priority="2845" stopIfTrue="1" operator="lessThanOrEqual">
      <formula>9</formula>
    </cfRule>
    <cfRule type="cellIs" dxfId="3920" priority="2846" stopIfTrue="1" operator="between">
      <formula>9</formula>
      <formula>45</formula>
    </cfRule>
    <cfRule type="cellIs" dxfId="3919" priority="2847" stopIfTrue="1" operator="greaterThan">
      <formula>45</formula>
    </cfRule>
  </conditionalFormatting>
  <conditionalFormatting sqref="K59">
    <cfRule type="cellIs" dxfId="3918" priority="2848" stopIfTrue="1" operator="lessThanOrEqual">
      <formula>0.3</formula>
    </cfRule>
    <cfRule type="cellIs" dxfId="3917" priority="2849" stopIfTrue="1" operator="between">
      <formula>0.3</formula>
      <formula>1.5</formula>
    </cfRule>
    <cfRule type="cellIs" dxfId="3916" priority="2850" stopIfTrue="1" operator="greaterThan">
      <formula>1.5</formula>
    </cfRule>
  </conditionalFormatting>
  <conditionalFormatting sqref="L59">
    <cfRule type="cellIs" dxfId="3915" priority="2851" stopIfTrue="1" operator="lessThanOrEqual">
      <formula>15</formula>
    </cfRule>
    <cfRule type="cellIs" dxfId="3914" priority="2852" stopIfTrue="1" operator="between">
      <formula>15</formula>
      <formula>75</formula>
    </cfRule>
    <cfRule type="cellIs" dxfId="3913" priority="2853" stopIfTrue="1" operator="greaterThan">
      <formula>75</formula>
    </cfRule>
  </conditionalFormatting>
  <conditionalFormatting sqref="M59">
    <cfRule type="cellIs" dxfId="3912" priority="2854" stopIfTrue="1" operator="lessThanOrEqual">
      <formula>45</formula>
    </cfRule>
    <cfRule type="cellIs" dxfId="3911" priority="2855" stopIfTrue="1" operator="between">
      <formula>45</formula>
      <formula>225</formula>
    </cfRule>
    <cfRule type="cellIs" dxfId="3910" priority="2856" stopIfTrue="1" operator="greaterThan">
      <formula>225</formula>
    </cfRule>
  </conditionalFormatting>
  <conditionalFormatting sqref="N59">
    <cfRule type="cellIs" dxfId="3909" priority="2857" stopIfTrue="1" operator="lessThanOrEqual">
      <formula>3</formula>
    </cfRule>
    <cfRule type="cellIs" dxfId="3908" priority="2858" stopIfTrue="1" operator="between">
      <formula>3</formula>
      <formula>15</formula>
    </cfRule>
    <cfRule type="cellIs" dxfId="3907" priority="2859" stopIfTrue="1" operator="greaterThan">
      <formula>15</formula>
    </cfRule>
  </conditionalFormatting>
  <conditionalFormatting sqref="O59 R59:W59">
    <cfRule type="cellIs" dxfId="3906" priority="2860" stopIfTrue="1" operator="lessThanOrEqual">
      <formula>60</formula>
    </cfRule>
    <cfRule type="cellIs" dxfId="3905" priority="2861" stopIfTrue="1" operator="between">
      <formula>60</formula>
      <formula>300</formula>
    </cfRule>
    <cfRule type="cellIs" dxfId="3904" priority="2862" stopIfTrue="1" operator="greaterThan">
      <formula>300</formula>
    </cfRule>
  </conditionalFormatting>
  <conditionalFormatting sqref="J75">
    <cfRule type="cellIs" dxfId="3903" priority="2827" stopIfTrue="1" operator="lessThanOrEqual">
      <formula>9</formula>
    </cfRule>
    <cfRule type="cellIs" dxfId="3902" priority="2828" stopIfTrue="1" operator="between">
      <formula>9</formula>
      <formula>45</formula>
    </cfRule>
    <cfRule type="cellIs" dxfId="3901" priority="2829" stopIfTrue="1" operator="greaterThan">
      <formula>45</formula>
    </cfRule>
  </conditionalFormatting>
  <conditionalFormatting sqref="K75">
    <cfRule type="cellIs" dxfId="3900" priority="2830" stopIfTrue="1" operator="lessThanOrEqual">
      <formula>0.3</formula>
    </cfRule>
    <cfRule type="cellIs" dxfId="3899" priority="2831" stopIfTrue="1" operator="between">
      <formula>0.3</formula>
      <formula>1.5</formula>
    </cfRule>
    <cfRule type="cellIs" dxfId="3898" priority="2832" stopIfTrue="1" operator="greaterThan">
      <formula>1.5</formula>
    </cfRule>
  </conditionalFormatting>
  <conditionalFormatting sqref="L75">
    <cfRule type="cellIs" dxfId="3897" priority="2833" stopIfTrue="1" operator="lessThanOrEqual">
      <formula>15</formula>
    </cfRule>
    <cfRule type="cellIs" dxfId="3896" priority="2834" stopIfTrue="1" operator="between">
      <formula>15</formula>
      <formula>75</formula>
    </cfRule>
    <cfRule type="cellIs" dxfId="3895" priority="2835" stopIfTrue="1" operator="greaterThan">
      <formula>75</formula>
    </cfRule>
  </conditionalFormatting>
  <conditionalFormatting sqref="M75">
    <cfRule type="cellIs" dxfId="3894" priority="2836" stopIfTrue="1" operator="lessThanOrEqual">
      <formula>45</formula>
    </cfRule>
    <cfRule type="cellIs" dxfId="3893" priority="2837" stopIfTrue="1" operator="between">
      <formula>45</formula>
      <formula>225</formula>
    </cfRule>
    <cfRule type="cellIs" dxfId="3892" priority="2838" stopIfTrue="1" operator="greaterThan">
      <formula>225</formula>
    </cfRule>
  </conditionalFormatting>
  <conditionalFormatting sqref="N75">
    <cfRule type="cellIs" dxfId="3891" priority="2839" stopIfTrue="1" operator="lessThanOrEqual">
      <formula>3</formula>
    </cfRule>
    <cfRule type="cellIs" dxfId="3890" priority="2840" stopIfTrue="1" operator="between">
      <formula>3</formula>
      <formula>15</formula>
    </cfRule>
    <cfRule type="cellIs" dxfId="3889" priority="2841" stopIfTrue="1" operator="greaterThan">
      <formula>15</formula>
    </cfRule>
  </conditionalFormatting>
  <conditionalFormatting sqref="O75 R75:W75">
    <cfRule type="cellIs" dxfId="3888" priority="2842" stopIfTrue="1" operator="lessThanOrEqual">
      <formula>60</formula>
    </cfRule>
    <cfRule type="cellIs" dxfId="3887" priority="2843" stopIfTrue="1" operator="between">
      <formula>60</formula>
      <formula>300</formula>
    </cfRule>
    <cfRule type="cellIs" dxfId="3886" priority="2844" stopIfTrue="1" operator="greaterThan">
      <formula>300</formula>
    </cfRule>
  </conditionalFormatting>
  <conditionalFormatting sqref="J87">
    <cfRule type="cellIs" dxfId="3885" priority="2809" stopIfTrue="1" operator="lessThanOrEqual">
      <formula>9</formula>
    </cfRule>
    <cfRule type="cellIs" dxfId="3884" priority="2810" stopIfTrue="1" operator="between">
      <formula>9</formula>
      <formula>45</formula>
    </cfRule>
    <cfRule type="cellIs" dxfId="3883" priority="2811" stopIfTrue="1" operator="greaterThan">
      <formula>45</formula>
    </cfRule>
  </conditionalFormatting>
  <conditionalFormatting sqref="K87">
    <cfRule type="cellIs" dxfId="3882" priority="2812" stopIfTrue="1" operator="lessThanOrEqual">
      <formula>0.3</formula>
    </cfRule>
    <cfRule type="cellIs" dxfId="3881" priority="2813" stopIfTrue="1" operator="between">
      <formula>0.3</formula>
      <formula>1.5</formula>
    </cfRule>
    <cfRule type="cellIs" dxfId="3880" priority="2814" stopIfTrue="1" operator="greaterThan">
      <formula>1.5</formula>
    </cfRule>
  </conditionalFormatting>
  <conditionalFormatting sqref="L87">
    <cfRule type="cellIs" dxfId="3879" priority="2815" stopIfTrue="1" operator="lessThanOrEqual">
      <formula>15</formula>
    </cfRule>
    <cfRule type="cellIs" dxfId="3878" priority="2816" stopIfTrue="1" operator="between">
      <formula>15</formula>
      <formula>75</formula>
    </cfRule>
    <cfRule type="cellIs" dxfId="3877" priority="2817" stopIfTrue="1" operator="greaterThan">
      <formula>75</formula>
    </cfRule>
  </conditionalFormatting>
  <conditionalFormatting sqref="M87">
    <cfRule type="cellIs" dxfId="3876" priority="2818" stopIfTrue="1" operator="lessThanOrEqual">
      <formula>45</formula>
    </cfRule>
    <cfRule type="cellIs" dxfId="3875" priority="2819" stopIfTrue="1" operator="between">
      <formula>45</formula>
      <formula>225</formula>
    </cfRule>
    <cfRule type="cellIs" dxfId="3874" priority="2820" stopIfTrue="1" operator="greaterThan">
      <formula>225</formula>
    </cfRule>
  </conditionalFormatting>
  <conditionalFormatting sqref="N87">
    <cfRule type="cellIs" dxfId="3873" priority="2821" stopIfTrue="1" operator="lessThanOrEqual">
      <formula>3</formula>
    </cfRule>
    <cfRule type="cellIs" dxfId="3872" priority="2822" stopIfTrue="1" operator="between">
      <formula>3</formula>
      <formula>15</formula>
    </cfRule>
    <cfRule type="cellIs" dxfId="3871" priority="2823" stopIfTrue="1" operator="greaterThan">
      <formula>15</formula>
    </cfRule>
  </conditionalFormatting>
  <conditionalFormatting sqref="O87 R87:W87">
    <cfRule type="cellIs" dxfId="3870" priority="2824" stopIfTrue="1" operator="lessThanOrEqual">
      <formula>60</formula>
    </cfRule>
    <cfRule type="cellIs" dxfId="3869" priority="2825" stopIfTrue="1" operator="between">
      <formula>60</formula>
      <formula>300</formula>
    </cfRule>
    <cfRule type="cellIs" dxfId="3868" priority="2826" stopIfTrue="1" operator="greaterThan">
      <formula>300</formula>
    </cfRule>
  </conditionalFormatting>
  <conditionalFormatting sqref="J99">
    <cfRule type="cellIs" dxfId="3867" priority="2791" stopIfTrue="1" operator="lessThanOrEqual">
      <formula>9</formula>
    </cfRule>
    <cfRule type="cellIs" dxfId="3866" priority="2792" stopIfTrue="1" operator="between">
      <formula>9</formula>
      <formula>45</formula>
    </cfRule>
    <cfRule type="cellIs" dxfId="3865" priority="2793" stopIfTrue="1" operator="greaterThan">
      <formula>45</formula>
    </cfRule>
  </conditionalFormatting>
  <conditionalFormatting sqref="K99">
    <cfRule type="cellIs" dxfId="3864" priority="2794" stopIfTrue="1" operator="lessThanOrEqual">
      <formula>0.3</formula>
    </cfRule>
    <cfRule type="cellIs" dxfId="3863" priority="2795" stopIfTrue="1" operator="between">
      <formula>0.3</formula>
      <formula>1.5</formula>
    </cfRule>
    <cfRule type="cellIs" dxfId="3862" priority="2796" stopIfTrue="1" operator="greaterThan">
      <formula>1.5</formula>
    </cfRule>
  </conditionalFormatting>
  <conditionalFormatting sqref="L99">
    <cfRule type="cellIs" dxfId="3861" priority="2797" stopIfTrue="1" operator="lessThanOrEqual">
      <formula>15</formula>
    </cfRule>
    <cfRule type="cellIs" dxfId="3860" priority="2798" stopIfTrue="1" operator="between">
      <formula>15</formula>
      <formula>75</formula>
    </cfRule>
    <cfRule type="cellIs" dxfId="3859" priority="2799" stopIfTrue="1" operator="greaterThan">
      <formula>75</formula>
    </cfRule>
  </conditionalFormatting>
  <conditionalFormatting sqref="M99">
    <cfRule type="cellIs" dxfId="3858" priority="2800" stopIfTrue="1" operator="lessThanOrEqual">
      <formula>45</formula>
    </cfRule>
    <cfRule type="cellIs" dxfId="3857" priority="2801" stopIfTrue="1" operator="between">
      <formula>45</formula>
      <formula>225</formula>
    </cfRule>
    <cfRule type="cellIs" dxfId="3856" priority="2802" stopIfTrue="1" operator="greaterThan">
      <formula>225</formula>
    </cfRule>
  </conditionalFormatting>
  <conditionalFormatting sqref="N99">
    <cfRule type="cellIs" dxfId="3855" priority="2803" stopIfTrue="1" operator="lessThanOrEqual">
      <formula>3</formula>
    </cfRule>
    <cfRule type="cellIs" dxfId="3854" priority="2804" stopIfTrue="1" operator="between">
      <formula>3</formula>
      <formula>15</formula>
    </cfRule>
    <cfRule type="cellIs" dxfId="3853" priority="2805" stopIfTrue="1" operator="greaterThan">
      <formula>15</formula>
    </cfRule>
  </conditionalFormatting>
  <conditionalFormatting sqref="O99 R99:W99">
    <cfRule type="cellIs" dxfId="3852" priority="2806" stopIfTrue="1" operator="lessThanOrEqual">
      <formula>60</formula>
    </cfRule>
    <cfRule type="cellIs" dxfId="3851" priority="2807" stopIfTrue="1" operator="between">
      <formula>60</formula>
      <formula>300</formula>
    </cfRule>
    <cfRule type="cellIs" dxfId="3850" priority="2808" stopIfTrue="1" operator="greaterThan">
      <formula>300</formula>
    </cfRule>
  </conditionalFormatting>
  <conditionalFormatting sqref="J113">
    <cfRule type="cellIs" dxfId="3849" priority="2773" stopIfTrue="1" operator="lessThanOrEqual">
      <formula>9</formula>
    </cfRule>
    <cfRule type="cellIs" dxfId="3848" priority="2774" stopIfTrue="1" operator="between">
      <formula>9</formula>
      <formula>45</formula>
    </cfRule>
    <cfRule type="cellIs" dxfId="3847" priority="2775" stopIfTrue="1" operator="greaterThan">
      <formula>45</formula>
    </cfRule>
  </conditionalFormatting>
  <conditionalFormatting sqref="K113">
    <cfRule type="cellIs" dxfId="3846" priority="2776" stopIfTrue="1" operator="lessThanOrEqual">
      <formula>0.3</formula>
    </cfRule>
    <cfRule type="cellIs" dxfId="3845" priority="2777" stopIfTrue="1" operator="between">
      <formula>0.3</formula>
      <formula>1.5</formula>
    </cfRule>
    <cfRule type="cellIs" dxfId="3844" priority="2778" stopIfTrue="1" operator="greaterThan">
      <formula>1.5</formula>
    </cfRule>
  </conditionalFormatting>
  <conditionalFormatting sqref="L113">
    <cfRule type="cellIs" dxfId="3843" priority="2779" stopIfTrue="1" operator="lessThanOrEqual">
      <formula>15</formula>
    </cfRule>
    <cfRule type="cellIs" dxfId="3842" priority="2780" stopIfTrue="1" operator="between">
      <formula>15</formula>
      <formula>75</formula>
    </cfRule>
    <cfRule type="cellIs" dxfId="3841" priority="2781" stopIfTrue="1" operator="greaterThan">
      <formula>75</formula>
    </cfRule>
  </conditionalFormatting>
  <conditionalFormatting sqref="M113">
    <cfRule type="cellIs" dxfId="3840" priority="2782" stopIfTrue="1" operator="lessThanOrEqual">
      <formula>45</formula>
    </cfRule>
    <cfRule type="cellIs" dxfId="3839" priority="2783" stopIfTrue="1" operator="between">
      <formula>45</formula>
      <formula>225</formula>
    </cfRule>
    <cfRule type="cellIs" dxfId="3838" priority="2784" stopIfTrue="1" operator="greaterThan">
      <formula>225</formula>
    </cfRule>
  </conditionalFormatting>
  <conditionalFormatting sqref="N113">
    <cfRule type="cellIs" dxfId="3837" priority="2785" stopIfTrue="1" operator="lessThanOrEqual">
      <formula>3</formula>
    </cfRule>
    <cfRule type="cellIs" dxfId="3836" priority="2786" stopIfTrue="1" operator="between">
      <formula>3</formula>
      <formula>15</formula>
    </cfRule>
    <cfRule type="cellIs" dxfId="3835" priority="2787" stopIfTrue="1" operator="greaterThan">
      <formula>15</formula>
    </cfRule>
  </conditionalFormatting>
  <conditionalFormatting sqref="O113 R113:W113">
    <cfRule type="cellIs" dxfId="3834" priority="2788" stopIfTrue="1" operator="lessThanOrEqual">
      <formula>60</formula>
    </cfRule>
    <cfRule type="cellIs" dxfId="3833" priority="2789" stopIfTrue="1" operator="between">
      <formula>60</formula>
      <formula>300</formula>
    </cfRule>
    <cfRule type="cellIs" dxfId="3832" priority="2790" stopIfTrue="1" operator="greaterThan">
      <formula>300</formula>
    </cfRule>
  </conditionalFormatting>
  <conditionalFormatting sqref="J129">
    <cfRule type="cellIs" dxfId="3831" priority="2755" stopIfTrue="1" operator="lessThanOrEqual">
      <formula>9</formula>
    </cfRule>
    <cfRule type="cellIs" dxfId="3830" priority="2756" stopIfTrue="1" operator="between">
      <formula>9</formula>
      <formula>45</formula>
    </cfRule>
    <cfRule type="cellIs" dxfId="3829" priority="2757" stopIfTrue="1" operator="greaterThan">
      <formula>45</formula>
    </cfRule>
  </conditionalFormatting>
  <conditionalFormatting sqref="K129">
    <cfRule type="cellIs" dxfId="3828" priority="2758" stopIfTrue="1" operator="lessThanOrEqual">
      <formula>0.3</formula>
    </cfRule>
    <cfRule type="cellIs" dxfId="3827" priority="2759" stopIfTrue="1" operator="between">
      <formula>0.3</formula>
      <formula>1.5</formula>
    </cfRule>
    <cfRule type="cellIs" dxfId="3826" priority="2760" stopIfTrue="1" operator="greaterThan">
      <formula>1.5</formula>
    </cfRule>
  </conditionalFormatting>
  <conditionalFormatting sqref="L129">
    <cfRule type="cellIs" dxfId="3825" priority="2761" stopIfTrue="1" operator="lessThanOrEqual">
      <formula>15</formula>
    </cfRule>
    <cfRule type="cellIs" dxfId="3824" priority="2762" stopIfTrue="1" operator="between">
      <formula>15</formula>
      <formula>75</formula>
    </cfRule>
    <cfRule type="cellIs" dxfId="3823" priority="2763" stopIfTrue="1" operator="greaterThan">
      <formula>75</formula>
    </cfRule>
  </conditionalFormatting>
  <conditionalFormatting sqref="M129">
    <cfRule type="cellIs" dxfId="3822" priority="2764" stopIfTrue="1" operator="lessThanOrEqual">
      <formula>45</formula>
    </cfRule>
    <cfRule type="cellIs" dxfId="3821" priority="2765" stopIfTrue="1" operator="between">
      <formula>45</formula>
      <formula>225</formula>
    </cfRule>
    <cfRule type="cellIs" dxfId="3820" priority="2766" stopIfTrue="1" operator="greaterThan">
      <formula>225</formula>
    </cfRule>
  </conditionalFormatting>
  <conditionalFormatting sqref="N129">
    <cfRule type="cellIs" dxfId="3819" priority="2767" stopIfTrue="1" operator="lessThanOrEqual">
      <formula>3</formula>
    </cfRule>
    <cfRule type="cellIs" dxfId="3818" priority="2768" stopIfTrue="1" operator="between">
      <formula>3</formula>
      <formula>15</formula>
    </cfRule>
    <cfRule type="cellIs" dxfId="3817" priority="2769" stopIfTrue="1" operator="greaterThan">
      <formula>15</formula>
    </cfRule>
  </conditionalFormatting>
  <conditionalFormatting sqref="O129 R129:W129">
    <cfRule type="cellIs" dxfId="3816" priority="2770" stopIfTrue="1" operator="lessThanOrEqual">
      <formula>60</formula>
    </cfRule>
    <cfRule type="cellIs" dxfId="3815" priority="2771" stopIfTrue="1" operator="between">
      <formula>60</formula>
      <formula>300</formula>
    </cfRule>
    <cfRule type="cellIs" dxfId="3814" priority="2772" stopIfTrue="1" operator="greaterThan">
      <formula>300</formula>
    </cfRule>
  </conditionalFormatting>
  <conditionalFormatting sqref="J141">
    <cfRule type="cellIs" dxfId="3813" priority="2737" stopIfTrue="1" operator="lessThanOrEqual">
      <formula>9</formula>
    </cfRule>
    <cfRule type="cellIs" dxfId="3812" priority="2738" stopIfTrue="1" operator="between">
      <formula>9</formula>
      <formula>45</formula>
    </cfRule>
    <cfRule type="cellIs" dxfId="3811" priority="2739" stopIfTrue="1" operator="greaterThan">
      <formula>45</formula>
    </cfRule>
  </conditionalFormatting>
  <conditionalFormatting sqref="K141">
    <cfRule type="cellIs" dxfId="3810" priority="2740" stopIfTrue="1" operator="lessThanOrEqual">
      <formula>0.3</formula>
    </cfRule>
    <cfRule type="cellIs" dxfId="3809" priority="2741" stopIfTrue="1" operator="between">
      <formula>0.3</formula>
      <formula>1.5</formula>
    </cfRule>
    <cfRule type="cellIs" dxfId="3808" priority="2742" stopIfTrue="1" operator="greaterThan">
      <formula>1.5</formula>
    </cfRule>
  </conditionalFormatting>
  <conditionalFormatting sqref="L141">
    <cfRule type="cellIs" dxfId="3807" priority="2743" stopIfTrue="1" operator="lessThanOrEqual">
      <formula>15</formula>
    </cfRule>
    <cfRule type="cellIs" dxfId="3806" priority="2744" stopIfTrue="1" operator="between">
      <formula>15</formula>
      <formula>75</formula>
    </cfRule>
    <cfRule type="cellIs" dxfId="3805" priority="2745" stopIfTrue="1" operator="greaterThan">
      <formula>75</formula>
    </cfRule>
  </conditionalFormatting>
  <conditionalFormatting sqref="M141">
    <cfRule type="cellIs" dxfId="3804" priority="2746" stopIfTrue="1" operator="lessThanOrEqual">
      <formula>45</formula>
    </cfRule>
    <cfRule type="cellIs" dxfId="3803" priority="2747" stopIfTrue="1" operator="between">
      <formula>45</formula>
      <formula>225</formula>
    </cfRule>
    <cfRule type="cellIs" dxfId="3802" priority="2748" stopIfTrue="1" operator="greaterThan">
      <formula>225</formula>
    </cfRule>
  </conditionalFormatting>
  <conditionalFormatting sqref="N141">
    <cfRule type="cellIs" dxfId="3801" priority="2749" stopIfTrue="1" operator="lessThanOrEqual">
      <formula>3</formula>
    </cfRule>
    <cfRule type="cellIs" dxfId="3800" priority="2750" stopIfTrue="1" operator="between">
      <formula>3</formula>
      <formula>15</formula>
    </cfRule>
    <cfRule type="cellIs" dxfId="3799" priority="2751" stopIfTrue="1" operator="greaterThan">
      <formula>15</formula>
    </cfRule>
  </conditionalFormatting>
  <conditionalFormatting sqref="O141 R141:W141">
    <cfRule type="cellIs" dxfId="3798" priority="2752" stopIfTrue="1" operator="lessThanOrEqual">
      <formula>60</formula>
    </cfRule>
    <cfRule type="cellIs" dxfId="3797" priority="2753" stopIfTrue="1" operator="between">
      <formula>60</formula>
      <formula>300</formula>
    </cfRule>
    <cfRule type="cellIs" dxfId="3796" priority="2754" stopIfTrue="1" operator="greaterThan">
      <formula>300</formula>
    </cfRule>
  </conditionalFormatting>
  <conditionalFormatting sqref="J153">
    <cfRule type="cellIs" dxfId="3795" priority="2719" stopIfTrue="1" operator="lessThanOrEqual">
      <formula>9</formula>
    </cfRule>
    <cfRule type="cellIs" dxfId="3794" priority="2720" stopIfTrue="1" operator="between">
      <formula>9</formula>
      <formula>45</formula>
    </cfRule>
    <cfRule type="cellIs" dxfId="3793" priority="2721" stopIfTrue="1" operator="greaterThan">
      <formula>45</formula>
    </cfRule>
  </conditionalFormatting>
  <conditionalFormatting sqref="K153">
    <cfRule type="cellIs" dxfId="3792" priority="2722" stopIfTrue="1" operator="lessThanOrEqual">
      <formula>0.3</formula>
    </cfRule>
    <cfRule type="cellIs" dxfId="3791" priority="2723" stopIfTrue="1" operator="between">
      <formula>0.3</formula>
      <formula>1.5</formula>
    </cfRule>
    <cfRule type="cellIs" dxfId="3790" priority="2724" stopIfTrue="1" operator="greaterThan">
      <formula>1.5</formula>
    </cfRule>
  </conditionalFormatting>
  <conditionalFormatting sqref="L153">
    <cfRule type="cellIs" dxfId="3789" priority="2725" stopIfTrue="1" operator="lessThanOrEqual">
      <formula>15</formula>
    </cfRule>
    <cfRule type="cellIs" dxfId="3788" priority="2726" stopIfTrue="1" operator="between">
      <formula>15</formula>
      <formula>75</formula>
    </cfRule>
    <cfRule type="cellIs" dxfId="3787" priority="2727" stopIfTrue="1" operator="greaterThan">
      <formula>75</formula>
    </cfRule>
  </conditionalFormatting>
  <conditionalFormatting sqref="M153">
    <cfRule type="cellIs" dxfId="3786" priority="2728" stopIfTrue="1" operator="lessThanOrEqual">
      <formula>45</formula>
    </cfRule>
    <cfRule type="cellIs" dxfId="3785" priority="2729" stopIfTrue="1" operator="between">
      <formula>45</formula>
      <formula>225</formula>
    </cfRule>
    <cfRule type="cellIs" dxfId="3784" priority="2730" stopIfTrue="1" operator="greaterThan">
      <formula>225</formula>
    </cfRule>
  </conditionalFormatting>
  <conditionalFormatting sqref="N153">
    <cfRule type="cellIs" dxfId="3783" priority="2731" stopIfTrue="1" operator="lessThanOrEqual">
      <formula>3</formula>
    </cfRule>
    <cfRule type="cellIs" dxfId="3782" priority="2732" stopIfTrue="1" operator="between">
      <formula>3</formula>
      <formula>15</formula>
    </cfRule>
    <cfRule type="cellIs" dxfId="3781" priority="2733" stopIfTrue="1" operator="greaterThan">
      <formula>15</formula>
    </cfRule>
  </conditionalFormatting>
  <conditionalFormatting sqref="O153 R153:W153">
    <cfRule type="cellIs" dxfId="3780" priority="2734" stopIfTrue="1" operator="lessThanOrEqual">
      <formula>60</formula>
    </cfRule>
    <cfRule type="cellIs" dxfId="3779" priority="2735" stopIfTrue="1" operator="between">
      <formula>60</formula>
      <formula>300</formula>
    </cfRule>
    <cfRule type="cellIs" dxfId="3778" priority="2736" stopIfTrue="1" operator="greaterThan">
      <formula>300</formula>
    </cfRule>
  </conditionalFormatting>
  <conditionalFormatting sqref="J165">
    <cfRule type="cellIs" dxfId="3777" priority="2701" stopIfTrue="1" operator="lessThanOrEqual">
      <formula>9</formula>
    </cfRule>
    <cfRule type="cellIs" dxfId="3776" priority="2702" stopIfTrue="1" operator="between">
      <formula>9</formula>
      <formula>45</formula>
    </cfRule>
    <cfRule type="cellIs" dxfId="3775" priority="2703" stopIfTrue="1" operator="greaterThan">
      <formula>45</formula>
    </cfRule>
  </conditionalFormatting>
  <conditionalFormatting sqref="K165">
    <cfRule type="cellIs" dxfId="3774" priority="2704" stopIfTrue="1" operator="lessThanOrEqual">
      <formula>0.3</formula>
    </cfRule>
    <cfRule type="cellIs" dxfId="3773" priority="2705" stopIfTrue="1" operator="between">
      <formula>0.3</formula>
      <formula>1.5</formula>
    </cfRule>
    <cfRule type="cellIs" dxfId="3772" priority="2706" stopIfTrue="1" operator="greaterThan">
      <formula>1.5</formula>
    </cfRule>
  </conditionalFormatting>
  <conditionalFormatting sqref="L165">
    <cfRule type="cellIs" dxfId="3771" priority="2707" stopIfTrue="1" operator="lessThanOrEqual">
      <formula>15</formula>
    </cfRule>
    <cfRule type="cellIs" dxfId="3770" priority="2708" stopIfTrue="1" operator="between">
      <formula>15</formula>
      <formula>75</formula>
    </cfRule>
    <cfRule type="cellIs" dxfId="3769" priority="2709" stopIfTrue="1" operator="greaterThan">
      <formula>75</formula>
    </cfRule>
  </conditionalFormatting>
  <conditionalFormatting sqref="M165">
    <cfRule type="cellIs" dxfId="3768" priority="2710" stopIfTrue="1" operator="lessThanOrEqual">
      <formula>45</formula>
    </cfRule>
    <cfRule type="cellIs" dxfId="3767" priority="2711" stopIfTrue="1" operator="between">
      <formula>45</formula>
      <formula>225</formula>
    </cfRule>
    <cfRule type="cellIs" dxfId="3766" priority="2712" stopIfTrue="1" operator="greaterThan">
      <formula>225</formula>
    </cfRule>
  </conditionalFormatting>
  <conditionalFormatting sqref="N165">
    <cfRule type="cellIs" dxfId="3765" priority="2713" stopIfTrue="1" operator="lessThanOrEqual">
      <formula>3</formula>
    </cfRule>
    <cfRule type="cellIs" dxfId="3764" priority="2714" stopIfTrue="1" operator="between">
      <formula>3</formula>
      <formula>15</formula>
    </cfRule>
    <cfRule type="cellIs" dxfId="3763" priority="2715" stopIfTrue="1" operator="greaterThan">
      <formula>15</formula>
    </cfRule>
  </conditionalFormatting>
  <conditionalFormatting sqref="O165 R165:W165">
    <cfRule type="cellIs" dxfId="3762" priority="2716" stopIfTrue="1" operator="lessThanOrEqual">
      <formula>60</formula>
    </cfRule>
    <cfRule type="cellIs" dxfId="3761" priority="2717" stopIfTrue="1" operator="between">
      <formula>60</formula>
      <formula>300</formula>
    </cfRule>
    <cfRule type="cellIs" dxfId="3760" priority="2718" stopIfTrue="1" operator="greaterThan">
      <formula>300</formula>
    </cfRule>
  </conditionalFormatting>
  <conditionalFormatting sqref="J177">
    <cfRule type="cellIs" dxfId="3759" priority="2683" stopIfTrue="1" operator="lessThanOrEqual">
      <formula>9</formula>
    </cfRule>
    <cfRule type="cellIs" dxfId="3758" priority="2684" stopIfTrue="1" operator="between">
      <formula>9</formula>
      <formula>45</formula>
    </cfRule>
    <cfRule type="cellIs" dxfId="3757" priority="2685" stopIfTrue="1" operator="greaterThan">
      <formula>45</formula>
    </cfRule>
  </conditionalFormatting>
  <conditionalFormatting sqref="K177">
    <cfRule type="cellIs" dxfId="3756" priority="2686" stopIfTrue="1" operator="lessThanOrEqual">
      <formula>0.3</formula>
    </cfRule>
    <cfRule type="cellIs" dxfId="3755" priority="2687" stopIfTrue="1" operator="between">
      <formula>0.3</formula>
      <formula>1.5</formula>
    </cfRule>
    <cfRule type="cellIs" dxfId="3754" priority="2688" stopIfTrue="1" operator="greaterThan">
      <formula>1.5</formula>
    </cfRule>
  </conditionalFormatting>
  <conditionalFormatting sqref="L177">
    <cfRule type="cellIs" dxfId="3753" priority="2689" stopIfTrue="1" operator="lessThanOrEqual">
      <formula>15</formula>
    </cfRule>
    <cfRule type="cellIs" dxfId="3752" priority="2690" stopIfTrue="1" operator="between">
      <formula>15</formula>
      <formula>75</formula>
    </cfRule>
    <cfRule type="cellIs" dxfId="3751" priority="2691" stopIfTrue="1" operator="greaterThan">
      <formula>75</formula>
    </cfRule>
  </conditionalFormatting>
  <conditionalFormatting sqref="M177">
    <cfRule type="cellIs" dxfId="3750" priority="2692" stopIfTrue="1" operator="lessThanOrEqual">
      <formula>45</formula>
    </cfRule>
    <cfRule type="cellIs" dxfId="3749" priority="2693" stopIfTrue="1" operator="between">
      <formula>45</formula>
      <formula>225</formula>
    </cfRule>
    <cfRule type="cellIs" dxfId="3748" priority="2694" stopIfTrue="1" operator="greaterThan">
      <formula>225</formula>
    </cfRule>
  </conditionalFormatting>
  <conditionalFormatting sqref="N177">
    <cfRule type="cellIs" dxfId="3747" priority="2695" stopIfTrue="1" operator="lessThanOrEqual">
      <formula>3</formula>
    </cfRule>
    <cfRule type="cellIs" dxfId="3746" priority="2696" stopIfTrue="1" operator="between">
      <formula>3</formula>
      <formula>15</formula>
    </cfRule>
    <cfRule type="cellIs" dxfId="3745" priority="2697" stopIfTrue="1" operator="greaterThan">
      <formula>15</formula>
    </cfRule>
  </conditionalFormatting>
  <conditionalFormatting sqref="O177 R177:W177">
    <cfRule type="cellIs" dxfId="3744" priority="2698" stopIfTrue="1" operator="lessThanOrEqual">
      <formula>60</formula>
    </cfRule>
    <cfRule type="cellIs" dxfId="3743" priority="2699" stopIfTrue="1" operator="between">
      <formula>60</formula>
      <formula>300</formula>
    </cfRule>
    <cfRule type="cellIs" dxfId="3742" priority="2700" stopIfTrue="1" operator="greaterThan">
      <formula>300</formula>
    </cfRule>
  </conditionalFormatting>
  <conditionalFormatting sqref="J30">
    <cfRule type="cellIs" dxfId="3741" priority="2665" stopIfTrue="1" operator="lessThanOrEqual">
      <formula>9</formula>
    </cfRule>
    <cfRule type="cellIs" dxfId="3740" priority="2666" stopIfTrue="1" operator="between">
      <formula>9</formula>
      <formula>45</formula>
    </cfRule>
    <cfRule type="cellIs" dxfId="3739" priority="2667" stopIfTrue="1" operator="greaterThan">
      <formula>45</formula>
    </cfRule>
  </conditionalFormatting>
  <conditionalFormatting sqref="K30">
    <cfRule type="cellIs" dxfId="3738" priority="2668" stopIfTrue="1" operator="lessThanOrEqual">
      <formula>0.3</formula>
    </cfRule>
    <cfRule type="cellIs" dxfId="3737" priority="2669" stopIfTrue="1" operator="between">
      <formula>0.3</formula>
      <formula>1.5</formula>
    </cfRule>
    <cfRule type="cellIs" dxfId="3736" priority="2670" stopIfTrue="1" operator="greaterThan">
      <formula>1.5</formula>
    </cfRule>
  </conditionalFormatting>
  <conditionalFormatting sqref="L30">
    <cfRule type="cellIs" dxfId="3735" priority="2671" stopIfTrue="1" operator="lessThanOrEqual">
      <formula>15</formula>
    </cfRule>
    <cfRule type="cellIs" dxfId="3734" priority="2672" stopIfTrue="1" operator="between">
      <formula>15</formula>
      <formula>75</formula>
    </cfRule>
    <cfRule type="cellIs" dxfId="3733" priority="2673" stopIfTrue="1" operator="greaterThan">
      <formula>75</formula>
    </cfRule>
  </conditionalFormatting>
  <conditionalFormatting sqref="M30">
    <cfRule type="cellIs" dxfId="3732" priority="2674" stopIfTrue="1" operator="lessThanOrEqual">
      <formula>45</formula>
    </cfRule>
    <cfRule type="cellIs" dxfId="3731" priority="2675" stopIfTrue="1" operator="between">
      <formula>45</formula>
      <formula>225</formula>
    </cfRule>
    <cfRule type="cellIs" dxfId="3730" priority="2676" stopIfTrue="1" operator="greaterThan">
      <formula>225</formula>
    </cfRule>
  </conditionalFormatting>
  <conditionalFormatting sqref="N30">
    <cfRule type="cellIs" dxfId="3729" priority="2677" stopIfTrue="1" operator="lessThanOrEqual">
      <formula>3</formula>
    </cfRule>
    <cfRule type="cellIs" dxfId="3728" priority="2678" stopIfTrue="1" operator="between">
      <formula>3</formula>
      <formula>15</formula>
    </cfRule>
    <cfRule type="cellIs" dxfId="3727" priority="2679" stopIfTrue="1" operator="greaterThan">
      <formula>15</formula>
    </cfRule>
  </conditionalFormatting>
  <conditionalFormatting sqref="O30 R30:W30">
    <cfRule type="cellIs" dxfId="3726" priority="2680" stopIfTrue="1" operator="lessThanOrEqual">
      <formula>60</formula>
    </cfRule>
    <cfRule type="cellIs" dxfId="3725" priority="2681" stopIfTrue="1" operator="between">
      <formula>60</formula>
      <formula>300</formula>
    </cfRule>
    <cfRule type="cellIs" dxfId="3724" priority="2682" stopIfTrue="1" operator="greaterThan">
      <formula>300</formula>
    </cfRule>
  </conditionalFormatting>
  <conditionalFormatting sqref="J60">
    <cfRule type="cellIs" dxfId="3723" priority="2647" stopIfTrue="1" operator="lessThanOrEqual">
      <formula>9</formula>
    </cfRule>
    <cfRule type="cellIs" dxfId="3722" priority="2648" stopIfTrue="1" operator="between">
      <formula>9</formula>
      <formula>45</formula>
    </cfRule>
    <cfRule type="cellIs" dxfId="3721" priority="2649" stopIfTrue="1" operator="greaterThan">
      <formula>45</formula>
    </cfRule>
  </conditionalFormatting>
  <conditionalFormatting sqref="K60">
    <cfRule type="cellIs" dxfId="3720" priority="2650" stopIfTrue="1" operator="lessThanOrEqual">
      <formula>0.3</formula>
    </cfRule>
    <cfRule type="cellIs" dxfId="3719" priority="2651" stopIfTrue="1" operator="between">
      <formula>0.3</formula>
      <formula>1.5</formula>
    </cfRule>
    <cfRule type="cellIs" dxfId="3718" priority="2652" stopIfTrue="1" operator="greaterThan">
      <formula>1.5</formula>
    </cfRule>
  </conditionalFormatting>
  <conditionalFormatting sqref="L60">
    <cfRule type="cellIs" dxfId="3717" priority="2653" stopIfTrue="1" operator="lessThanOrEqual">
      <formula>15</formula>
    </cfRule>
    <cfRule type="cellIs" dxfId="3716" priority="2654" stopIfTrue="1" operator="between">
      <formula>15</formula>
      <formula>75</formula>
    </cfRule>
    <cfRule type="cellIs" dxfId="3715" priority="2655" stopIfTrue="1" operator="greaterThan">
      <formula>75</formula>
    </cfRule>
  </conditionalFormatting>
  <conditionalFormatting sqref="M60">
    <cfRule type="cellIs" dxfId="3714" priority="2656" stopIfTrue="1" operator="lessThanOrEqual">
      <formula>45</formula>
    </cfRule>
    <cfRule type="cellIs" dxfId="3713" priority="2657" stopIfTrue="1" operator="between">
      <formula>45</formula>
      <formula>225</formula>
    </cfRule>
    <cfRule type="cellIs" dxfId="3712" priority="2658" stopIfTrue="1" operator="greaterThan">
      <formula>225</formula>
    </cfRule>
  </conditionalFormatting>
  <conditionalFormatting sqref="N60">
    <cfRule type="cellIs" dxfId="3711" priority="2659" stopIfTrue="1" operator="lessThanOrEqual">
      <formula>3</formula>
    </cfRule>
    <cfRule type="cellIs" dxfId="3710" priority="2660" stopIfTrue="1" operator="between">
      <formula>3</formula>
      <formula>15</formula>
    </cfRule>
    <cfRule type="cellIs" dxfId="3709" priority="2661" stopIfTrue="1" operator="greaterThan">
      <formula>15</formula>
    </cfRule>
  </conditionalFormatting>
  <conditionalFormatting sqref="O60 R60:W60">
    <cfRule type="cellIs" dxfId="3708" priority="2662" stopIfTrue="1" operator="lessThanOrEqual">
      <formula>60</formula>
    </cfRule>
    <cfRule type="cellIs" dxfId="3707" priority="2663" stopIfTrue="1" operator="between">
      <formula>60</formula>
      <formula>300</formula>
    </cfRule>
    <cfRule type="cellIs" dxfId="3706" priority="2664" stopIfTrue="1" operator="greaterThan">
      <formula>300</formula>
    </cfRule>
  </conditionalFormatting>
  <conditionalFormatting sqref="J114">
    <cfRule type="cellIs" dxfId="3705" priority="2629" stopIfTrue="1" operator="lessThanOrEqual">
      <formula>9</formula>
    </cfRule>
    <cfRule type="cellIs" dxfId="3704" priority="2630" stopIfTrue="1" operator="between">
      <formula>9</formula>
      <formula>45</formula>
    </cfRule>
    <cfRule type="cellIs" dxfId="3703" priority="2631" stopIfTrue="1" operator="greaterThan">
      <formula>45</formula>
    </cfRule>
  </conditionalFormatting>
  <conditionalFormatting sqref="K114">
    <cfRule type="cellIs" dxfId="3702" priority="2632" stopIfTrue="1" operator="lessThanOrEqual">
      <formula>0.3</formula>
    </cfRule>
    <cfRule type="cellIs" dxfId="3701" priority="2633" stopIfTrue="1" operator="between">
      <formula>0.3</formula>
      <formula>1.5</formula>
    </cfRule>
    <cfRule type="cellIs" dxfId="3700" priority="2634" stopIfTrue="1" operator="greaterThan">
      <formula>1.5</formula>
    </cfRule>
  </conditionalFormatting>
  <conditionalFormatting sqref="L114">
    <cfRule type="cellIs" dxfId="3699" priority="2635" stopIfTrue="1" operator="lessThanOrEqual">
      <formula>15</formula>
    </cfRule>
    <cfRule type="cellIs" dxfId="3698" priority="2636" stopIfTrue="1" operator="between">
      <formula>15</formula>
      <formula>75</formula>
    </cfRule>
    <cfRule type="cellIs" dxfId="3697" priority="2637" stopIfTrue="1" operator="greaterThan">
      <formula>75</formula>
    </cfRule>
  </conditionalFormatting>
  <conditionalFormatting sqref="M114">
    <cfRule type="cellIs" dxfId="3696" priority="2638" stopIfTrue="1" operator="lessThanOrEqual">
      <formula>45</formula>
    </cfRule>
    <cfRule type="cellIs" dxfId="3695" priority="2639" stopIfTrue="1" operator="between">
      <formula>45</formula>
      <formula>225</formula>
    </cfRule>
    <cfRule type="cellIs" dxfId="3694" priority="2640" stopIfTrue="1" operator="greaterThan">
      <formula>225</formula>
    </cfRule>
  </conditionalFormatting>
  <conditionalFormatting sqref="N114">
    <cfRule type="cellIs" dxfId="3693" priority="2641" stopIfTrue="1" operator="lessThanOrEqual">
      <formula>3</formula>
    </cfRule>
    <cfRule type="cellIs" dxfId="3692" priority="2642" stopIfTrue="1" operator="between">
      <formula>3</formula>
      <formula>15</formula>
    </cfRule>
    <cfRule type="cellIs" dxfId="3691" priority="2643" stopIfTrue="1" operator="greaterThan">
      <formula>15</formula>
    </cfRule>
  </conditionalFormatting>
  <conditionalFormatting sqref="O114 R114:W114">
    <cfRule type="cellIs" dxfId="3690" priority="2644" stopIfTrue="1" operator="lessThanOrEqual">
      <formula>60</formula>
    </cfRule>
    <cfRule type="cellIs" dxfId="3689" priority="2645" stopIfTrue="1" operator="between">
      <formula>60</formula>
      <formula>300</formula>
    </cfRule>
    <cfRule type="cellIs" dxfId="3688" priority="2646" stopIfTrue="1" operator="greaterThan">
      <formula>300</formula>
    </cfRule>
  </conditionalFormatting>
  <conditionalFormatting sqref="J26">
    <cfRule type="cellIs" dxfId="3489" priority="1567" stopIfTrue="1" operator="lessThanOrEqual">
      <formula>9</formula>
    </cfRule>
    <cfRule type="cellIs" dxfId="3488" priority="1568" stopIfTrue="1" operator="between">
      <formula>9</formula>
      <formula>45</formula>
    </cfRule>
    <cfRule type="cellIs" dxfId="3487" priority="1569" stopIfTrue="1" operator="greaterThan">
      <formula>45</formula>
    </cfRule>
  </conditionalFormatting>
  <conditionalFormatting sqref="K26">
    <cfRule type="cellIs" dxfId="3486" priority="1570" stopIfTrue="1" operator="lessThanOrEqual">
      <formula>0.3</formula>
    </cfRule>
    <cfRule type="cellIs" dxfId="3485" priority="1571" stopIfTrue="1" operator="between">
      <formula>0.3</formula>
      <formula>1.5</formula>
    </cfRule>
    <cfRule type="cellIs" dxfId="3484" priority="1572" stopIfTrue="1" operator="greaterThan">
      <formula>1.5</formula>
    </cfRule>
  </conditionalFormatting>
  <conditionalFormatting sqref="L26">
    <cfRule type="cellIs" dxfId="3483" priority="1573" stopIfTrue="1" operator="lessThanOrEqual">
      <formula>15</formula>
    </cfRule>
    <cfRule type="cellIs" dxfId="3482" priority="1574" stopIfTrue="1" operator="between">
      <formula>15</formula>
      <formula>75</formula>
    </cfRule>
    <cfRule type="cellIs" dxfId="3481" priority="1575" stopIfTrue="1" operator="greaterThan">
      <formula>75</formula>
    </cfRule>
  </conditionalFormatting>
  <conditionalFormatting sqref="M26">
    <cfRule type="cellIs" dxfId="3480" priority="1576" stopIfTrue="1" operator="lessThanOrEqual">
      <formula>45</formula>
    </cfRule>
    <cfRule type="cellIs" dxfId="3479" priority="1577" stopIfTrue="1" operator="between">
      <formula>45</formula>
      <formula>225</formula>
    </cfRule>
    <cfRule type="cellIs" dxfId="3478" priority="1578" stopIfTrue="1" operator="greaterThan">
      <formula>225</formula>
    </cfRule>
  </conditionalFormatting>
  <conditionalFormatting sqref="N26">
    <cfRule type="cellIs" dxfId="3477" priority="1579" stopIfTrue="1" operator="lessThanOrEqual">
      <formula>3</formula>
    </cfRule>
    <cfRule type="cellIs" dxfId="3476" priority="1580" stopIfTrue="1" operator="between">
      <formula>3</formula>
      <formula>15</formula>
    </cfRule>
    <cfRule type="cellIs" dxfId="3475" priority="1581" stopIfTrue="1" operator="greaterThan">
      <formula>15</formula>
    </cfRule>
  </conditionalFormatting>
  <conditionalFormatting sqref="O26 R26:W26">
    <cfRule type="cellIs" dxfId="3474" priority="1582" stopIfTrue="1" operator="lessThanOrEqual">
      <formula>60</formula>
    </cfRule>
    <cfRule type="cellIs" dxfId="3473" priority="1583" stopIfTrue="1" operator="between">
      <formula>60</formula>
      <formula>300</formula>
    </cfRule>
    <cfRule type="cellIs" dxfId="3472" priority="1584" stopIfTrue="1" operator="greaterThan">
      <formula>300</formula>
    </cfRule>
  </conditionalFormatting>
  <conditionalFormatting sqref="J56">
    <cfRule type="cellIs" dxfId="3471" priority="1549" stopIfTrue="1" operator="lessThanOrEqual">
      <formula>9</formula>
    </cfRule>
    <cfRule type="cellIs" dxfId="3470" priority="1550" stopIfTrue="1" operator="between">
      <formula>9</formula>
      <formula>45</formula>
    </cfRule>
    <cfRule type="cellIs" dxfId="3469" priority="1551" stopIfTrue="1" operator="greaterThan">
      <formula>45</formula>
    </cfRule>
  </conditionalFormatting>
  <conditionalFormatting sqref="K56">
    <cfRule type="cellIs" dxfId="3468" priority="1552" stopIfTrue="1" operator="lessThanOrEqual">
      <formula>0.3</formula>
    </cfRule>
    <cfRule type="cellIs" dxfId="3467" priority="1553" stopIfTrue="1" operator="between">
      <formula>0.3</formula>
      <formula>1.5</formula>
    </cfRule>
    <cfRule type="cellIs" dxfId="3466" priority="1554" stopIfTrue="1" operator="greaterThan">
      <formula>1.5</formula>
    </cfRule>
  </conditionalFormatting>
  <conditionalFormatting sqref="L56">
    <cfRule type="cellIs" dxfId="3465" priority="1555" stopIfTrue="1" operator="lessThanOrEqual">
      <formula>15</formula>
    </cfRule>
    <cfRule type="cellIs" dxfId="3464" priority="1556" stopIfTrue="1" operator="between">
      <formula>15</formula>
      <formula>75</formula>
    </cfRule>
    <cfRule type="cellIs" dxfId="3463" priority="1557" stopIfTrue="1" operator="greaterThan">
      <formula>75</formula>
    </cfRule>
  </conditionalFormatting>
  <conditionalFormatting sqref="M56">
    <cfRule type="cellIs" dxfId="3462" priority="1558" stopIfTrue="1" operator="lessThanOrEqual">
      <formula>45</formula>
    </cfRule>
    <cfRule type="cellIs" dxfId="3461" priority="1559" stopIfTrue="1" operator="between">
      <formula>45</formula>
      <formula>225</formula>
    </cfRule>
    <cfRule type="cellIs" dxfId="3460" priority="1560" stopIfTrue="1" operator="greaterThan">
      <formula>225</formula>
    </cfRule>
  </conditionalFormatting>
  <conditionalFormatting sqref="N56">
    <cfRule type="cellIs" dxfId="3459" priority="1561" stopIfTrue="1" operator="lessThanOrEqual">
      <formula>3</formula>
    </cfRule>
    <cfRule type="cellIs" dxfId="3458" priority="1562" stopIfTrue="1" operator="between">
      <formula>3</formula>
      <formula>15</formula>
    </cfRule>
    <cfRule type="cellIs" dxfId="3457" priority="1563" stopIfTrue="1" operator="greaterThan">
      <formula>15</formula>
    </cfRule>
  </conditionalFormatting>
  <conditionalFormatting sqref="O56 R56:W56">
    <cfRule type="cellIs" dxfId="3456" priority="1564" stopIfTrue="1" operator="lessThanOrEqual">
      <formula>60</formula>
    </cfRule>
    <cfRule type="cellIs" dxfId="3455" priority="1565" stopIfTrue="1" operator="between">
      <formula>60</formula>
      <formula>300</formula>
    </cfRule>
    <cfRule type="cellIs" dxfId="3454" priority="1566" stopIfTrue="1" operator="greaterThan">
      <formula>300</formula>
    </cfRule>
  </conditionalFormatting>
  <conditionalFormatting sqref="J110">
    <cfRule type="cellIs" dxfId="3453" priority="1531" stopIfTrue="1" operator="lessThanOrEqual">
      <formula>9</formula>
    </cfRule>
    <cfRule type="cellIs" dxfId="3452" priority="1532" stopIfTrue="1" operator="between">
      <formula>9</formula>
      <formula>45</formula>
    </cfRule>
    <cfRule type="cellIs" dxfId="3451" priority="1533" stopIfTrue="1" operator="greaterThan">
      <formula>45</formula>
    </cfRule>
  </conditionalFormatting>
  <conditionalFormatting sqref="K110">
    <cfRule type="cellIs" dxfId="3450" priority="1534" stopIfTrue="1" operator="lessThanOrEqual">
      <formula>0.3</formula>
    </cfRule>
    <cfRule type="cellIs" dxfId="3449" priority="1535" stopIfTrue="1" operator="between">
      <formula>0.3</formula>
      <formula>1.5</formula>
    </cfRule>
    <cfRule type="cellIs" dxfId="3448" priority="1536" stopIfTrue="1" operator="greaterThan">
      <formula>1.5</formula>
    </cfRule>
  </conditionalFormatting>
  <conditionalFormatting sqref="L110">
    <cfRule type="cellIs" dxfId="3447" priority="1537" stopIfTrue="1" operator="lessThanOrEqual">
      <formula>15</formula>
    </cfRule>
    <cfRule type="cellIs" dxfId="3446" priority="1538" stopIfTrue="1" operator="between">
      <formula>15</formula>
      <formula>75</formula>
    </cfRule>
    <cfRule type="cellIs" dxfId="3445" priority="1539" stopIfTrue="1" operator="greaterThan">
      <formula>75</formula>
    </cfRule>
  </conditionalFormatting>
  <conditionalFormatting sqref="M110">
    <cfRule type="cellIs" dxfId="3444" priority="1540" stopIfTrue="1" operator="lessThanOrEqual">
      <formula>45</formula>
    </cfRule>
    <cfRule type="cellIs" dxfId="3443" priority="1541" stopIfTrue="1" operator="between">
      <formula>45</formula>
      <formula>225</formula>
    </cfRule>
    <cfRule type="cellIs" dxfId="3442" priority="1542" stopIfTrue="1" operator="greaterThan">
      <formula>225</formula>
    </cfRule>
  </conditionalFormatting>
  <conditionalFormatting sqref="N110">
    <cfRule type="cellIs" dxfId="3441" priority="1543" stopIfTrue="1" operator="lessThanOrEqual">
      <formula>3</formula>
    </cfRule>
    <cfRule type="cellIs" dxfId="3440" priority="1544" stopIfTrue="1" operator="between">
      <formula>3</formula>
      <formula>15</formula>
    </cfRule>
    <cfRule type="cellIs" dxfId="3439" priority="1545" stopIfTrue="1" operator="greaterThan">
      <formula>15</formula>
    </cfRule>
  </conditionalFormatting>
  <conditionalFormatting sqref="O110 R110:W110">
    <cfRule type="cellIs" dxfId="3438" priority="1546" stopIfTrue="1" operator="lessThanOrEqual">
      <formula>60</formula>
    </cfRule>
    <cfRule type="cellIs" dxfId="3437" priority="1547" stopIfTrue="1" operator="between">
      <formula>60</formula>
      <formula>300</formula>
    </cfRule>
    <cfRule type="cellIs" dxfId="3436" priority="1548" stopIfTrue="1" operator="greaterThan">
      <formula>300</formula>
    </cfRule>
  </conditionalFormatting>
  <conditionalFormatting sqref="J27">
    <cfRule type="cellIs" dxfId="3435" priority="1528" stopIfTrue="1" operator="lessThanOrEqual">
      <formula>9</formula>
    </cfRule>
    <cfRule type="cellIs" dxfId="3434" priority="1529" stopIfTrue="1" operator="between">
      <formula>9</formula>
      <formula>45</formula>
    </cfRule>
    <cfRule type="cellIs" dxfId="3433" priority="1530" stopIfTrue="1" operator="greaterThan">
      <formula>45</formula>
    </cfRule>
  </conditionalFormatting>
  <conditionalFormatting sqref="K27">
    <cfRule type="cellIs" dxfId="3432" priority="1525" stopIfTrue="1" operator="lessThanOrEqual">
      <formula>0.3</formula>
    </cfRule>
    <cfRule type="cellIs" dxfId="3431" priority="1526" stopIfTrue="1" operator="between">
      <formula>0.3</formula>
      <formula>1.5</formula>
    </cfRule>
    <cfRule type="cellIs" dxfId="3430" priority="1527" stopIfTrue="1" operator="greaterThan">
      <formula>1.5</formula>
    </cfRule>
  </conditionalFormatting>
  <conditionalFormatting sqref="L27">
    <cfRule type="cellIs" dxfId="3429" priority="1522" stopIfTrue="1" operator="lessThanOrEqual">
      <formula>15</formula>
    </cfRule>
    <cfRule type="cellIs" dxfId="3428" priority="1523" stopIfTrue="1" operator="between">
      <formula>15</formula>
      <formula>75</formula>
    </cfRule>
    <cfRule type="cellIs" dxfId="3427" priority="1524" stopIfTrue="1" operator="greaterThan">
      <formula>75</formula>
    </cfRule>
  </conditionalFormatting>
  <conditionalFormatting sqref="M27">
    <cfRule type="cellIs" dxfId="3426" priority="1519" stopIfTrue="1" operator="lessThanOrEqual">
      <formula>45</formula>
    </cfRule>
    <cfRule type="cellIs" dxfId="3425" priority="1520" stopIfTrue="1" operator="between">
      <formula>45</formula>
      <formula>225</formula>
    </cfRule>
    <cfRule type="cellIs" dxfId="3424" priority="1521" stopIfTrue="1" operator="greaterThan">
      <formula>225</formula>
    </cfRule>
  </conditionalFormatting>
  <conditionalFormatting sqref="N27">
    <cfRule type="cellIs" dxfId="3423" priority="1516" stopIfTrue="1" operator="lessThanOrEqual">
      <formula>3</formula>
    </cfRule>
    <cfRule type="cellIs" dxfId="3422" priority="1517" stopIfTrue="1" operator="between">
      <formula>3</formula>
      <formula>15</formula>
    </cfRule>
    <cfRule type="cellIs" dxfId="3421" priority="1518" stopIfTrue="1" operator="greaterThan">
      <formula>15</formula>
    </cfRule>
  </conditionalFormatting>
  <conditionalFormatting sqref="O27 R27:W27">
    <cfRule type="cellIs" dxfId="3420" priority="1513" stopIfTrue="1" operator="lessThanOrEqual">
      <formula>60</formula>
    </cfRule>
    <cfRule type="cellIs" dxfId="3419" priority="1514" stopIfTrue="1" operator="between">
      <formula>60</formula>
      <formula>300</formula>
    </cfRule>
    <cfRule type="cellIs" dxfId="3418" priority="1515" stopIfTrue="1" operator="greaterThan">
      <formula>300</formula>
    </cfRule>
  </conditionalFormatting>
  <conditionalFormatting sqref="J44">
    <cfRule type="cellIs" dxfId="3417" priority="1510" stopIfTrue="1" operator="lessThanOrEqual">
      <formula>9</formula>
    </cfRule>
    <cfRule type="cellIs" dxfId="3416" priority="1511" stopIfTrue="1" operator="between">
      <formula>9</formula>
      <formula>45</formula>
    </cfRule>
    <cfRule type="cellIs" dxfId="3415" priority="1512" stopIfTrue="1" operator="greaterThan">
      <formula>45</formula>
    </cfRule>
  </conditionalFormatting>
  <conditionalFormatting sqref="K44">
    <cfRule type="cellIs" dxfId="3414" priority="1507" stopIfTrue="1" operator="lessThanOrEqual">
      <formula>0.3</formula>
    </cfRule>
    <cfRule type="cellIs" dxfId="3413" priority="1508" stopIfTrue="1" operator="between">
      <formula>0.3</formula>
      <formula>1.5</formula>
    </cfRule>
    <cfRule type="cellIs" dxfId="3412" priority="1509" stopIfTrue="1" operator="greaterThan">
      <formula>1.5</formula>
    </cfRule>
  </conditionalFormatting>
  <conditionalFormatting sqref="L44">
    <cfRule type="cellIs" dxfId="3411" priority="1504" stopIfTrue="1" operator="lessThanOrEqual">
      <formula>15</formula>
    </cfRule>
    <cfRule type="cellIs" dxfId="3410" priority="1505" stopIfTrue="1" operator="between">
      <formula>15</formula>
      <formula>75</formula>
    </cfRule>
    <cfRule type="cellIs" dxfId="3409" priority="1506" stopIfTrue="1" operator="greaterThan">
      <formula>75</formula>
    </cfRule>
  </conditionalFormatting>
  <conditionalFormatting sqref="M44">
    <cfRule type="cellIs" dxfId="3408" priority="1501" stopIfTrue="1" operator="lessThanOrEqual">
      <formula>45</formula>
    </cfRule>
    <cfRule type="cellIs" dxfId="3407" priority="1502" stopIfTrue="1" operator="between">
      <formula>45</formula>
      <formula>225</formula>
    </cfRule>
    <cfRule type="cellIs" dxfId="3406" priority="1503" stopIfTrue="1" operator="greaterThan">
      <formula>225</formula>
    </cfRule>
  </conditionalFormatting>
  <conditionalFormatting sqref="N44">
    <cfRule type="cellIs" dxfId="3405" priority="1498" stopIfTrue="1" operator="lessThanOrEqual">
      <formula>3</formula>
    </cfRule>
    <cfRule type="cellIs" dxfId="3404" priority="1499" stopIfTrue="1" operator="between">
      <formula>3</formula>
      <formula>15</formula>
    </cfRule>
    <cfRule type="cellIs" dxfId="3403" priority="1500" stopIfTrue="1" operator="greaterThan">
      <formula>15</formula>
    </cfRule>
  </conditionalFormatting>
  <conditionalFormatting sqref="O44 R44:W44">
    <cfRule type="cellIs" dxfId="3402" priority="1495" stopIfTrue="1" operator="lessThanOrEqual">
      <formula>60</formula>
    </cfRule>
    <cfRule type="cellIs" dxfId="3401" priority="1496" stopIfTrue="1" operator="between">
      <formula>60</formula>
      <formula>300</formula>
    </cfRule>
    <cfRule type="cellIs" dxfId="3400" priority="1497" stopIfTrue="1" operator="greaterThan">
      <formula>300</formula>
    </cfRule>
  </conditionalFormatting>
  <conditionalFormatting sqref="J57">
    <cfRule type="cellIs" dxfId="3399" priority="1492" stopIfTrue="1" operator="lessThanOrEqual">
      <formula>9</formula>
    </cfRule>
    <cfRule type="cellIs" dxfId="3398" priority="1493" stopIfTrue="1" operator="between">
      <formula>9</formula>
      <formula>45</formula>
    </cfRule>
    <cfRule type="cellIs" dxfId="3397" priority="1494" stopIfTrue="1" operator="greaterThan">
      <formula>45</formula>
    </cfRule>
  </conditionalFormatting>
  <conditionalFormatting sqref="K57">
    <cfRule type="cellIs" dxfId="3396" priority="1489" stopIfTrue="1" operator="lessThanOrEqual">
      <formula>0.3</formula>
    </cfRule>
    <cfRule type="cellIs" dxfId="3395" priority="1490" stopIfTrue="1" operator="between">
      <formula>0.3</formula>
      <formula>1.5</formula>
    </cfRule>
    <cfRule type="cellIs" dxfId="3394" priority="1491" stopIfTrue="1" operator="greaterThan">
      <formula>1.5</formula>
    </cfRule>
  </conditionalFormatting>
  <conditionalFormatting sqref="L57">
    <cfRule type="cellIs" dxfId="3393" priority="1486" stopIfTrue="1" operator="lessThanOrEqual">
      <formula>15</formula>
    </cfRule>
    <cfRule type="cellIs" dxfId="3392" priority="1487" stopIfTrue="1" operator="between">
      <formula>15</formula>
      <formula>75</formula>
    </cfRule>
    <cfRule type="cellIs" dxfId="3391" priority="1488" stopIfTrue="1" operator="greaterThan">
      <formula>75</formula>
    </cfRule>
  </conditionalFormatting>
  <conditionalFormatting sqref="M57">
    <cfRule type="cellIs" dxfId="3390" priority="1483" stopIfTrue="1" operator="lessThanOrEqual">
      <formula>45</formula>
    </cfRule>
    <cfRule type="cellIs" dxfId="3389" priority="1484" stopIfTrue="1" operator="between">
      <formula>45</formula>
      <formula>225</formula>
    </cfRule>
    <cfRule type="cellIs" dxfId="3388" priority="1485" stopIfTrue="1" operator="greaterThan">
      <formula>225</formula>
    </cfRule>
  </conditionalFormatting>
  <conditionalFormatting sqref="N57">
    <cfRule type="cellIs" dxfId="3387" priority="1480" stopIfTrue="1" operator="lessThanOrEqual">
      <formula>3</formula>
    </cfRule>
    <cfRule type="cellIs" dxfId="3386" priority="1481" stopIfTrue="1" operator="between">
      <formula>3</formula>
      <formula>15</formula>
    </cfRule>
    <cfRule type="cellIs" dxfId="3385" priority="1482" stopIfTrue="1" operator="greaterThan">
      <formula>15</formula>
    </cfRule>
  </conditionalFormatting>
  <conditionalFormatting sqref="O57 R57:W57">
    <cfRule type="cellIs" dxfId="3384" priority="1477" stopIfTrue="1" operator="lessThanOrEqual">
      <formula>60</formula>
    </cfRule>
    <cfRule type="cellIs" dxfId="3383" priority="1478" stopIfTrue="1" operator="between">
      <formula>60</formula>
      <formula>300</formula>
    </cfRule>
    <cfRule type="cellIs" dxfId="3382" priority="1479" stopIfTrue="1" operator="greaterThan">
      <formula>300</formula>
    </cfRule>
  </conditionalFormatting>
  <conditionalFormatting sqref="J74">
    <cfRule type="cellIs" dxfId="3381" priority="1474" stopIfTrue="1" operator="lessThanOrEqual">
      <formula>9</formula>
    </cfRule>
    <cfRule type="cellIs" dxfId="3380" priority="1475" stopIfTrue="1" operator="between">
      <formula>9</formula>
      <formula>45</formula>
    </cfRule>
    <cfRule type="cellIs" dxfId="3379" priority="1476" stopIfTrue="1" operator="greaterThan">
      <formula>45</formula>
    </cfRule>
  </conditionalFormatting>
  <conditionalFormatting sqref="K74">
    <cfRule type="cellIs" dxfId="3378" priority="1471" stopIfTrue="1" operator="lessThanOrEqual">
      <formula>0.3</formula>
    </cfRule>
    <cfRule type="cellIs" dxfId="3377" priority="1472" stopIfTrue="1" operator="between">
      <formula>0.3</formula>
      <formula>1.5</formula>
    </cfRule>
    <cfRule type="cellIs" dxfId="3376" priority="1473" stopIfTrue="1" operator="greaterThan">
      <formula>1.5</formula>
    </cfRule>
  </conditionalFormatting>
  <conditionalFormatting sqref="L74">
    <cfRule type="cellIs" dxfId="3375" priority="1468" stopIfTrue="1" operator="lessThanOrEqual">
      <formula>15</formula>
    </cfRule>
    <cfRule type="cellIs" dxfId="3374" priority="1469" stopIfTrue="1" operator="between">
      <formula>15</formula>
      <formula>75</formula>
    </cfRule>
    <cfRule type="cellIs" dxfId="3373" priority="1470" stopIfTrue="1" operator="greaterThan">
      <formula>75</formula>
    </cfRule>
  </conditionalFormatting>
  <conditionalFormatting sqref="M74">
    <cfRule type="cellIs" dxfId="3372" priority="1465" stopIfTrue="1" operator="lessThanOrEqual">
      <formula>45</formula>
    </cfRule>
    <cfRule type="cellIs" dxfId="3371" priority="1466" stopIfTrue="1" operator="between">
      <formula>45</formula>
      <formula>225</formula>
    </cfRule>
    <cfRule type="cellIs" dxfId="3370" priority="1467" stopIfTrue="1" operator="greaterThan">
      <formula>225</formula>
    </cfRule>
  </conditionalFormatting>
  <conditionalFormatting sqref="N74">
    <cfRule type="cellIs" dxfId="3369" priority="1462" stopIfTrue="1" operator="lessThanOrEqual">
      <formula>3</formula>
    </cfRule>
    <cfRule type="cellIs" dxfId="3368" priority="1463" stopIfTrue="1" operator="between">
      <formula>3</formula>
      <formula>15</formula>
    </cfRule>
    <cfRule type="cellIs" dxfId="3367" priority="1464" stopIfTrue="1" operator="greaterThan">
      <formula>15</formula>
    </cfRule>
  </conditionalFormatting>
  <conditionalFormatting sqref="O74 R74:W74">
    <cfRule type="cellIs" dxfId="3366" priority="1459" stopIfTrue="1" operator="lessThanOrEqual">
      <formula>60</formula>
    </cfRule>
    <cfRule type="cellIs" dxfId="3365" priority="1460" stopIfTrue="1" operator="between">
      <formula>60</formula>
      <formula>300</formula>
    </cfRule>
    <cfRule type="cellIs" dxfId="3364" priority="1461" stopIfTrue="1" operator="greaterThan">
      <formula>300</formula>
    </cfRule>
  </conditionalFormatting>
  <conditionalFormatting sqref="J86">
    <cfRule type="cellIs" dxfId="3363" priority="1456" stopIfTrue="1" operator="lessThanOrEqual">
      <formula>9</formula>
    </cfRule>
    <cfRule type="cellIs" dxfId="3362" priority="1457" stopIfTrue="1" operator="between">
      <formula>9</formula>
      <formula>45</formula>
    </cfRule>
    <cfRule type="cellIs" dxfId="3361" priority="1458" stopIfTrue="1" operator="greaterThan">
      <formula>45</formula>
    </cfRule>
  </conditionalFormatting>
  <conditionalFormatting sqref="K86">
    <cfRule type="cellIs" dxfId="3360" priority="1453" stopIfTrue="1" operator="lessThanOrEqual">
      <formula>0.3</formula>
    </cfRule>
    <cfRule type="cellIs" dxfId="3359" priority="1454" stopIfTrue="1" operator="between">
      <formula>0.3</formula>
      <formula>1.5</formula>
    </cfRule>
    <cfRule type="cellIs" dxfId="3358" priority="1455" stopIfTrue="1" operator="greaterThan">
      <formula>1.5</formula>
    </cfRule>
  </conditionalFormatting>
  <conditionalFormatting sqref="L86">
    <cfRule type="cellIs" dxfId="3357" priority="1450" stopIfTrue="1" operator="lessThanOrEqual">
      <formula>15</formula>
    </cfRule>
    <cfRule type="cellIs" dxfId="3356" priority="1451" stopIfTrue="1" operator="between">
      <formula>15</formula>
      <formula>75</formula>
    </cfRule>
    <cfRule type="cellIs" dxfId="3355" priority="1452" stopIfTrue="1" operator="greaterThan">
      <formula>75</formula>
    </cfRule>
  </conditionalFormatting>
  <conditionalFormatting sqref="M86">
    <cfRule type="cellIs" dxfId="3354" priority="1447" stopIfTrue="1" operator="lessThanOrEqual">
      <formula>45</formula>
    </cfRule>
    <cfRule type="cellIs" dxfId="3353" priority="1448" stopIfTrue="1" operator="between">
      <formula>45</formula>
      <formula>225</formula>
    </cfRule>
    <cfRule type="cellIs" dxfId="3352" priority="1449" stopIfTrue="1" operator="greaterThan">
      <formula>225</formula>
    </cfRule>
  </conditionalFormatting>
  <conditionalFormatting sqref="N86">
    <cfRule type="cellIs" dxfId="3351" priority="1444" stopIfTrue="1" operator="lessThanOrEqual">
      <formula>3</formula>
    </cfRule>
    <cfRule type="cellIs" dxfId="3350" priority="1445" stopIfTrue="1" operator="between">
      <formula>3</formula>
      <formula>15</formula>
    </cfRule>
    <cfRule type="cellIs" dxfId="3349" priority="1446" stopIfTrue="1" operator="greaterThan">
      <formula>15</formula>
    </cfRule>
  </conditionalFormatting>
  <conditionalFormatting sqref="O86 R86:W86">
    <cfRule type="cellIs" dxfId="3348" priority="1441" stopIfTrue="1" operator="lessThanOrEqual">
      <formula>60</formula>
    </cfRule>
    <cfRule type="cellIs" dxfId="3347" priority="1442" stopIfTrue="1" operator="between">
      <formula>60</formula>
      <formula>300</formula>
    </cfRule>
    <cfRule type="cellIs" dxfId="3346" priority="1443" stopIfTrue="1" operator="greaterThan">
      <formula>300</formula>
    </cfRule>
  </conditionalFormatting>
  <conditionalFormatting sqref="J98">
    <cfRule type="cellIs" dxfId="3345" priority="1438" stopIfTrue="1" operator="lessThanOrEqual">
      <formula>9</formula>
    </cfRule>
    <cfRule type="cellIs" dxfId="3344" priority="1439" stopIfTrue="1" operator="between">
      <formula>9</formula>
      <formula>45</formula>
    </cfRule>
    <cfRule type="cellIs" dxfId="3343" priority="1440" stopIfTrue="1" operator="greaterThan">
      <formula>45</formula>
    </cfRule>
  </conditionalFormatting>
  <conditionalFormatting sqref="K98">
    <cfRule type="cellIs" dxfId="3342" priority="1435" stopIfTrue="1" operator="lessThanOrEqual">
      <formula>0.3</formula>
    </cfRule>
    <cfRule type="cellIs" dxfId="3341" priority="1436" stopIfTrue="1" operator="between">
      <formula>0.3</formula>
      <formula>1.5</formula>
    </cfRule>
    <cfRule type="cellIs" dxfId="3340" priority="1437" stopIfTrue="1" operator="greaterThan">
      <formula>1.5</formula>
    </cfRule>
  </conditionalFormatting>
  <conditionalFormatting sqref="L98">
    <cfRule type="cellIs" dxfId="3339" priority="1432" stopIfTrue="1" operator="lessThanOrEqual">
      <formula>15</formula>
    </cfRule>
    <cfRule type="cellIs" dxfId="3338" priority="1433" stopIfTrue="1" operator="between">
      <formula>15</formula>
      <formula>75</formula>
    </cfRule>
    <cfRule type="cellIs" dxfId="3337" priority="1434" stopIfTrue="1" operator="greaterThan">
      <formula>75</formula>
    </cfRule>
  </conditionalFormatting>
  <conditionalFormatting sqref="M98">
    <cfRule type="cellIs" dxfId="3336" priority="1429" stopIfTrue="1" operator="lessThanOrEqual">
      <formula>45</formula>
    </cfRule>
    <cfRule type="cellIs" dxfId="3335" priority="1430" stopIfTrue="1" operator="between">
      <formula>45</formula>
      <formula>225</formula>
    </cfRule>
    <cfRule type="cellIs" dxfId="3334" priority="1431" stopIfTrue="1" operator="greaterThan">
      <formula>225</formula>
    </cfRule>
  </conditionalFormatting>
  <conditionalFormatting sqref="N98">
    <cfRule type="cellIs" dxfId="3333" priority="1426" stopIfTrue="1" operator="lessThanOrEqual">
      <formula>3</formula>
    </cfRule>
    <cfRule type="cellIs" dxfId="3332" priority="1427" stopIfTrue="1" operator="between">
      <formula>3</formula>
      <formula>15</formula>
    </cfRule>
    <cfRule type="cellIs" dxfId="3331" priority="1428" stopIfTrue="1" operator="greaterThan">
      <formula>15</formula>
    </cfRule>
  </conditionalFormatting>
  <conditionalFormatting sqref="O98 R98:W98">
    <cfRule type="cellIs" dxfId="3330" priority="1423" stopIfTrue="1" operator="lessThanOrEqual">
      <formula>60</formula>
    </cfRule>
    <cfRule type="cellIs" dxfId="3329" priority="1424" stopIfTrue="1" operator="between">
      <formula>60</formula>
      <formula>300</formula>
    </cfRule>
    <cfRule type="cellIs" dxfId="3328" priority="1425" stopIfTrue="1" operator="greaterThan">
      <formula>300</formula>
    </cfRule>
  </conditionalFormatting>
  <conditionalFormatting sqref="J111">
    <cfRule type="cellIs" dxfId="3327" priority="1420" stopIfTrue="1" operator="lessThanOrEqual">
      <formula>9</formula>
    </cfRule>
    <cfRule type="cellIs" dxfId="3326" priority="1421" stopIfTrue="1" operator="between">
      <formula>9</formula>
      <formula>45</formula>
    </cfRule>
    <cfRule type="cellIs" dxfId="3325" priority="1422" stopIfTrue="1" operator="greaterThan">
      <formula>45</formula>
    </cfRule>
  </conditionalFormatting>
  <conditionalFormatting sqref="L111">
    <cfRule type="cellIs" dxfId="3324" priority="1417" stopIfTrue="1" operator="lessThanOrEqual">
      <formula>15</formula>
    </cfRule>
    <cfRule type="cellIs" dxfId="3323" priority="1418" stopIfTrue="1" operator="between">
      <formula>15</formula>
      <formula>75</formula>
    </cfRule>
    <cfRule type="cellIs" dxfId="3322" priority="1419" stopIfTrue="1" operator="greaterThan">
      <formula>75</formula>
    </cfRule>
  </conditionalFormatting>
  <conditionalFormatting sqref="M111">
    <cfRule type="cellIs" dxfId="3321" priority="1414" stopIfTrue="1" operator="lessThanOrEqual">
      <formula>45</formula>
    </cfRule>
    <cfRule type="cellIs" dxfId="3320" priority="1415" stopIfTrue="1" operator="between">
      <formula>45</formula>
      <formula>225</formula>
    </cfRule>
    <cfRule type="cellIs" dxfId="3319" priority="1416" stopIfTrue="1" operator="greaterThan">
      <formula>225</formula>
    </cfRule>
  </conditionalFormatting>
  <conditionalFormatting sqref="N111">
    <cfRule type="cellIs" dxfId="3318" priority="1411" stopIfTrue="1" operator="lessThanOrEqual">
      <formula>3</formula>
    </cfRule>
    <cfRule type="cellIs" dxfId="3317" priority="1412" stopIfTrue="1" operator="between">
      <formula>3</formula>
      <formula>15</formula>
    </cfRule>
    <cfRule type="cellIs" dxfId="3316" priority="1413" stopIfTrue="1" operator="greaterThan">
      <formula>15</formula>
    </cfRule>
  </conditionalFormatting>
  <conditionalFormatting sqref="O111 R111:W111">
    <cfRule type="cellIs" dxfId="3315" priority="1408" stopIfTrue="1" operator="lessThanOrEqual">
      <formula>60</formula>
    </cfRule>
    <cfRule type="cellIs" dxfId="3314" priority="1409" stopIfTrue="1" operator="between">
      <formula>60</formula>
      <formula>300</formula>
    </cfRule>
    <cfRule type="cellIs" dxfId="3313" priority="1410" stopIfTrue="1" operator="greaterThan">
      <formula>300</formula>
    </cfRule>
  </conditionalFormatting>
  <conditionalFormatting sqref="J128">
    <cfRule type="cellIs" dxfId="3312" priority="1405" stopIfTrue="1" operator="lessThanOrEqual">
      <formula>9</formula>
    </cfRule>
    <cfRule type="cellIs" dxfId="3311" priority="1406" stopIfTrue="1" operator="between">
      <formula>9</formula>
      <formula>45</formula>
    </cfRule>
    <cfRule type="cellIs" dxfId="3310" priority="1407" stopIfTrue="1" operator="greaterThan">
      <formula>45</formula>
    </cfRule>
  </conditionalFormatting>
  <conditionalFormatting sqref="L128">
    <cfRule type="cellIs" dxfId="3309" priority="1402" stopIfTrue="1" operator="lessThanOrEqual">
      <formula>15</formula>
    </cfRule>
    <cfRule type="cellIs" dxfId="3308" priority="1403" stopIfTrue="1" operator="between">
      <formula>15</formula>
      <formula>75</formula>
    </cfRule>
    <cfRule type="cellIs" dxfId="3307" priority="1404" stopIfTrue="1" operator="greaterThan">
      <formula>75</formula>
    </cfRule>
  </conditionalFormatting>
  <conditionalFormatting sqref="M128">
    <cfRule type="cellIs" dxfId="3306" priority="1399" stopIfTrue="1" operator="lessThanOrEqual">
      <formula>45</formula>
    </cfRule>
    <cfRule type="cellIs" dxfId="3305" priority="1400" stopIfTrue="1" operator="between">
      <formula>45</formula>
      <formula>225</formula>
    </cfRule>
    <cfRule type="cellIs" dxfId="3304" priority="1401" stopIfTrue="1" operator="greaterThan">
      <formula>225</formula>
    </cfRule>
  </conditionalFormatting>
  <conditionalFormatting sqref="N128">
    <cfRule type="cellIs" dxfId="3303" priority="1396" stopIfTrue="1" operator="lessThanOrEqual">
      <formula>3</formula>
    </cfRule>
    <cfRule type="cellIs" dxfId="3302" priority="1397" stopIfTrue="1" operator="between">
      <formula>3</formula>
      <formula>15</formula>
    </cfRule>
    <cfRule type="cellIs" dxfId="3301" priority="1398" stopIfTrue="1" operator="greaterThan">
      <formula>15</formula>
    </cfRule>
  </conditionalFormatting>
  <conditionalFormatting sqref="O128 R128:W128">
    <cfRule type="cellIs" dxfId="3300" priority="1393" stopIfTrue="1" operator="lessThanOrEqual">
      <formula>60</formula>
    </cfRule>
    <cfRule type="cellIs" dxfId="3299" priority="1394" stopIfTrue="1" operator="between">
      <formula>60</formula>
      <formula>300</formula>
    </cfRule>
    <cfRule type="cellIs" dxfId="3298" priority="1395" stopIfTrue="1" operator="greaterThan">
      <formula>300</formula>
    </cfRule>
  </conditionalFormatting>
  <conditionalFormatting sqref="J140">
    <cfRule type="cellIs" dxfId="3297" priority="1390" stopIfTrue="1" operator="lessThanOrEqual">
      <formula>9</formula>
    </cfRule>
    <cfRule type="cellIs" dxfId="3296" priority="1391" stopIfTrue="1" operator="between">
      <formula>9</formula>
      <formula>45</formula>
    </cfRule>
    <cfRule type="cellIs" dxfId="3295" priority="1392" stopIfTrue="1" operator="greaterThan">
      <formula>45</formula>
    </cfRule>
  </conditionalFormatting>
  <conditionalFormatting sqref="L140">
    <cfRule type="cellIs" dxfId="3294" priority="1387" stopIfTrue="1" operator="lessThanOrEqual">
      <formula>15</formula>
    </cfRule>
    <cfRule type="cellIs" dxfId="3293" priority="1388" stopIfTrue="1" operator="between">
      <formula>15</formula>
      <formula>75</formula>
    </cfRule>
    <cfRule type="cellIs" dxfId="3292" priority="1389" stopIfTrue="1" operator="greaterThan">
      <formula>75</formula>
    </cfRule>
  </conditionalFormatting>
  <conditionalFormatting sqref="M140">
    <cfRule type="cellIs" dxfId="3291" priority="1384" stopIfTrue="1" operator="lessThanOrEqual">
      <formula>45</formula>
    </cfRule>
    <cfRule type="cellIs" dxfId="3290" priority="1385" stopIfTrue="1" operator="between">
      <formula>45</formula>
      <formula>225</formula>
    </cfRule>
    <cfRule type="cellIs" dxfId="3289" priority="1386" stopIfTrue="1" operator="greaterThan">
      <formula>225</formula>
    </cfRule>
  </conditionalFormatting>
  <conditionalFormatting sqref="N140">
    <cfRule type="cellIs" dxfId="3288" priority="1381" stopIfTrue="1" operator="lessThanOrEqual">
      <formula>3</formula>
    </cfRule>
    <cfRule type="cellIs" dxfId="3287" priority="1382" stopIfTrue="1" operator="between">
      <formula>3</formula>
      <formula>15</formula>
    </cfRule>
    <cfRule type="cellIs" dxfId="3286" priority="1383" stopIfTrue="1" operator="greaterThan">
      <formula>15</formula>
    </cfRule>
  </conditionalFormatting>
  <conditionalFormatting sqref="O140 R140:W140">
    <cfRule type="cellIs" dxfId="3285" priority="1378" stopIfTrue="1" operator="lessThanOrEqual">
      <formula>60</formula>
    </cfRule>
    <cfRule type="cellIs" dxfId="3284" priority="1379" stopIfTrue="1" operator="between">
      <formula>60</formula>
      <formula>300</formula>
    </cfRule>
    <cfRule type="cellIs" dxfId="3283" priority="1380" stopIfTrue="1" operator="greaterThan">
      <formula>300</formula>
    </cfRule>
  </conditionalFormatting>
  <conditionalFormatting sqref="J152">
    <cfRule type="cellIs" dxfId="3282" priority="1375" stopIfTrue="1" operator="lessThanOrEqual">
      <formula>9</formula>
    </cfRule>
    <cfRule type="cellIs" dxfId="3281" priority="1376" stopIfTrue="1" operator="between">
      <formula>9</formula>
      <formula>45</formula>
    </cfRule>
    <cfRule type="cellIs" dxfId="3280" priority="1377" stopIfTrue="1" operator="greaterThan">
      <formula>45</formula>
    </cfRule>
  </conditionalFormatting>
  <conditionalFormatting sqref="L152">
    <cfRule type="cellIs" dxfId="3279" priority="1372" stopIfTrue="1" operator="lessThanOrEqual">
      <formula>15</formula>
    </cfRule>
    <cfRule type="cellIs" dxfId="3278" priority="1373" stopIfTrue="1" operator="between">
      <formula>15</formula>
      <formula>75</formula>
    </cfRule>
    <cfRule type="cellIs" dxfId="3277" priority="1374" stopIfTrue="1" operator="greaterThan">
      <formula>75</formula>
    </cfRule>
  </conditionalFormatting>
  <conditionalFormatting sqref="M152">
    <cfRule type="cellIs" dxfId="3276" priority="1369" stopIfTrue="1" operator="lessThanOrEqual">
      <formula>45</formula>
    </cfRule>
    <cfRule type="cellIs" dxfId="3275" priority="1370" stopIfTrue="1" operator="between">
      <formula>45</formula>
      <formula>225</formula>
    </cfRule>
    <cfRule type="cellIs" dxfId="3274" priority="1371" stopIfTrue="1" operator="greaterThan">
      <formula>225</formula>
    </cfRule>
  </conditionalFormatting>
  <conditionalFormatting sqref="N152">
    <cfRule type="cellIs" dxfId="3273" priority="1366" stopIfTrue="1" operator="lessThanOrEqual">
      <formula>3</formula>
    </cfRule>
    <cfRule type="cellIs" dxfId="3272" priority="1367" stopIfTrue="1" operator="between">
      <formula>3</formula>
      <formula>15</formula>
    </cfRule>
    <cfRule type="cellIs" dxfId="3271" priority="1368" stopIfTrue="1" operator="greaterThan">
      <formula>15</formula>
    </cfRule>
  </conditionalFormatting>
  <conditionalFormatting sqref="O152 R152:W152">
    <cfRule type="cellIs" dxfId="3270" priority="1363" stopIfTrue="1" operator="lessThanOrEqual">
      <formula>60</formula>
    </cfRule>
    <cfRule type="cellIs" dxfId="3269" priority="1364" stopIfTrue="1" operator="between">
      <formula>60</formula>
      <formula>300</formula>
    </cfRule>
    <cfRule type="cellIs" dxfId="3268" priority="1365" stopIfTrue="1" operator="greaterThan">
      <formula>300</formula>
    </cfRule>
  </conditionalFormatting>
  <conditionalFormatting sqref="J164">
    <cfRule type="cellIs" dxfId="3267" priority="1360" stopIfTrue="1" operator="lessThanOrEqual">
      <formula>9</formula>
    </cfRule>
    <cfRule type="cellIs" dxfId="3266" priority="1361" stopIfTrue="1" operator="between">
      <formula>9</formula>
      <formula>45</formula>
    </cfRule>
    <cfRule type="cellIs" dxfId="3265" priority="1362" stopIfTrue="1" operator="greaterThan">
      <formula>45</formula>
    </cfRule>
  </conditionalFormatting>
  <conditionalFormatting sqref="L164">
    <cfRule type="cellIs" dxfId="3264" priority="1357" stopIfTrue="1" operator="lessThanOrEqual">
      <formula>15</formula>
    </cfRule>
    <cfRule type="cellIs" dxfId="3263" priority="1358" stopIfTrue="1" operator="between">
      <formula>15</formula>
      <formula>75</formula>
    </cfRule>
    <cfRule type="cellIs" dxfId="3262" priority="1359" stopIfTrue="1" operator="greaterThan">
      <formula>75</formula>
    </cfRule>
  </conditionalFormatting>
  <conditionalFormatting sqref="M164">
    <cfRule type="cellIs" dxfId="3261" priority="1354" stopIfTrue="1" operator="lessThanOrEqual">
      <formula>45</formula>
    </cfRule>
    <cfRule type="cellIs" dxfId="3260" priority="1355" stopIfTrue="1" operator="between">
      <formula>45</formula>
      <formula>225</formula>
    </cfRule>
    <cfRule type="cellIs" dxfId="3259" priority="1356" stopIfTrue="1" operator="greaterThan">
      <formula>225</formula>
    </cfRule>
  </conditionalFormatting>
  <conditionalFormatting sqref="N164">
    <cfRule type="cellIs" dxfId="3258" priority="1351" stopIfTrue="1" operator="lessThanOrEqual">
      <formula>3</formula>
    </cfRule>
    <cfRule type="cellIs" dxfId="3257" priority="1352" stopIfTrue="1" operator="between">
      <formula>3</formula>
      <formula>15</formula>
    </cfRule>
    <cfRule type="cellIs" dxfId="3256" priority="1353" stopIfTrue="1" operator="greaterThan">
      <formula>15</formula>
    </cfRule>
  </conditionalFormatting>
  <conditionalFormatting sqref="O164 R164:W164">
    <cfRule type="cellIs" dxfId="3255" priority="1348" stopIfTrue="1" operator="lessThanOrEqual">
      <formula>60</formula>
    </cfRule>
    <cfRule type="cellIs" dxfId="3254" priority="1349" stopIfTrue="1" operator="between">
      <formula>60</formula>
      <formula>300</formula>
    </cfRule>
    <cfRule type="cellIs" dxfId="3253" priority="1350" stopIfTrue="1" operator="greaterThan">
      <formula>300</formula>
    </cfRule>
  </conditionalFormatting>
  <conditionalFormatting sqref="J176">
    <cfRule type="cellIs" dxfId="3252" priority="1345" stopIfTrue="1" operator="lessThanOrEqual">
      <formula>9</formula>
    </cfRule>
    <cfRule type="cellIs" dxfId="3251" priority="1346" stopIfTrue="1" operator="between">
      <formula>9</formula>
      <formula>45</formula>
    </cfRule>
    <cfRule type="cellIs" dxfId="3250" priority="1347" stopIfTrue="1" operator="greaterThan">
      <formula>45</formula>
    </cfRule>
  </conditionalFormatting>
  <conditionalFormatting sqref="L176">
    <cfRule type="cellIs" dxfId="3249" priority="1342" stopIfTrue="1" operator="lessThanOrEqual">
      <formula>15</formula>
    </cfRule>
    <cfRule type="cellIs" dxfId="3248" priority="1343" stopIfTrue="1" operator="between">
      <formula>15</formula>
      <formula>75</formula>
    </cfRule>
    <cfRule type="cellIs" dxfId="3247" priority="1344" stopIfTrue="1" operator="greaterThan">
      <formula>75</formula>
    </cfRule>
  </conditionalFormatting>
  <conditionalFormatting sqref="M176">
    <cfRule type="cellIs" dxfId="3246" priority="1339" stopIfTrue="1" operator="lessThanOrEqual">
      <formula>45</formula>
    </cfRule>
    <cfRule type="cellIs" dxfId="3245" priority="1340" stopIfTrue="1" operator="between">
      <formula>45</formula>
      <formula>225</formula>
    </cfRule>
    <cfRule type="cellIs" dxfId="3244" priority="1341" stopIfTrue="1" operator="greaterThan">
      <formula>225</formula>
    </cfRule>
  </conditionalFormatting>
  <conditionalFormatting sqref="N176">
    <cfRule type="cellIs" dxfId="3243" priority="1336" stopIfTrue="1" operator="lessThanOrEqual">
      <formula>3</formula>
    </cfRule>
    <cfRule type="cellIs" dxfId="3242" priority="1337" stopIfTrue="1" operator="between">
      <formula>3</formula>
      <formula>15</formula>
    </cfRule>
    <cfRule type="cellIs" dxfId="3241" priority="1338" stopIfTrue="1" operator="greaterThan">
      <formula>15</formula>
    </cfRule>
  </conditionalFormatting>
  <conditionalFormatting sqref="O176 R176:W176">
    <cfRule type="cellIs" dxfId="3240" priority="1333" stopIfTrue="1" operator="lessThanOrEqual">
      <formula>60</formula>
    </cfRule>
    <cfRule type="cellIs" dxfId="3239" priority="1334" stopIfTrue="1" operator="between">
      <formula>60</formula>
      <formula>300</formula>
    </cfRule>
    <cfRule type="cellIs" dxfId="3238" priority="1335" stopIfTrue="1" operator="greaterThan">
      <formula>300</formula>
    </cfRule>
  </conditionalFormatting>
  <conditionalFormatting sqref="J28">
    <cfRule type="cellIs" dxfId="3237" priority="1330" stopIfTrue="1" operator="lessThanOrEqual">
      <formula>9</formula>
    </cfRule>
    <cfRule type="cellIs" dxfId="3236" priority="1331" stopIfTrue="1" operator="between">
      <formula>9</formula>
      <formula>45</formula>
    </cfRule>
    <cfRule type="cellIs" dxfId="3235" priority="1332" stopIfTrue="1" operator="greaterThan">
      <formula>45</formula>
    </cfRule>
  </conditionalFormatting>
  <conditionalFormatting sqref="K28">
    <cfRule type="cellIs" dxfId="3234" priority="1327" stopIfTrue="1" operator="lessThanOrEqual">
      <formula>0.3</formula>
    </cfRule>
    <cfRule type="cellIs" dxfId="3233" priority="1328" stopIfTrue="1" operator="between">
      <formula>0.3</formula>
      <formula>1.5</formula>
    </cfRule>
    <cfRule type="cellIs" dxfId="3232" priority="1329" stopIfTrue="1" operator="greaterThan">
      <formula>1.5</formula>
    </cfRule>
  </conditionalFormatting>
  <conditionalFormatting sqref="L28">
    <cfRule type="cellIs" dxfId="3231" priority="1324" stopIfTrue="1" operator="lessThanOrEqual">
      <formula>15</formula>
    </cfRule>
    <cfRule type="cellIs" dxfId="3230" priority="1325" stopIfTrue="1" operator="between">
      <formula>15</formula>
      <formula>75</formula>
    </cfRule>
    <cfRule type="cellIs" dxfId="3229" priority="1326" stopIfTrue="1" operator="greaterThan">
      <formula>75</formula>
    </cfRule>
  </conditionalFormatting>
  <conditionalFormatting sqref="M28">
    <cfRule type="cellIs" dxfId="3228" priority="1321" stopIfTrue="1" operator="lessThanOrEqual">
      <formula>45</formula>
    </cfRule>
    <cfRule type="cellIs" dxfId="3227" priority="1322" stopIfTrue="1" operator="between">
      <formula>45</formula>
      <formula>225</formula>
    </cfRule>
    <cfRule type="cellIs" dxfId="3226" priority="1323" stopIfTrue="1" operator="greaterThan">
      <formula>225</formula>
    </cfRule>
  </conditionalFormatting>
  <conditionalFormatting sqref="N28">
    <cfRule type="cellIs" dxfId="3225" priority="1318" stopIfTrue="1" operator="lessThanOrEqual">
      <formula>3</formula>
    </cfRule>
    <cfRule type="cellIs" dxfId="3224" priority="1319" stopIfTrue="1" operator="between">
      <formula>3</formula>
      <formula>15</formula>
    </cfRule>
    <cfRule type="cellIs" dxfId="3223" priority="1320" stopIfTrue="1" operator="greaterThan">
      <formula>15</formula>
    </cfRule>
  </conditionalFormatting>
  <conditionalFormatting sqref="O28 R28:W28">
    <cfRule type="cellIs" dxfId="3222" priority="1315" stopIfTrue="1" operator="lessThanOrEqual">
      <formula>60</formula>
    </cfRule>
    <cfRule type="cellIs" dxfId="3221" priority="1316" stopIfTrue="1" operator="between">
      <formula>60</formula>
      <formula>300</formula>
    </cfRule>
    <cfRule type="cellIs" dxfId="3220" priority="1317" stopIfTrue="1" operator="greaterThan">
      <formula>300</formula>
    </cfRule>
  </conditionalFormatting>
  <conditionalFormatting sqref="J58">
    <cfRule type="cellIs" dxfId="3219" priority="1312" stopIfTrue="1" operator="lessThanOrEqual">
      <formula>9</formula>
    </cfRule>
    <cfRule type="cellIs" dxfId="3218" priority="1313" stopIfTrue="1" operator="between">
      <formula>9</formula>
      <formula>45</formula>
    </cfRule>
    <cfRule type="cellIs" dxfId="3217" priority="1314" stopIfTrue="1" operator="greaterThan">
      <formula>45</formula>
    </cfRule>
  </conditionalFormatting>
  <conditionalFormatting sqref="K58">
    <cfRule type="cellIs" dxfId="3216" priority="1309" stopIfTrue="1" operator="lessThanOrEqual">
      <formula>0.3</formula>
    </cfRule>
    <cfRule type="cellIs" dxfId="3215" priority="1310" stopIfTrue="1" operator="between">
      <formula>0.3</formula>
      <formula>1.5</formula>
    </cfRule>
    <cfRule type="cellIs" dxfId="3214" priority="1311" stopIfTrue="1" operator="greaterThan">
      <formula>1.5</formula>
    </cfRule>
  </conditionalFormatting>
  <conditionalFormatting sqref="L58">
    <cfRule type="cellIs" dxfId="3213" priority="1306" stopIfTrue="1" operator="lessThanOrEqual">
      <formula>15</formula>
    </cfRule>
    <cfRule type="cellIs" dxfId="3212" priority="1307" stopIfTrue="1" operator="between">
      <formula>15</formula>
      <formula>75</formula>
    </cfRule>
    <cfRule type="cellIs" dxfId="3211" priority="1308" stopIfTrue="1" operator="greaterThan">
      <formula>75</formula>
    </cfRule>
  </conditionalFormatting>
  <conditionalFormatting sqref="M58">
    <cfRule type="cellIs" dxfId="3210" priority="1303" stopIfTrue="1" operator="lessThanOrEqual">
      <formula>45</formula>
    </cfRule>
    <cfRule type="cellIs" dxfId="3209" priority="1304" stopIfTrue="1" operator="between">
      <formula>45</formula>
      <formula>225</formula>
    </cfRule>
    <cfRule type="cellIs" dxfId="3208" priority="1305" stopIfTrue="1" operator="greaterThan">
      <formula>225</formula>
    </cfRule>
  </conditionalFormatting>
  <conditionalFormatting sqref="N58">
    <cfRule type="cellIs" dxfId="3207" priority="1300" stopIfTrue="1" operator="lessThanOrEqual">
      <formula>3</formula>
    </cfRule>
    <cfRule type="cellIs" dxfId="3206" priority="1301" stopIfTrue="1" operator="between">
      <formula>3</formula>
      <formula>15</formula>
    </cfRule>
    <cfRule type="cellIs" dxfId="3205" priority="1302" stopIfTrue="1" operator="greaterThan">
      <formula>15</formula>
    </cfRule>
  </conditionalFormatting>
  <conditionalFormatting sqref="O58 R58:W58">
    <cfRule type="cellIs" dxfId="3204" priority="1297" stopIfTrue="1" operator="lessThanOrEqual">
      <formula>60</formula>
    </cfRule>
    <cfRule type="cellIs" dxfId="3203" priority="1298" stopIfTrue="1" operator="between">
      <formula>60</formula>
      <formula>300</formula>
    </cfRule>
    <cfRule type="cellIs" dxfId="3202" priority="1299" stopIfTrue="1" operator="greaterThan">
      <formula>300</formula>
    </cfRule>
  </conditionalFormatting>
  <conditionalFormatting sqref="J112">
    <cfRule type="cellIs" dxfId="3201" priority="1294" stopIfTrue="1" operator="lessThanOrEqual">
      <formula>9</formula>
    </cfRule>
    <cfRule type="cellIs" dxfId="3200" priority="1295" stopIfTrue="1" operator="between">
      <formula>9</formula>
      <formula>45</formula>
    </cfRule>
    <cfRule type="cellIs" dxfId="3199" priority="1296" stopIfTrue="1" operator="greaterThan">
      <formula>45</formula>
    </cfRule>
  </conditionalFormatting>
  <conditionalFormatting sqref="K112">
    <cfRule type="cellIs" dxfId="3198" priority="1291" stopIfTrue="1" operator="lessThanOrEqual">
      <formula>0.3</formula>
    </cfRule>
    <cfRule type="cellIs" dxfId="3197" priority="1292" stopIfTrue="1" operator="between">
      <formula>0.3</formula>
      <formula>1.5</formula>
    </cfRule>
    <cfRule type="cellIs" dxfId="3196" priority="1293" stopIfTrue="1" operator="greaterThan">
      <formula>1.5</formula>
    </cfRule>
  </conditionalFormatting>
  <conditionalFormatting sqref="L112">
    <cfRule type="cellIs" dxfId="3195" priority="1288" stopIfTrue="1" operator="lessThanOrEqual">
      <formula>15</formula>
    </cfRule>
    <cfRule type="cellIs" dxfId="3194" priority="1289" stopIfTrue="1" operator="between">
      <formula>15</formula>
      <formula>75</formula>
    </cfRule>
    <cfRule type="cellIs" dxfId="3193" priority="1290" stopIfTrue="1" operator="greaterThan">
      <formula>75</formula>
    </cfRule>
  </conditionalFormatting>
  <conditionalFormatting sqref="M112">
    <cfRule type="cellIs" dxfId="3192" priority="1285" stopIfTrue="1" operator="lessThanOrEqual">
      <formula>45</formula>
    </cfRule>
    <cfRule type="cellIs" dxfId="3191" priority="1286" stopIfTrue="1" operator="between">
      <formula>45</formula>
      <formula>225</formula>
    </cfRule>
    <cfRule type="cellIs" dxfId="3190" priority="1287" stopIfTrue="1" operator="greaterThan">
      <formula>225</formula>
    </cfRule>
  </conditionalFormatting>
  <conditionalFormatting sqref="N112">
    <cfRule type="cellIs" dxfId="3189" priority="1282" stopIfTrue="1" operator="lessThanOrEqual">
      <formula>3</formula>
    </cfRule>
    <cfRule type="cellIs" dxfId="3188" priority="1283" stopIfTrue="1" operator="between">
      <formula>3</formula>
      <formula>15</formula>
    </cfRule>
    <cfRule type="cellIs" dxfId="3187" priority="1284" stopIfTrue="1" operator="greaterThan">
      <formula>15</formula>
    </cfRule>
  </conditionalFormatting>
  <conditionalFormatting sqref="O112 R112:W112">
    <cfRule type="cellIs" dxfId="3186" priority="1279" stopIfTrue="1" operator="lessThanOrEqual">
      <formula>60</formula>
    </cfRule>
    <cfRule type="cellIs" dxfId="3185" priority="1280" stopIfTrue="1" operator="between">
      <formula>60</formula>
      <formula>300</formula>
    </cfRule>
    <cfRule type="cellIs" dxfId="3184" priority="1281" stopIfTrue="1" operator="greaterThan">
      <formula>300</formula>
    </cfRule>
  </conditionalFormatting>
  <conditionalFormatting sqref="J29">
    <cfRule type="cellIs" dxfId="3183" priority="1276" stopIfTrue="1" operator="lessThanOrEqual">
      <formula>9</formula>
    </cfRule>
    <cfRule type="cellIs" dxfId="3182" priority="1277" stopIfTrue="1" operator="between">
      <formula>9</formula>
      <formula>45</formula>
    </cfRule>
    <cfRule type="cellIs" dxfId="3181" priority="1278" stopIfTrue="1" operator="greaterThan">
      <formula>45</formula>
    </cfRule>
  </conditionalFormatting>
  <conditionalFormatting sqref="K29">
    <cfRule type="cellIs" dxfId="3180" priority="1273" stopIfTrue="1" operator="lessThanOrEqual">
      <formula>0.3</formula>
    </cfRule>
    <cfRule type="cellIs" dxfId="3179" priority="1274" stopIfTrue="1" operator="between">
      <formula>0.3</formula>
      <formula>1.5</formula>
    </cfRule>
    <cfRule type="cellIs" dxfId="3178" priority="1275" stopIfTrue="1" operator="greaterThan">
      <formula>1.5</formula>
    </cfRule>
  </conditionalFormatting>
  <conditionalFormatting sqref="L29">
    <cfRule type="cellIs" dxfId="3177" priority="1270" stopIfTrue="1" operator="lessThanOrEqual">
      <formula>15</formula>
    </cfRule>
    <cfRule type="cellIs" dxfId="3176" priority="1271" stopIfTrue="1" operator="between">
      <formula>15</formula>
      <formula>75</formula>
    </cfRule>
    <cfRule type="cellIs" dxfId="3175" priority="1272" stopIfTrue="1" operator="greaterThan">
      <formula>75</formula>
    </cfRule>
  </conditionalFormatting>
  <conditionalFormatting sqref="M29">
    <cfRule type="cellIs" dxfId="3174" priority="1267" stopIfTrue="1" operator="lessThanOrEqual">
      <formula>45</formula>
    </cfRule>
    <cfRule type="cellIs" dxfId="3173" priority="1268" stopIfTrue="1" operator="between">
      <formula>45</formula>
      <formula>225</formula>
    </cfRule>
    <cfRule type="cellIs" dxfId="3172" priority="1269" stopIfTrue="1" operator="greaterThan">
      <formula>225</formula>
    </cfRule>
  </conditionalFormatting>
  <conditionalFormatting sqref="N29">
    <cfRule type="cellIs" dxfId="3171" priority="1264" stopIfTrue="1" operator="lessThanOrEqual">
      <formula>3</formula>
    </cfRule>
    <cfRule type="cellIs" dxfId="3170" priority="1265" stopIfTrue="1" operator="between">
      <formula>3</formula>
      <formula>15</formula>
    </cfRule>
    <cfRule type="cellIs" dxfId="3169" priority="1266" stopIfTrue="1" operator="greaterThan">
      <formula>15</formula>
    </cfRule>
  </conditionalFormatting>
  <conditionalFormatting sqref="O29 R29:W29">
    <cfRule type="cellIs" dxfId="3168" priority="1261" stopIfTrue="1" operator="lessThanOrEqual">
      <formula>60</formula>
    </cfRule>
    <cfRule type="cellIs" dxfId="3167" priority="1262" stopIfTrue="1" operator="between">
      <formula>60</formula>
      <formula>300</formula>
    </cfRule>
    <cfRule type="cellIs" dxfId="3166" priority="1263" stopIfTrue="1" operator="greaterThan">
      <formula>300</formula>
    </cfRule>
  </conditionalFormatting>
  <conditionalFormatting sqref="J45">
    <cfRule type="cellIs" dxfId="3165" priority="1258" stopIfTrue="1" operator="lessThanOrEqual">
      <formula>9</formula>
    </cfRule>
    <cfRule type="cellIs" dxfId="3164" priority="1259" stopIfTrue="1" operator="between">
      <formula>9</formula>
      <formula>45</formula>
    </cfRule>
    <cfRule type="cellIs" dxfId="3163" priority="1260" stopIfTrue="1" operator="greaterThan">
      <formula>45</formula>
    </cfRule>
  </conditionalFormatting>
  <conditionalFormatting sqref="K45">
    <cfRule type="cellIs" dxfId="3162" priority="1255" stopIfTrue="1" operator="lessThanOrEqual">
      <formula>0.3</formula>
    </cfRule>
    <cfRule type="cellIs" dxfId="3161" priority="1256" stopIfTrue="1" operator="between">
      <formula>0.3</formula>
      <formula>1.5</formula>
    </cfRule>
    <cfRule type="cellIs" dxfId="3160" priority="1257" stopIfTrue="1" operator="greaterThan">
      <formula>1.5</formula>
    </cfRule>
  </conditionalFormatting>
  <conditionalFormatting sqref="L45">
    <cfRule type="cellIs" dxfId="3159" priority="1252" stopIfTrue="1" operator="lessThanOrEqual">
      <formula>15</formula>
    </cfRule>
    <cfRule type="cellIs" dxfId="3158" priority="1253" stopIfTrue="1" operator="between">
      <formula>15</formula>
      <formula>75</formula>
    </cfRule>
    <cfRule type="cellIs" dxfId="3157" priority="1254" stopIfTrue="1" operator="greaterThan">
      <formula>75</formula>
    </cfRule>
  </conditionalFormatting>
  <conditionalFormatting sqref="M45">
    <cfRule type="cellIs" dxfId="3156" priority="1249" stopIfTrue="1" operator="lessThanOrEqual">
      <formula>45</formula>
    </cfRule>
    <cfRule type="cellIs" dxfId="3155" priority="1250" stopIfTrue="1" operator="between">
      <formula>45</formula>
      <formula>225</formula>
    </cfRule>
    <cfRule type="cellIs" dxfId="3154" priority="1251" stopIfTrue="1" operator="greaterThan">
      <formula>225</formula>
    </cfRule>
  </conditionalFormatting>
  <conditionalFormatting sqref="N45">
    <cfRule type="cellIs" dxfId="3153" priority="1246" stopIfTrue="1" operator="lessThanOrEqual">
      <formula>3</formula>
    </cfRule>
    <cfRule type="cellIs" dxfId="3152" priority="1247" stopIfTrue="1" operator="between">
      <formula>3</formula>
      <formula>15</formula>
    </cfRule>
    <cfRule type="cellIs" dxfId="3151" priority="1248" stopIfTrue="1" operator="greaterThan">
      <formula>15</formula>
    </cfRule>
  </conditionalFormatting>
  <conditionalFormatting sqref="O45 R45:W45">
    <cfRule type="cellIs" dxfId="3150" priority="1243" stopIfTrue="1" operator="lessThanOrEqual">
      <formula>60</formula>
    </cfRule>
    <cfRule type="cellIs" dxfId="3149" priority="1244" stopIfTrue="1" operator="between">
      <formula>60</formula>
      <formula>300</formula>
    </cfRule>
    <cfRule type="cellIs" dxfId="3148" priority="1245" stopIfTrue="1" operator="greaterThan">
      <formula>300</formula>
    </cfRule>
  </conditionalFormatting>
  <conditionalFormatting sqref="J59">
    <cfRule type="cellIs" dxfId="3147" priority="1240" stopIfTrue="1" operator="lessThanOrEqual">
      <formula>9</formula>
    </cfRule>
    <cfRule type="cellIs" dxfId="3146" priority="1241" stopIfTrue="1" operator="between">
      <formula>9</formula>
      <formula>45</formula>
    </cfRule>
    <cfRule type="cellIs" dxfId="3145" priority="1242" stopIfTrue="1" operator="greaterThan">
      <formula>45</formula>
    </cfRule>
  </conditionalFormatting>
  <conditionalFormatting sqref="K59">
    <cfRule type="cellIs" dxfId="3144" priority="1237" stopIfTrue="1" operator="lessThanOrEqual">
      <formula>0.3</formula>
    </cfRule>
    <cfRule type="cellIs" dxfId="3143" priority="1238" stopIfTrue="1" operator="between">
      <formula>0.3</formula>
      <formula>1.5</formula>
    </cfRule>
    <cfRule type="cellIs" dxfId="3142" priority="1239" stopIfTrue="1" operator="greaterThan">
      <formula>1.5</formula>
    </cfRule>
  </conditionalFormatting>
  <conditionalFormatting sqref="L59">
    <cfRule type="cellIs" dxfId="3141" priority="1234" stopIfTrue="1" operator="lessThanOrEqual">
      <formula>15</formula>
    </cfRule>
    <cfRule type="cellIs" dxfId="3140" priority="1235" stopIfTrue="1" operator="between">
      <formula>15</formula>
      <formula>75</formula>
    </cfRule>
    <cfRule type="cellIs" dxfId="3139" priority="1236" stopIfTrue="1" operator="greaterThan">
      <formula>75</formula>
    </cfRule>
  </conditionalFormatting>
  <conditionalFormatting sqref="M59">
    <cfRule type="cellIs" dxfId="3138" priority="1231" stopIfTrue="1" operator="lessThanOrEqual">
      <formula>45</formula>
    </cfRule>
    <cfRule type="cellIs" dxfId="3137" priority="1232" stopIfTrue="1" operator="between">
      <formula>45</formula>
      <formula>225</formula>
    </cfRule>
    <cfRule type="cellIs" dxfId="3136" priority="1233" stopIfTrue="1" operator="greaterThan">
      <formula>225</formula>
    </cfRule>
  </conditionalFormatting>
  <conditionalFormatting sqref="N59">
    <cfRule type="cellIs" dxfId="3135" priority="1228" stopIfTrue="1" operator="lessThanOrEqual">
      <formula>3</formula>
    </cfRule>
    <cfRule type="cellIs" dxfId="3134" priority="1229" stopIfTrue="1" operator="between">
      <formula>3</formula>
      <formula>15</formula>
    </cfRule>
    <cfRule type="cellIs" dxfId="3133" priority="1230" stopIfTrue="1" operator="greaterThan">
      <formula>15</formula>
    </cfRule>
  </conditionalFormatting>
  <conditionalFormatting sqref="O59 R59:W59">
    <cfRule type="cellIs" dxfId="3132" priority="1225" stopIfTrue="1" operator="lessThanOrEqual">
      <formula>60</formula>
    </cfRule>
    <cfRule type="cellIs" dxfId="3131" priority="1226" stopIfTrue="1" operator="between">
      <formula>60</formula>
      <formula>300</formula>
    </cfRule>
    <cfRule type="cellIs" dxfId="3130" priority="1227" stopIfTrue="1" operator="greaterThan">
      <formula>300</formula>
    </cfRule>
  </conditionalFormatting>
  <conditionalFormatting sqref="J75">
    <cfRule type="cellIs" dxfId="3129" priority="1222" stopIfTrue="1" operator="lessThanOrEqual">
      <formula>9</formula>
    </cfRule>
    <cfRule type="cellIs" dxfId="3128" priority="1223" stopIfTrue="1" operator="between">
      <formula>9</formula>
      <formula>45</formula>
    </cfRule>
    <cfRule type="cellIs" dxfId="3127" priority="1224" stopIfTrue="1" operator="greaterThan">
      <formula>45</formula>
    </cfRule>
  </conditionalFormatting>
  <conditionalFormatting sqref="K75">
    <cfRule type="cellIs" dxfId="3126" priority="1219" stopIfTrue="1" operator="lessThanOrEqual">
      <formula>0.3</formula>
    </cfRule>
    <cfRule type="cellIs" dxfId="3125" priority="1220" stopIfTrue="1" operator="between">
      <formula>0.3</formula>
      <formula>1.5</formula>
    </cfRule>
    <cfRule type="cellIs" dxfId="3124" priority="1221" stopIfTrue="1" operator="greaterThan">
      <formula>1.5</formula>
    </cfRule>
  </conditionalFormatting>
  <conditionalFormatting sqref="L75">
    <cfRule type="cellIs" dxfId="3123" priority="1216" stopIfTrue="1" operator="lessThanOrEqual">
      <formula>15</formula>
    </cfRule>
    <cfRule type="cellIs" dxfId="3122" priority="1217" stopIfTrue="1" operator="between">
      <formula>15</formula>
      <formula>75</formula>
    </cfRule>
    <cfRule type="cellIs" dxfId="3121" priority="1218" stopIfTrue="1" operator="greaterThan">
      <formula>75</formula>
    </cfRule>
  </conditionalFormatting>
  <conditionalFormatting sqref="M75">
    <cfRule type="cellIs" dxfId="3120" priority="1213" stopIfTrue="1" operator="lessThanOrEqual">
      <formula>45</formula>
    </cfRule>
    <cfRule type="cellIs" dxfId="3119" priority="1214" stopIfTrue="1" operator="between">
      <formula>45</formula>
      <formula>225</formula>
    </cfRule>
    <cfRule type="cellIs" dxfId="3118" priority="1215" stopIfTrue="1" operator="greaterThan">
      <formula>225</formula>
    </cfRule>
  </conditionalFormatting>
  <conditionalFormatting sqref="N75">
    <cfRule type="cellIs" dxfId="3117" priority="1210" stopIfTrue="1" operator="lessThanOrEqual">
      <formula>3</formula>
    </cfRule>
    <cfRule type="cellIs" dxfId="3116" priority="1211" stopIfTrue="1" operator="between">
      <formula>3</formula>
      <formula>15</formula>
    </cfRule>
    <cfRule type="cellIs" dxfId="3115" priority="1212" stopIfTrue="1" operator="greaterThan">
      <formula>15</formula>
    </cfRule>
  </conditionalFormatting>
  <conditionalFormatting sqref="O75 R75:W75">
    <cfRule type="cellIs" dxfId="3114" priority="1207" stopIfTrue="1" operator="lessThanOrEqual">
      <formula>60</formula>
    </cfRule>
    <cfRule type="cellIs" dxfId="3113" priority="1208" stopIfTrue="1" operator="between">
      <formula>60</formula>
      <formula>300</formula>
    </cfRule>
    <cfRule type="cellIs" dxfId="3112" priority="1209" stopIfTrue="1" operator="greaterThan">
      <formula>300</formula>
    </cfRule>
  </conditionalFormatting>
  <conditionalFormatting sqref="J87">
    <cfRule type="cellIs" dxfId="3111" priority="1204" stopIfTrue="1" operator="lessThanOrEqual">
      <formula>9</formula>
    </cfRule>
    <cfRule type="cellIs" dxfId="3110" priority="1205" stopIfTrue="1" operator="between">
      <formula>9</formula>
      <formula>45</formula>
    </cfRule>
    <cfRule type="cellIs" dxfId="3109" priority="1206" stopIfTrue="1" operator="greaterThan">
      <formula>45</formula>
    </cfRule>
  </conditionalFormatting>
  <conditionalFormatting sqref="K87">
    <cfRule type="cellIs" dxfId="3108" priority="1201" stopIfTrue="1" operator="lessThanOrEqual">
      <formula>0.3</formula>
    </cfRule>
    <cfRule type="cellIs" dxfId="3107" priority="1202" stopIfTrue="1" operator="between">
      <formula>0.3</formula>
      <formula>1.5</formula>
    </cfRule>
    <cfRule type="cellIs" dxfId="3106" priority="1203" stopIfTrue="1" operator="greaterThan">
      <formula>1.5</formula>
    </cfRule>
  </conditionalFormatting>
  <conditionalFormatting sqref="L87">
    <cfRule type="cellIs" dxfId="3105" priority="1198" stopIfTrue="1" operator="lessThanOrEqual">
      <formula>15</formula>
    </cfRule>
    <cfRule type="cellIs" dxfId="3104" priority="1199" stopIfTrue="1" operator="between">
      <formula>15</formula>
      <formula>75</formula>
    </cfRule>
    <cfRule type="cellIs" dxfId="3103" priority="1200" stopIfTrue="1" operator="greaterThan">
      <formula>75</formula>
    </cfRule>
  </conditionalFormatting>
  <conditionalFormatting sqref="M87">
    <cfRule type="cellIs" dxfId="3102" priority="1195" stopIfTrue="1" operator="lessThanOrEqual">
      <formula>45</formula>
    </cfRule>
    <cfRule type="cellIs" dxfId="3101" priority="1196" stopIfTrue="1" operator="between">
      <formula>45</formula>
      <formula>225</formula>
    </cfRule>
    <cfRule type="cellIs" dxfId="3100" priority="1197" stopIfTrue="1" operator="greaterThan">
      <formula>225</formula>
    </cfRule>
  </conditionalFormatting>
  <conditionalFormatting sqref="N87">
    <cfRule type="cellIs" dxfId="3099" priority="1192" stopIfTrue="1" operator="lessThanOrEqual">
      <formula>3</formula>
    </cfRule>
    <cfRule type="cellIs" dxfId="3098" priority="1193" stopIfTrue="1" operator="between">
      <formula>3</formula>
      <formula>15</formula>
    </cfRule>
    <cfRule type="cellIs" dxfId="3097" priority="1194" stopIfTrue="1" operator="greaterThan">
      <formula>15</formula>
    </cfRule>
  </conditionalFormatting>
  <conditionalFormatting sqref="O87 R87:W87">
    <cfRule type="cellIs" dxfId="3096" priority="1189" stopIfTrue="1" operator="lessThanOrEqual">
      <formula>60</formula>
    </cfRule>
    <cfRule type="cellIs" dxfId="3095" priority="1190" stopIfTrue="1" operator="between">
      <formula>60</formula>
      <formula>300</formula>
    </cfRule>
    <cfRule type="cellIs" dxfId="3094" priority="1191" stopIfTrue="1" operator="greaterThan">
      <formula>300</formula>
    </cfRule>
  </conditionalFormatting>
  <conditionalFormatting sqref="J99">
    <cfRule type="cellIs" dxfId="3093" priority="1186" stopIfTrue="1" operator="lessThanOrEqual">
      <formula>9</formula>
    </cfRule>
    <cfRule type="cellIs" dxfId="3092" priority="1187" stopIfTrue="1" operator="between">
      <formula>9</formula>
      <formula>45</formula>
    </cfRule>
    <cfRule type="cellIs" dxfId="3091" priority="1188" stopIfTrue="1" operator="greaterThan">
      <formula>45</formula>
    </cfRule>
  </conditionalFormatting>
  <conditionalFormatting sqref="K99">
    <cfRule type="cellIs" dxfId="3090" priority="1183" stopIfTrue="1" operator="lessThanOrEqual">
      <formula>0.3</formula>
    </cfRule>
    <cfRule type="cellIs" dxfId="3089" priority="1184" stopIfTrue="1" operator="between">
      <formula>0.3</formula>
      <formula>1.5</formula>
    </cfRule>
    <cfRule type="cellIs" dxfId="3088" priority="1185" stopIfTrue="1" operator="greaterThan">
      <formula>1.5</formula>
    </cfRule>
  </conditionalFormatting>
  <conditionalFormatting sqref="L99">
    <cfRule type="cellIs" dxfId="3087" priority="1180" stopIfTrue="1" operator="lessThanOrEqual">
      <formula>15</formula>
    </cfRule>
    <cfRule type="cellIs" dxfId="3086" priority="1181" stopIfTrue="1" operator="between">
      <formula>15</formula>
      <formula>75</formula>
    </cfRule>
    <cfRule type="cellIs" dxfId="3085" priority="1182" stopIfTrue="1" operator="greaterThan">
      <formula>75</formula>
    </cfRule>
  </conditionalFormatting>
  <conditionalFormatting sqref="M99">
    <cfRule type="cellIs" dxfId="3084" priority="1177" stopIfTrue="1" operator="lessThanOrEqual">
      <formula>45</formula>
    </cfRule>
    <cfRule type="cellIs" dxfId="3083" priority="1178" stopIfTrue="1" operator="between">
      <formula>45</formula>
      <formula>225</formula>
    </cfRule>
    <cfRule type="cellIs" dxfId="3082" priority="1179" stopIfTrue="1" operator="greaterThan">
      <formula>225</formula>
    </cfRule>
  </conditionalFormatting>
  <conditionalFormatting sqref="N99">
    <cfRule type="cellIs" dxfId="3081" priority="1174" stopIfTrue="1" operator="lessThanOrEqual">
      <formula>3</formula>
    </cfRule>
    <cfRule type="cellIs" dxfId="3080" priority="1175" stopIfTrue="1" operator="between">
      <formula>3</formula>
      <formula>15</formula>
    </cfRule>
    <cfRule type="cellIs" dxfId="3079" priority="1176" stopIfTrue="1" operator="greaterThan">
      <formula>15</formula>
    </cfRule>
  </conditionalFormatting>
  <conditionalFormatting sqref="O99 R99:W99">
    <cfRule type="cellIs" dxfId="3078" priority="1171" stopIfTrue="1" operator="lessThanOrEqual">
      <formula>60</formula>
    </cfRule>
    <cfRule type="cellIs" dxfId="3077" priority="1172" stopIfTrue="1" operator="between">
      <formula>60</formula>
      <formula>300</formula>
    </cfRule>
    <cfRule type="cellIs" dxfId="3076" priority="1173" stopIfTrue="1" operator="greaterThan">
      <formula>300</formula>
    </cfRule>
  </conditionalFormatting>
  <conditionalFormatting sqref="J113">
    <cfRule type="cellIs" dxfId="3075" priority="1168" stopIfTrue="1" operator="lessThanOrEqual">
      <formula>9</formula>
    </cfRule>
    <cfRule type="cellIs" dxfId="3074" priority="1169" stopIfTrue="1" operator="between">
      <formula>9</formula>
      <formula>45</formula>
    </cfRule>
    <cfRule type="cellIs" dxfId="3073" priority="1170" stopIfTrue="1" operator="greaterThan">
      <formula>45</formula>
    </cfRule>
  </conditionalFormatting>
  <conditionalFormatting sqref="L113">
    <cfRule type="cellIs" dxfId="3072" priority="1165" stopIfTrue="1" operator="lessThanOrEqual">
      <formula>15</formula>
    </cfRule>
    <cfRule type="cellIs" dxfId="3071" priority="1166" stopIfTrue="1" operator="between">
      <formula>15</formula>
      <formula>75</formula>
    </cfRule>
    <cfRule type="cellIs" dxfId="3070" priority="1167" stopIfTrue="1" operator="greaterThan">
      <formula>75</formula>
    </cfRule>
  </conditionalFormatting>
  <conditionalFormatting sqref="M113">
    <cfRule type="cellIs" dxfId="3069" priority="1162" stopIfTrue="1" operator="lessThanOrEqual">
      <formula>45</formula>
    </cfRule>
    <cfRule type="cellIs" dxfId="3068" priority="1163" stopIfTrue="1" operator="between">
      <formula>45</formula>
      <formula>225</formula>
    </cfRule>
    <cfRule type="cellIs" dxfId="3067" priority="1164" stopIfTrue="1" operator="greaterThan">
      <formula>225</formula>
    </cfRule>
  </conditionalFormatting>
  <conditionalFormatting sqref="N113">
    <cfRule type="cellIs" dxfId="3066" priority="1159" stopIfTrue="1" operator="lessThanOrEqual">
      <formula>3</formula>
    </cfRule>
    <cfRule type="cellIs" dxfId="3065" priority="1160" stopIfTrue="1" operator="between">
      <formula>3</formula>
      <formula>15</formula>
    </cfRule>
    <cfRule type="cellIs" dxfId="3064" priority="1161" stopIfTrue="1" operator="greaterThan">
      <formula>15</formula>
    </cfRule>
  </conditionalFormatting>
  <conditionalFormatting sqref="O113 R113:W113">
    <cfRule type="cellIs" dxfId="3063" priority="1156" stopIfTrue="1" operator="lessThanOrEqual">
      <formula>60</formula>
    </cfRule>
    <cfRule type="cellIs" dxfId="3062" priority="1157" stopIfTrue="1" operator="between">
      <formula>60</formula>
      <formula>300</formula>
    </cfRule>
    <cfRule type="cellIs" dxfId="3061" priority="1158" stopIfTrue="1" operator="greaterThan">
      <formula>300</formula>
    </cfRule>
  </conditionalFormatting>
  <conditionalFormatting sqref="J129">
    <cfRule type="cellIs" dxfId="3060" priority="1153" stopIfTrue="1" operator="lessThanOrEqual">
      <formula>9</formula>
    </cfRule>
    <cfRule type="cellIs" dxfId="3059" priority="1154" stopIfTrue="1" operator="between">
      <formula>9</formula>
      <formula>45</formula>
    </cfRule>
    <cfRule type="cellIs" dxfId="3058" priority="1155" stopIfTrue="1" operator="greaterThan">
      <formula>45</formula>
    </cfRule>
  </conditionalFormatting>
  <conditionalFormatting sqref="L129">
    <cfRule type="cellIs" dxfId="3057" priority="1150" stopIfTrue="1" operator="lessThanOrEqual">
      <formula>15</formula>
    </cfRule>
    <cfRule type="cellIs" dxfId="3056" priority="1151" stopIfTrue="1" operator="between">
      <formula>15</formula>
      <formula>75</formula>
    </cfRule>
    <cfRule type="cellIs" dxfId="3055" priority="1152" stopIfTrue="1" operator="greaterThan">
      <formula>75</formula>
    </cfRule>
  </conditionalFormatting>
  <conditionalFormatting sqref="M129">
    <cfRule type="cellIs" dxfId="3054" priority="1147" stopIfTrue="1" operator="lessThanOrEqual">
      <formula>45</formula>
    </cfRule>
    <cfRule type="cellIs" dxfId="3053" priority="1148" stopIfTrue="1" operator="between">
      <formula>45</formula>
      <formula>225</formula>
    </cfRule>
    <cfRule type="cellIs" dxfId="3052" priority="1149" stopIfTrue="1" operator="greaterThan">
      <formula>225</formula>
    </cfRule>
  </conditionalFormatting>
  <conditionalFormatting sqref="N129">
    <cfRule type="cellIs" dxfId="3051" priority="1144" stopIfTrue="1" operator="lessThanOrEqual">
      <formula>3</formula>
    </cfRule>
    <cfRule type="cellIs" dxfId="3050" priority="1145" stopIfTrue="1" operator="between">
      <formula>3</formula>
      <formula>15</formula>
    </cfRule>
    <cfRule type="cellIs" dxfId="3049" priority="1146" stopIfTrue="1" operator="greaterThan">
      <formula>15</formula>
    </cfRule>
  </conditionalFormatting>
  <conditionalFormatting sqref="O129 R129:W129">
    <cfRule type="cellIs" dxfId="3048" priority="1141" stopIfTrue="1" operator="lessThanOrEqual">
      <formula>60</formula>
    </cfRule>
    <cfRule type="cellIs" dxfId="3047" priority="1142" stopIfTrue="1" operator="between">
      <formula>60</formula>
      <formula>300</formula>
    </cfRule>
    <cfRule type="cellIs" dxfId="3046" priority="1143" stopIfTrue="1" operator="greaterThan">
      <formula>300</formula>
    </cfRule>
  </conditionalFormatting>
  <conditionalFormatting sqref="J141">
    <cfRule type="cellIs" dxfId="3045" priority="1138" stopIfTrue="1" operator="lessThanOrEqual">
      <formula>9</formula>
    </cfRule>
    <cfRule type="cellIs" dxfId="3044" priority="1139" stopIfTrue="1" operator="between">
      <formula>9</formula>
      <formula>45</formula>
    </cfRule>
    <cfRule type="cellIs" dxfId="3043" priority="1140" stopIfTrue="1" operator="greaterThan">
      <formula>45</formula>
    </cfRule>
  </conditionalFormatting>
  <conditionalFormatting sqref="L141">
    <cfRule type="cellIs" dxfId="3042" priority="1135" stopIfTrue="1" operator="lessThanOrEqual">
      <formula>15</formula>
    </cfRule>
    <cfRule type="cellIs" dxfId="3041" priority="1136" stopIfTrue="1" operator="between">
      <formula>15</formula>
      <formula>75</formula>
    </cfRule>
    <cfRule type="cellIs" dxfId="3040" priority="1137" stopIfTrue="1" operator="greaterThan">
      <formula>75</formula>
    </cfRule>
  </conditionalFormatting>
  <conditionalFormatting sqref="M141">
    <cfRule type="cellIs" dxfId="3039" priority="1132" stopIfTrue="1" operator="lessThanOrEqual">
      <formula>45</formula>
    </cfRule>
    <cfRule type="cellIs" dxfId="3038" priority="1133" stopIfTrue="1" operator="between">
      <formula>45</formula>
      <formula>225</formula>
    </cfRule>
    <cfRule type="cellIs" dxfId="3037" priority="1134" stopIfTrue="1" operator="greaterThan">
      <formula>225</formula>
    </cfRule>
  </conditionalFormatting>
  <conditionalFormatting sqref="N141">
    <cfRule type="cellIs" dxfId="3036" priority="1129" stopIfTrue="1" operator="lessThanOrEqual">
      <formula>3</formula>
    </cfRule>
    <cfRule type="cellIs" dxfId="3035" priority="1130" stopIfTrue="1" operator="between">
      <formula>3</formula>
      <formula>15</formula>
    </cfRule>
    <cfRule type="cellIs" dxfId="3034" priority="1131" stopIfTrue="1" operator="greaterThan">
      <formula>15</formula>
    </cfRule>
  </conditionalFormatting>
  <conditionalFormatting sqref="O141 R141:W141">
    <cfRule type="cellIs" dxfId="3033" priority="1126" stopIfTrue="1" operator="lessThanOrEqual">
      <formula>60</formula>
    </cfRule>
    <cfRule type="cellIs" dxfId="3032" priority="1127" stopIfTrue="1" operator="between">
      <formula>60</formula>
      <formula>300</formula>
    </cfRule>
    <cfRule type="cellIs" dxfId="3031" priority="1128" stopIfTrue="1" operator="greaterThan">
      <formula>300</formula>
    </cfRule>
  </conditionalFormatting>
  <conditionalFormatting sqref="J153">
    <cfRule type="cellIs" dxfId="3030" priority="1123" stopIfTrue="1" operator="lessThanOrEqual">
      <formula>9</formula>
    </cfRule>
    <cfRule type="cellIs" dxfId="3029" priority="1124" stopIfTrue="1" operator="between">
      <formula>9</formula>
      <formula>45</formula>
    </cfRule>
    <cfRule type="cellIs" dxfId="3028" priority="1125" stopIfTrue="1" operator="greaterThan">
      <formula>45</formula>
    </cfRule>
  </conditionalFormatting>
  <conditionalFormatting sqref="L153">
    <cfRule type="cellIs" dxfId="3027" priority="1120" stopIfTrue="1" operator="lessThanOrEqual">
      <formula>15</formula>
    </cfRule>
    <cfRule type="cellIs" dxfId="3026" priority="1121" stopIfTrue="1" operator="between">
      <formula>15</formula>
      <formula>75</formula>
    </cfRule>
    <cfRule type="cellIs" dxfId="3025" priority="1122" stopIfTrue="1" operator="greaterThan">
      <formula>75</formula>
    </cfRule>
  </conditionalFormatting>
  <conditionalFormatting sqref="M153">
    <cfRule type="cellIs" dxfId="3024" priority="1117" stopIfTrue="1" operator="lessThanOrEqual">
      <formula>45</formula>
    </cfRule>
    <cfRule type="cellIs" dxfId="3023" priority="1118" stopIfTrue="1" operator="between">
      <formula>45</formula>
      <formula>225</formula>
    </cfRule>
    <cfRule type="cellIs" dxfId="3022" priority="1119" stopIfTrue="1" operator="greaterThan">
      <formula>225</formula>
    </cfRule>
  </conditionalFormatting>
  <conditionalFormatting sqref="N153">
    <cfRule type="cellIs" dxfId="3021" priority="1114" stopIfTrue="1" operator="lessThanOrEqual">
      <formula>3</formula>
    </cfRule>
    <cfRule type="cellIs" dxfId="3020" priority="1115" stopIfTrue="1" operator="between">
      <formula>3</formula>
      <formula>15</formula>
    </cfRule>
    <cfRule type="cellIs" dxfId="3019" priority="1116" stopIfTrue="1" operator="greaterThan">
      <formula>15</formula>
    </cfRule>
  </conditionalFormatting>
  <conditionalFormatting sqref="O153 R153:W153">
    <cfRule type="cellIs" dxfId="3018" priority="1111" stopIfTrue="1" operator="lessThanOrEqual">
      <formula>60</formula>
    </cfRule>
    <cfRule type="cellIs" dxfId="3017" priority="1112" stopIfTrue="1" operator="between">
      <formula>60</formula>
      <formula>300</formula>
    </cfRule>
    <cfRule type="cellIs" dxfId="3016" priority="1113" stopIfTrue="1" operator="greaterThan">
      <formula>300</formula>
    </cfRule>
  </conditionalFormatting>
  <conditionalFormatting sqref="J165">
    <cfRule type="cellIs" dxfId="3015" priority="1108" stopIfTrue="1" operator="lessThanOrEqual">
      <formula>9</formula>
    </cfRule>
    <cfRule type="cellIs" dxfId="3014" priority="1109" stopIfTrue="1" operator="between">
      <formula>9</formula>
      <formula>45</formula>
    </cfRule>
    <cfRule type="cellIs" dxfId="3013" priority="1110" stopIfTrue="1" operator="greaterThan">
      <formula>45</formula>
    </cfRule>
  </conditionalFormatting>
  <conditionalFormatting sqref="L165">
    <cfRule type="cellIs" dxfId="3012" priority="1105" stopIfTrue="1" operator="lessThanOrEqual">
      <formula>15</formula>
    </cfRule>
    <cfRule type="cellIs" dxfId="3011" priority="1106" stopIfTrue="1" operator="between">
      <formula>15</formula>
      <formula>75</formula>
    </cfRule>
    <cfRule type="cellIs" dxfId="3010" priority="1107" stopIfTrue="1" operator="greaterThan">
      <formula>75</formula>
    </cfRule>
  </conditionalFormatting>
  <conditionalFormatting sqref="M165">
    <cfRule type="cellIs" dxfId="3009" priority="1102" stopIfTrue="1" operator="lessThanOrEqual">
      <formula>45</formula>
    </cfRule>
    <cfRule type="cellIs" dxfId="3008" priority="1103" stopIfTrue="1" operator="between">
      <formula>45</formula>
      <formula>225</formula>
    </cfRule>
    <cfRule type="cellIs" dxfId="3007" priority="1104" stopIfTrue="1" operator="greaterThan">
      <formula>225</formula>
    </cfRule>
  </conditionalFormatting>
  <conditionalFormatting sqref="N165">
    <cfRule type="cellIs" dxfId="3006" priority="1099" stopIfTrue="1" operator="lessThanOrEqual">
      <formula>3</formula>
    </cfRule>
    <cfRule type="cellIs" dxfId="3005" priority="1100" stopIfTrue="1" operator="between">
      <formula>3</formula>
      <formula>15</formula>
    </cfRule>
    <cfRule type="cellIs" dxfId="3004" priority="1101" stopIfTrue="1" operator="greaterThan">
      <formula>15</formula>
    </cfRule>
  </conditionalFormatting>
  <conditionalFormatting sqref="O165 R165:W165">
    <cfRule type="cellIs" dxfId="3003" priority="1096" stopIfTrue="1" operator="lessThanOrEqual">
      <formula>60</formula>
    </cfRule>
    <cfRule type="cellIs" dxfId="3002" priority="1097" stopIfTrue="1" operator="between">
      <formula>60</formula>
      <formula>300</formula>
    </cfRule>
    <cfRule type="cellIs" dxfId="3001" priority="1098" stopIfTrue="1" operator="greaterThan">
      <formula>300</formula>
    </cfRule>
  </conditionalFormatting>
  <conditionalFormatting sqref="J177">
    <cfRule type="cellIs" dxfId="3000" priority="1093" stopIfTrue="1" operator="lessThanOrEqual">
      <formula>9</formula>
    </cfRule>
    <cfRule type="cellIs" dxfId="2999" priority="1094" stopIfTrue="1" operator="between">
      <formula>9</formula>
      <formula>45</formula>
    </cfRule>
    <cfRule type="cellIs" dxfId="2998" priority="1095" stopIfTrue="1" operator="greaterThan">
      <formula>45</formula>
    </cfRule>
  </conditionalFormatting>
  <conditionalFormatting sqref="L177">
    <cfRule type="cellIs" dxfId="2997" priority="1090" stopIfTrue="1" operator="lessThanOrEqual">
      <formula>15</formula>
    </cfRule>
    <cfRule type="cellIs" dxfId="2996" priority="1091" stopIfTrue="1" operator="between">
      <formula>15</formula>
      <formula>75</formula>
    </cfRule>
    <cfRule type="cellIs" dxfId="2995" priority="1092" stopIfTrue="1" operator="greaterThan">
      <formula>75</formula>
    </cfRule>
  </conditionalFormatting>
  <conditionalFormatting sqref="M177">
    <cfRule type="cellIs" dxfId="2994" priority="1087" stopIfTrue="1" operator="lessThanOrEqual">
      <formula>45</formula>
    </cfRule>
    <cfRule type="cellIs" dxfId="2993" priority="1088" stopIfTrue="1" operator="between">
      <formula>45</formula>
      <formula>225</formula>
    </cfRule>
    <cfRule type="cellIs" dxfId="2992" priority="1089" stopIfTrue="1" operator="greaterThan">
      <formula>225</formula>
    </cfRule>
  </conditionalFormatting>
  <conditionalFormatting sqref="N177">
    <cfRule type="cellIs" dxfId="2991" priority="1084" stopIfTrue="1" operator="lessThanOrEqual">
      <formula>3</formula>
    </cfRule>
    <cfRule type="cellIs" dxfId="2990" priority="1085" stopIfTrue="1" operator="between">
      <formula>3</formula>
      <formula>15</formula>
    </cfRule>
    <cfRule type="cellIs" dxfId="2989" priority="1086" stopIfTrue="1" operator="greaterThan">
      <formula>15</formula>
    </cfRule>
  </conditionalFormatting>
  <conditionalFormatting sqref="O177 R177:W177">
    <cfRule type="cellIs" dxfId="2988" priority="1081" stopIfTrue="1" operator="lessThanOrEqual">
      <formula>60</formula>
    </cfRule>
    <cfRule type="cellIs" dxfId="2987" priority="1082" stopIfTrue="1" operator="between">
      <formula>60</formula>
      <formula>300</formula>
    </cfRule>
    <cfRule type="cellIs" dxfId="2986" priority="1083" stopIfTrue="1" operator="greaterThan">
      <formula>300</formula>
    </cfRule>
  </conditionalFormatting>
  <conditionalFormatting sqref="J30">
    <cfRule type="cellIs" dxfId="2985" priority="1078" stopIfTrue="1" operator="lessThanOrEqual">
      <formula>9</formula>
    </cfRule>
    <cfRule type="cellIs" dxfId="2984" priority="1079" stopIfTrue="1" operator="between">
      <formula>9</formula>
      <formula>45</formula>
    </cfRule>
    <cfRule type="cellIs" dxfId="2983" priority="1080" stopIfTrue="1" operator="greaterThan">
      <formula>45</formula>
    </cfRule>
  </conditionalFormatting>
  <conditionalFormatting sqref="K30">
    <cfRule type="cellIs" dxfId="2982" priority="1075" stopIfTrue="1" operator="lessThanOrEqual">
      <formula>0.3</formula>
    </cfRule>
    <cfRule type="cellIs" dxfId="2981" priority="1076" stopIfTrue="1" operator="between">
      <formula>0.3</formula>
      <formula>1.5</formula>
    </cfRule>
    <cfRule type="cellIs" dxfId="2980" priority="1077" stopIfTrue="1" operator="greaterThan">
      <formula>1.5</formula>
    </cfRule>
  </conditionalFormatting>
  <conditionalFormatting sqref="L30">
    <cfRule type="cellIs" dxfId="2979" priority="1072" stopIfTrue="1" operator="lessThanOrEqual">
      <formula>15</formula>
    </cfRule>
    <cfRule type="cellIs" dxfId="2978" priority="1073" stopIfTrue="1" operator="between">
      <formula>15</formula>
      <formula>75</formula>
    </cfRule>
    <cfRule type="cellIs" dxfId="2977" priority="1074" stopIfTrue="1" operator="greaterThan">
      <formula>75</formula>
    </cfRule>
  </conditionalFormatting>
  <conditionalFormatting sqref="M30">
    <cfRule type="cellIs" dxfId="2976" priority="1069" stopIfTrue="1" operator="lessThanOrEqual">
      <formula>45</formula>
    </cfRule>
    <cfRule type="cellIs" dxfId="2975" priority="1070" stopIfTrue="1" operator="between">
      <formula>45</formula>
      <formula>225</formula>
    </cfRule>
    <cfRule type="cellIs" dxfId="2974" priority="1071" stopIfTrue="1" operator="greaterThan">
      <formula>225</formula>
    </cfRule>
  </conditionalFormatting>
  <conditionalFormatting sqref="N30">
    <cfRule type="cellIs" dxfId="2973" priority="1066" stopIfTrue="1" operator="lessThanOrEqual">
      <formula>3</formula>
    </cfRule>
    <cfRule type="cellIs" dxfId="2972" priority="1067" stopIfTrue="1" operator="between">
      <formula>3</formula>
      <formula>15</formula>
    </cfRule>
    <cfRule type="cellIs" dxfId="2971" priority="1068" stopIfTrue="1" operator="greaterThan">
      <formula>15</formula>
    </cfRule>
  </conditionalFormatting>
  <conditionalFormatting sqref="O30 R30:W30">
    <cfRule type="cellIs" dxfId="2970" priority="1063" stopIfTrue="1" operator="lessThanOrEqual">
      <formula>60</formula>
    </cfRule>
    <cfRule type="cellIs" dxfId="2969" priority="1064" stopIfTrue="1" operator="between">
      <formula>60</formula>
      <formula>300</formula>
    </cfRule>
    <cfRule type="cellIs" dxfId="2968" priority="1065" stopIfTrue="1" operator="greaterThan">
      <formula>300</formula>
    </cfRule>
  </conditionalFormatting>
  <conditionalFormatting sqref="J60">
    <cfRule type="cellIs" dxfId="2967" priority="1060" stopIfTrue="1" operator="lessThanOrEqual">
      <formula>9</formula>
    </cfRule>
    <cfRule type="cellIs" dxfId="2966" priority="1061" stopIfTrue="1" operator="between">
      <formula>9</formula>
      <formula>45</formula>
    </cfRule>
    <cfRule type="cellIs" dxfId="2965" priority="1062" stopIfTrue="1" operator="greaterThan">
      <formula>45</formula>
    </cfRule>
  </conditionalFormatting>
  <conditionalFormatting sqref="K60">
    <cfRule type="cellIs" dxfId="2964" priority="1057" stopIfTrue="1" operator="lessThanOrEqual">
      <formula>0.3</formula>
    </cfRule>
    <cfRule type="cellIs" dxfId="2963" priority="1058" stopIfTrue="1" operator="between">
      <formula>0.3</formula>
      <formula>1.5</formula>
    </cfRule>
    <cfRule type="cellIs" dxfId="2962" priority="1059" stopIfTrue="1" operator="greaterThan">
      <formula>1.5</formula>
    </cfRule>
  </conditionalFormatting>
  <conditionalFormatting sqref="L60">
    <cfRule type="cellIs" dxfId="2961" priority="1054" stopIfTrue="1" operator="lessThanOrEqual">
      <formula>15</formula>
    </cfRule>
    <cfRule type="cellIs" dxfId="2960" priority="1055" stopIfTrue="1" operator="between">
      <formula>15</formula>
      <formula>75</formula>
    </cfRule>
    <cfRule type="cellIs" dxfId="2959" priority="1056" stopIfTrue="1" operator="greaterThan">
      <formula>75</formula>
    </cfRule>
  </conditionalFormatting>
  <conditionalFormatting sqref="M60">
    <cfRule type="cellIs" dxfId="2958" priority="1051" stopIfTrue="1" operator="lessThanOrEqual">
      <formula>45</formula>
    </cfRule>
    <cfRule type="cellIs" dxfId="2957" priority="1052" stopIfTrue="1" operator="between">
      <formula>45</formula>
      <formula>225</formula>
    </cfRule>
    <cfRule type="cellIs" dxfId="2956" priority="1053" stopIfTrue="1" operator="greaterThan">
      <formula>225</formula>
    </cfRule>
  </conditionalFormatting>
  <conditionalFormatting sqref="N60">
    <cfRule type="cellIs" dxfId="2955" priority="1048" stopIfTrue="1" operator="lessThanOrEqual">
      <formula>3</formula>
    </cfRule>
    <cfRule type="cellIs" dxfId="2954" priority="1049" stopIfTrue="1" operator="between">
      <formula>3</formula>
      <formula>15</formula>
    </cfRule>
    <cfRule type="cellIs" dxfId="2953" priority="1050" stopIfTrue="1" operator="greaterThan">
      <formula>15</formula>
    </cfRule>
  </conditionalFormatting>
  <conditionalFormatting sqref="O60 R60:W60">
    <cfRule type="cellIs" dxfId="2952" priority="1045" stopIfTrue="1" operator="lessThanOrEqual">
      <formula>60</formula>
    </cfRule>
    <cfRule type="cellIs" dxfId="2951" priority="1046" stopIfTrue="1" operator="between">
      <formula>60</formula>
      <formula>300</formula>
    </cfRule>
    <cfRule type="cellIs" dxfId="2950" priority="1047" stopIfTrue="1" operator="greaterThan">
      <formula>300</formula>
    </cfRule>
  </conditionalFormatting>
  <conditionalFormatting sqref="J114">
    <cfRule type="cellIs" dxfId="2949" priority="1042" stopIfTrue="1" operator="lessThanOrEqual">
      <formula>9</formula>
    </cfRule>
    <cfRule type="cellIs" dxfId="2948" priority="1043" stopIfTrue="1" operator="between">
      <formula>9</formula>
      <formula>45</formula>
    </cfRule>
    <cfRule type="cellIs" dxfId="2947" priority="1044" stopIfTrue="1" operator="greaterThan">
      <formula>45</formula>
    </cfRule>
  </conditionalFormatting>
  <conditionalFormatting sqref="K114">
    <cfRule type="cellIs" dxfId="2946" priority="1039" stopIfTrue="1" operator="lessThanOrEqual">
      <formula>0.3</formula>
    </cfRule>
    <cfRule type="cellIs" dxfId="2945" priority="1040" stopIfTrue="1" operator="between">
      <formula>0.3</formula>
      <formula>1.5</formula>
    </cfRule>
    <cfRule type="cellIs" dxfId="2944" priority="1041" stopIfTrue="1" operator="greaterThan">
      <formula>1.5</formula>
    </cfRule>
  </conditionalFormatting>
  <conditionalFormatting sqref="L114">
    <cfRule type="cellIs" dxfId="2943" priority="1036" stopIfTrue="1" operator="lessThanOrEqual">
      <formula>15</formula>
    </cfRule>
    <cfRule type="cellIs" dxfId="2942" priority="1037" stopIfTrue="1" operator="between">
      <formula>15</formula>
      <formula>75</formula>
    </cfRule>
    <cfRule type="cellIs" dxfId="2941" priority="1038" stopIfTrue="1" operator="greaterThan">
      <formula>75</formula>
    </cfRule>
  </conditionalFormatting>
  <conditionalFormatting sqref="M114">
    <cfRule type="cellIs" dxfId="2940" priority="1033" stopIfTrue="1" operator="lessThanOrEqual">
      <formula>45</formula>
    </cfRule>
    <cfRule type="cellIs" dxfId="2939" priority="1034" stopIfTrue="1" operator="between">
      <formula>45</formula>
      <formula>225</formula>
    </cfRule>
    <cfRule type="cellIs" dxfId="2938" priority="1035" stopIfTrue="1" operator="greaterThan">
      <formula>225</formula>
    </cfRule>
  </conditionalFormatting>
  <conditionalFormatting sqref="N114">
    <cfRule type="cellIs" dxfId="2937" priority="1030" stopIfTrue="1" operator="lessThanOrEqual">
      <formula>3</formula>
    </cfRule>
    <cfRule type="cellIs" dxfId="2936" priority="1031" stopIfTrue="1" operator="between">
      <formula>3</formula>
      <formula>15</formula>
    </cfRule>
    <cfRule type="cellIs" dxfId="2935" priority="1032" stopIfTrue="1" operator="greaterThan">
      <formula>15</formula>
    </cfRule>
  </conditionalFormatting>
  <conditionalFormatting sqref="O114 R114:W114">
    <cfRule type="cellIs" dxfId="2934" priority="1027" stopIfTrue="1" operator="lessThanOrEqual">
      <formula>60</formula>
    </cfRule>
    <cfRule type="cellIs" dxfId="2933" priority="1028" stopIfTrue="1" operator="between">
      <formula>60</formula>
      <formula>300</formula>
    </cfRule>
    <cfRule type="cellIs" dxfId="2932" priority="1029" stopIfTrue="1" operator="greaterThan">
      <formula>300</formula>
    </cfRule>
  </conditionalFormatting>
  <conditionalFormatting sqref="J31">
    <cfRule type="cellIs" dxfId="2931" priority="1009" stopIfTrue="1" operator="lessThanOrEqual">
      <formula>9</formula>
    </cfRule>
    <cfRule type="cellIs" dxfId="2930" priority="1010" stopIfTrue="1" operator="between">
      <formula>9</formula>
      <formula>45</formula>
    </cfRule>
    <cfRule type="cellIs" dxfId="2929" priority="1011" stopIfTrue="1" operator="greaterThan">
      <formula>45</formula>
    </cfRule>
  </conditionalFormatting>
  <conditionalFormatting sqref="K31">
    <cfRule type="cellIs" dxfId="2928" priority="1012" stopIfTrue="1" operator="lessThanOrEqual">
      <formula>0.3</formula>
    </cfRule>
    <cfRule type="cellIs" dxfId="2927" priority="1013" stopIfTrue="1" operator="between">
      <formula>0.3</formula>
      <formula>1.5</formula>
    </cfRule>
    <cfRule type="cellIs" dxfId="2926" priority="1014" stopIfTrue="1" operator="greaterThan">
      <formula>1.5</formula>
    </cfRule>
  </conditionalFormatting>
  <conditionalFormatting sqref="L31">
    <cfRule type="cellIs" dxfId="2925" priority="1015" stopIfTrue="1" operator="lessThanOrEqual">
      <formula>15</formula>
    </cfRule>
    <cfRule type="cellIs" dxfId="2924" priority="1016" stopIfTrue="1" operator="between">
      <formula>15</formula>
      <formula>75</formula>
    </cfRule>
    <cfRule type="cellIs" dxfId="2923" priority="1017" stopIfTrue="1" operator="greaterThan">
      <formula>75</formula>
    </cfRule>
  </conditionalFormatting>
  <conditionalFormatting sqref="M31">
    <cfRule type="cellIs" dxfId="2922" priority="1018" stopIfTrue="1" operator="lessThanOrEqual">
      <formula>45</formula>
    </cfRule>
    <cfRule type="cellIs" dxfId="2921" priority="1019" stopIfTrue="1" operator="between">
      <formula>45</formula>
      <formula>225</formula>
    </cfRule>
    <cfRule type="cellIs" dxfId="2920" priority="1020" stopIfTrue="1" operator="greaterThan">
      <formula>225</formula>
    </cfRule>
  </conditionalFormatting>
  <conditionalFormatting sqref="N31">
    <cfRule type="cellIs" dxfId="2919" priority="1021" stopIfTrue="1" operator="lessThanOrEqual">
      <formula>3</formula>
    </cfRule>
    <cfRule type="cellIs" dxfId="2918" priority="1022" stopIfTrue="1" operator="between">
      <formula>3</formula>
      <formula>15</formula>
    </cfRule>
    <cfRule type="cellIs" dxfId="2917" priority="1023" stopIfTrue="1" operator="greaterThan">
      <formula>15</formula>
    </cfRule>
  </conditionalFormatting>
  <conditionalFormatting sqref="O31 R31:W31">
    <cfRule type="cellIs" dxfId="2916" priority="1024" stopIfTrue="1" operator="lessThanOrEqual">
      <formula>60</formula>
    </cfRule>
    <cfRule type="cellIs" dxfId="2915" priority="1025" stopIfTrue="1" operator="between">
      <formula>60</formula>
      <formula>300</formula>
    </cfRule>
    <cfRule type="cellIs" dxfId="2914" priority="1026" stopIfTrue="1" operator="greaterThan">
      <formula>300</formula>
    </cfRule>
  </conditionalFormatting>
  <conditionalFormatting sqref="J46">
    <cfRule type="cellIs" dxfId="2913" priority="991" stopIfTrue="1" operator="lessThanOrEqual">
      <formula>9</formula>
    </cfRule>
    <cfRule type="cellIs" dxfId="2912" priority="992" stopIfTrue="1" operator="between">
      <formula>9</formula>
      <formula>45</formula>
    </cfRule>
    <cfRule type="cellIs" dxfId="2911" priority="993" stopIfTrue="1" operator="greaterThan">
      <formula>45</formula>
    </cfRule>
  </conditionalFormatting>
  <conditionalFormatting sqref="K46">
    <cfRule type="cellIs" dxfId="2910" priority="994" stopIfTrue="1" operator="lessThanOrEqual">
      <formula>0.3</formula>
    </cfRule>
    <cfRule type="cellIs" dxfId="2909" priority="995" stopIfTrue="1" operator="between">
      <formula>0.3</formula>
      <formula>1.5</formula>
    </cfRule>
    <cfRule type="cellIs" dxfId="2908" priority="996" stopIfTrue="1" operator="greaterThan">
      <formula>1.5</formula>
    </cfRule>
  </conditionalFormatting>
  <conditionalFormatting sqref="L46">
    <cfRule type="cellIs" dxfId="2907" priority="997" stopIfTrue="1" operator="lessThanOrEqual">
      <formula>15</formula>
    </cfRule>
    <cfRule type="cellIs" dxfId="2906" priority="998" stopIfTrue="1" operator="between">
      <formula>15</formula>
      <formula>75</formula>
    </cfRule>
    <cfRule type="cellIs" dxfId="2905" priority="999" stopIfTrue="1" operator="greaterThan">
      <formula>75</formula>
    </cfRule>
  </conditionalFormatting>
  <conditionalFormatting sqref="M46">
    <cfRule type="cellIs" dxfId="2904" priority="1000" stopIfTrue="1" operator="lessThanOrEqual">
      <formula>45</formula>
    </cfRule>
    <cfRule type="cellIs" dxfId="2903" priority="1001" stopIfTrue="1" operator="between">
      <formula>45</formula>
      <formula>225</formula>
    </cfRule>
    <cfRule type="cellIs" dxfId="2902" priority="1002" stopIfTrue="1" operator="greaterThan">
      <formula>225</formula>
    </cfRule>
  </conditionalFormatting>
  <conditionalFormatting sqref="N46">
    <cfRule type="cellIs" dxfId="2901" priority="1003" stopIfTrue="1" operator="lessThanOrEqual">
      <formula>3</formula>
    </cfRule>
    <cfRule type="cellIs" dxfId="2900" priority="1004" stopIfTrue="1" operator="between">
      <formula>3</formula>
      <formula>15</formula>
    </cfRule>
    <cfRule type="cellIs" dxfId="2899" priority="1005" stopIfTrue="1" operator="greaterThan">
      <formula>15</formula>
    </cfRule>
  </conditionalFormatting>
  <conditionalFormatting sqref="O46 R46:W46">
    <cfRule type="cellIs" dxfId="2898" priority="1006" stopIfTrue="1" operator="lessThanOrEqual">
      <formula>60</formula>
    </cfRule>
    <cfRule type="cellIs" dxfId="2897" priority="1007" stopIfTrue="1" operator="between">
      <formula>60</formula>
      <formula>300</formula>
    </cfRule>
    <cfRule type="cellIs" dxfId="2896" priority="1008" stopIfTrue="1" operator="greaterThan">
      <formula>300</formula>
    </cfRule>
  </conditionalFormatting>
  <conditionalFormatting sqref="J61">
    <cfRule type="cellIs" dxfId="2895" priority="973" stopIfTrue="1" operator="lessThanOrEqual">
      <formula>9</formula>
    </cfRule>
    <cfRule type="cellIs" dxfId="2894" priority="974" stopIfTrue="1" operator="between">
      <formula>9</formula>
      <formula>45</formula>
    </cfRule>
    <cfRule type="cellIs" dxfId="2893" priority="975" stopIfTrue="1" operator="greaterThan">
      <formula>45</formula>
    </cfRule>
  </conditionalFormatting>
  <conditionalFormatting sqref="K61">
    <cfRule type="cellIs" dxfId="2892" priority="976" stopIfTrue="1" operator="lessThanOrEqual">
      <formula>0.3</formula>
    </cfRule>
    <cfRule type="cellIs" dxfId="2891" priority="977" stopIfTrue="1" operator="between">
      <formula>0.3</formula>
      <formula>1.5</formula>
    </cfRule>
    <cfRule type="cellIs" dxfId="2890" priority="978" stopIfTrue="1" operator="greaterThan">
      <formula>1.5</formula>
    </cfRule>
  </conditionalFormatting>
  <conditionalFormatting sqref="L61">
    <cfRule type="cellIs" dxfId="2889" priority="979" stopIfTrue="1" operator="lessThanOrEqual">
      <formula>15</formula>
    </cfRule>
    <cfRule type="cellIs" dxfId="2888" priority="980" stopIfTrue="1" operator="between">
      <formula>15</formula>
      <formula>75</formula>
    </cfRule>
    <cfRule type="cellIs" dxfId="2887" priority="981" stopIfTrue="1" operator="greaterThan">
      <formula>75</formula>
    </cfRule>
  </conditionalFormatting>
  <conditionalFormatting sqref="M61">
    <cfRule type="cellIs" dxfId="2886" priority="982" stopIfTrue="1" operator="lessThanOrEqual">
      <formula>45</formula>
    </cfRule>
    <cfRule type="cellIs" dxfId="2885" priority="983" stopIfTrue="1" operator="between">
      <formula>45</formula>
      <formula>225</formula>
    </cfRule>
    <cfRule type="cellIs" dxfId="2884" priority="984" stopIfTrue="1" operator="greaterThan">
      <formula>225</formula>
    </cfRule>
  </conditionalFormatting>
  <conditionalFormatting sqref="N61">
    <cfRule type="cellIs" dxfId="2883" priority="985" stopIfTrue="1" operator="lessThanOrEqual">
      <formula>3</formula>
    </cfRule>
    <cfRule type="cellIs" dxfId="2882" priority="986" stopIfTrue="1" operator="between">
      <formula>3</formula>
      <formula>15</formula>
    </cfRule>
    <cfRule type="cellIs" dxfId="2881" priority="987" stopIfTrue="1" operator="greaterThan">
      <formula>15</formula>
    </cfRule>
  </conditionalFormatting>
  <conditionalFormatting sqref="O61 R61:W61">
    <cfRule type="cellIs" dxfId="2880" priority="988" stopIfTrue="1" operator="lessThanOrEqual">
      <formula>60</formula>
    </cfRule>
    <cfRule type="cellIs" dxfId="2879" priority="989" stopIfTrue="1" operator="between">
      <formula>60</formula>
      <formula>300</formula>
    </cfRule>
    <cfRule type="cellIs" dxfId="2878" priority="990" stopIfTrue="1" operator="greaterThan">
      <formula>300</formula>
    </cfRule>
  </conditionalFormatting>
  <conditionalFormatting sqref="J76">
    <cfRule type="cellIs" dxfId="2877" priority="955" stopIfTrue="1" operator="lessThanOrEqual">
      <formula>9</formula>
    </cfRule>
    <cfRule type="cellIs" dxfId="2876" priority="956" stopIfTrue="1" operator="between">
      <formula>9</formula>
      <formula>45</formula>
    </cfRule>
    <cfRule type="cellIs" dxfId="2875" priority="957" stopIfTrue="1" operator="greaterThan">
      <formula>45</formula>
    </cfRule>
  </conditionalFormatting>
  <conditionalFormatting sqref="K76">
    <cfRule type="cellIs" dxfId="2874" priority="958" stopIfTrue="1" operator="lessThanOrEqual">
      <formula>0.3</formula>
    </cfRule>
    <cfRule type="cellIs" dxfId="2873" priority="959" stopIfTrue="1" operator="between">
      <formula>0.3</formula>
      <formula>1.5</formula>
    </cfRule>
    <cfRule type="cellIs" dxfId="2872" priority="960" stopIfTrue="1" operator="greaterThan">
      <formula>1.5</formula>
    </cfRule>
  </conditionalFormatting>
  <conditionalFormatting sqref="L76">
    <cfRule type="cellIs" dxfId="2871" priority="961" stopIfTrue="1" operator="lessThanOrEqual">
      <formula>15</formula>
    </cfRule>
    <cfRule type="cellIs" dxfId="2870" priority="962" stopIfTrue="1" operator="between">
      <formula>15</formula>
      <formula>75</formula>
    </cfRule>
    <cfRule type="cellIs" dxfId="2869" priority="963" stopIfTrue="1" operator="greaterThan">
      <formula>75</formula>
    </cfRule>
  </conditionalFormatting>
  <conditionalFormatting sqref="M76">
    <cfRule type="cellIs" dxfId="2868" priority="964" stopIfTrue="1" operator="lessThanOrEqual">
      <formula>45</formula>
    </cfRule>
    <cfRule type="cellIs" dxfId="2867" priority="965" stopIfTrue="1" operator="between">
      <formula>45</formula>
      <formula>225</formula>
    </cfRule>
    <cfRule type="cellIs" dxfId="2866" priority="966" stopIfTrue="1" operator="greaterThan">
      <formula>225</formula>
    </cfRule>
  </conditionalFormatting>
  <conditionalFormatting sqref="N76">
    <cfRule type="cellIs" dxfId="2865" priority="967" stopIfTrue="1" operator="lessThanOrEqual">
      <formula>3</formula>
    </cfRule>
    <cfRule type="cellIs" dxfId="2864" priority="968" stopIfTrue="1" operator="between">
      <formula>3</formula>
      <formula>15</formula>
    </cfRule>
    <cfRule type="cellIs" dxfId="2863" priority="969" stopIfTrue="1" operator="greaterThan">
      <formula>15</formula>
    </cfRule>
  </conditionalFormatting>
  <conditionalFormatting sqref="O76 R76:W76">
    <cfRule type="cellIs" dxfId="2862" priority="970" stopIfTrue="1" operator="lessThanOrEqual">
      <formula>60</formula>
    </cfRule>
    <cfRule type="cellIs" dxfId="2861" priority="971" stopIfTrue="1" operator="between">
      <formula>60</formula>
      <formula>300</formula>
    </cfRule>
    <cfRule type="cellIs" dxfId="2860" priority="972" stopIfTrue="1" operator="greaterThan">
      <formula>300</formula>
    </cfRule>
  </conditionalFormatting>
  <conditionalFormatting sqref="J88">
    <cfRule type="cellIs" dxfId="2859" priority="937" stopIfTrue="1" operator="lessThanOrEqual">
      <formula>9</formula>
    </cfRule>
    <cfRule type="cellIs" dxfId="2858" priority="938" stopIfTrue="1" operator="between">
      <formula>9</formula>
      <formula>45</formula>
    </cfRule>
    <cfRule type="cellIs" dxfId="2857" priority="939" stopIfTrue="1" operator="greaterThan">
      <formula>45</formula>
    </cfRule>
  </conditionalFormatting>
  <conditionalFormatting sqref="K88">
    <cfRule type="cellIs" dxfId="2856" priority="940" stopIfTrue="1" operator="lessThanOrEqual">
      <formula>0.3</formula>
    </cfRule>
    <cfRule type="cellIs" dxfId="2855" priority="941" stopIfTrue="1" operator="between">
      <formula>0.3</formula>
      <formula>1.5</formula>
    </cfRule>
    <cfRule type="cellIs" dxfId="2854" priority="942" stopIfTrue="1" operator="greaterThan">
      <formula>1.5</formula>
    </cfRule>
  </conditionalFormatting>
  <conditionalFormatting sqref="L88">
    <cfRule type="cellIs" dxfId="2853" priority="943" stopIfTrue="1" operator="lessThanOrEqual">
      <formula>15</formula>
    </cfRule>
    <cfRule type="cellIs" dxfId="2852" priority="944" stopIfTrue="1" operator="between">
      <formula>15</formula>
      <formula>75</formula>
    </cfRule>
    <cfRule type="cellIs" dxfId="2851" priority="945" stopIfTrue="1" operator="greaterThan">
      <formula>75</formula>
    </cfRule>
  </conditionalFormatting>
  <conditionalFormatting sqref="M88">
    <cfRule type="cellIs" dxfId="2850" priority="946" stopIfTrue="1" operator="lessThanOrEqual">
      <formula>45</formula>
    </cfRule>
    <cfRule type="cellIs" dxfId="2849" priority="947" stopIfTrue="1" operator="between">
      <formula>45</formula>
      <formula>225</formula>
    </cfRule>
    <cfRule type="cellIs" dxfId="2848" priority="948" stopIfTrue="1" operator="greaterThan">
      <formula>225</formula>
    </cfRule>
  </conditionalFormatting>
  <conditionalFormatting sqref="N88">
    <cfRule type="cellIs" dxfId="2847" priority="949" stopIfTrue="1" operator="lessThanOrEqual">
      <formula>3</formula>
    </cfRule>
    <cfRule type="cellIs" dxfId="2846" priority="950" stopIfTrue="1" operator="between">
      <formula>3</formula>
      <formula>15</formula>
    </cfRule>
    <cfRule type="cellIs" dxfId="2845" priority="951" stopIfTrue="1" operator="greaterThan">
      <formula>15</formula>
    </cfRule>
  </conditionalFormatting>
  <conditionalFormatting sqref="O88 R88:W88">
    <cfRule type="cellIs" dxfId="2844" priority="952" stopIfTrue="1" operator="lessThanOrEqual">
      <formula>60</formula>
    </cfRule>
    <cfRule type="cellIs" dxfId="2843" priority="953" stopIfTrue="1" operator="between">
      <formula>60</formula>
      <formula>300</formula>
    </cfRule>
    <cfRule type="cellIs" dxfId="2842" priority="954" stopIfTrue="1" operator="greaterThan">
      <formula>300</formula>
    </cfRule>
  </conditionalFormatting>
  <conditionalFormatting sqref="J100">
    <cfRule type="cellIs" dxfId="2841" priority="919" stopIfTrue="1" operator="lessThanOrEqual">
      <formula>9</formula>
    </cfRule>
    <cfRule type="cellIs" dxfId="2840" priority="920" stopIfTrue="1" operator="between">
      <formula>9</formula>
      <formula>45</formula>
    </cfRule>
    <cfRule type="cellIs" dxfId="2839" priority="921" stopIfTrue="1" operator="greaterThan">
      <formula>45</formula>
    </cfRule>
  </conditionalFormatting>
  <conditionalFormatting sqref="K100">
    <cfRule type="cellIs" dxfId="2838" priority="922" stopIfTrue="1" operator="lessThanOrEqual">
      <formula>0.3</formula>
    </cfRule>
    <cfRule type="cellIs" dxfId="2837" priority="923" stopIfTrue="1" operator="between">
      <formula>0.3</formula>
      <formula>1.5</formula>
    </cfRule>
    <cfRule type="cellIs" dxfId="2836" priority="924" stopIfTrue="1" operator="greaterThan">
      <formula>1.5</formula>
    </cfRule>
  </conditionalFormatting>
  <conditionalFormatting sqref="L100">
    <cfRule type="cellIs" dxfId="2835" priority="925" stopIfTrue="1" operator="lessThanOrEqual">
      <formula>15</formula>
    </cfRule>
    <cfRule type="cellIs" dxfId="2834" priority="926" stopIfTrue="1" operator="between">
      <formula>15</formula>
      <formula>75</formula>
    </cfRule>
    <cfRule type="cellIs" dxfId="2833" priority="927" stopIfTrue="1" operator="greaterThan">
      <formula>75</formula>
    </cfRule>
  </conditionalFormatting>
  <conditionalFormatting sqref="M100">
    <cfRule type="cellIs" dxfId="2832" priority="928" stopIfTrue="1" operator="lessThanOrEqual">
      <formula>45</formula>
    </cfRule>
    <cfRule type="cellIs" dxfId="2831" priority="929" stopIfTrue="1" operator="between">
      <formula>45</formula>
      <formula>225</formula>
    </cfRule>
    <cfRule type="cellIs" dxfId="2830" priority="930" stopIfTrue="1" operator="greaterThan">
      <formula>225</formula>
    </cfRule>
  </conditionalFormatting>
  <conditionalFormatting sqref="N100">
    <cfRule type="cellIs" dxfId="2829" priority="931" stopIfTrue="1" operator="lessThanOrEqual">
      <formula>3</formula>
    </cfRule>
    <cfRule type="cellIs" dxfId="2828" priority="932" stopIfTrue="1" operator="between">
      <formula>3</formula>
      <formula>15</formula>
    </cfRule>
    <cfRule type="cellIs" dxfId="2827" priority="933" stopIfTrue="1" operator="greaterThan">
      <formula>15</formula>
    </cfRule>
  </conditionalFormatting>
  <conditionalFormatting sqref="O100 R100:W100">
    <cfRule type="cellIs" dxfId="2826" priority="934" stopIfTrue="1" operator="lessThanOrEqual">
      <formula>60</formula>
    </cfRule>
    <cfRule type="cellIs" dxfId="2825" priority="935" stopIfTrue="1" operator="between">
      <formula>60</formula>
      <formula>300</formula>
    </cfRule>
    <cfRule type="cellIs" dxfId="2824" priority="936" stopIfTrue="1" operator="greaterThan">
      <formula>300</formula>
    </cfRule>
  </conditionalFormatting>
  <conditionalFormatting sqref="J115">
    <cfRule type="cellIs" dxfId="2823" priority="904" stopIfTrue="1" operator="lessThanOrEqual">
      <formula>9</formula>
    </cfRule>
    <cfRule type="cellIs" dxfId="2822" priority="905" stopIfTrue="1" operator="between">
      <formula>9</formula>
      <formula>45</formula>
    </cfRule>
    <cfRule type="cellIs" dxfId="2821" priority="906" stopIfTrue="1" operator="greaterThan">
      <formula>45</formula>
    </cfRule>
  </conditionalFormatting>
  <conditionalFormatting sqref="L115">
    <cfRule type="cellIs" dxfId="2820" priority="907" stopIfTrue="1" operator="lessThanOrEqual">
      <formula>15</formula>
    </cfRule>
    <cfRule type="cellIs" dxfId="2819" priority="908" stopIfTrue="1" operator="between">
      <formula>15</formula>
      <formula>75</formula>
    </cfRule>
    <cfRule type="cellIs" dxfId="2818" priority="909" stopIfTrue="1" operator="greaterThan">
      <formula>75</formula>
    </cfRule>
  </conditionalFormatting>
  <conditionalFormatting sqref="M115">
    <cfRule type="cellIs" dxfId="2817" priority="910" stopIfTrue="1" operator="lessThanOrEqual">
      <formula>45</formula>
    </cfRule>
    <cfRule type="cellIs" dxfId="2816" priority="911" stopIfTrue="1" operator="between">
      <formula>45</formula>
      <formula>225</formula>
    </cfRule>
    <cfRule type="cellIs" dxfId="2815" priority="912" stopIfTrue="1" operator="greaterThan">
      <formula>225</formula>
    </cfRule>
  </conditionalFormatting>
  <conditionalFormatting sqref="N115">
    <cfRule type="cellIs" dxfId="2814" priority="913" stopIfTrue="1" operator="lessThanOrEqual">
      <formula>3</formula>
    </cfRule>
    <cfRule type="cellIs" dxfId="2813" priority="914" stopIfTrue="1" operator="between">
      <formula>3</formula>
      <formula>15</formula>
    </cfRule>
    <cfRule type="cellIs" dxfId="2812" priority="915" stopIfTrue="1" operator="greaterThan">
      <formula>15</formula>
    </cfRule>
  </conditionalFormatting>
  <conditionalFormatting sqref="O115 R115:W115">
    <cfRule type="cellIs" dxfId="2811" priority="916" stopIfTrue="1" operator="lessThanOrEqual">
      <formula>60</formula>
    </cfRule>
    <cfRule type="cellIs" dxfId="2810" priority="917" stopIfTrue="1" operator="between">
      <formula>60</formula>
      <formula>300</formula>
    </cfRule>
    <cfRule type="cellIs" dxfId="2809" priority="918" stopIfTrue="1" operator="greaterThan">
      <formula>300</formula>
    </cfRule>
  </conditionalFormatting>
  <conditionalFormatting sqref="J130">
    <cfRule type="cellIs" dxfId="2808" priority="889" stopIfTrue="1" operator="lessThanOrEqual">
      <formula>9</formula>
    </cfRule>
    <cfRule type="cellIs" dxfId="2807" priority="890" stopIfTrue="1" operator="between">
      <formula>9</formula>
      <formula>45</formula>
    </cfRule>
    <cfRule type="cellIs" dxfId="2806" priority="891" stopIfTrue="1" operator="greaterThan">
      <formula>45</formula>
    </cfRule>
  </conditionalFormatting>
  <conditionalFormatting sqref="L130">
    <cfRule type="cellIs" dxfId="2805" priority="892" stopIfTrue="1" operator="lessThanOrEqual">
      <formula>15</formula>
    </cfRule>
    <cfRule type="cellIs" dxfId="2804" priority="893" stopIfTrue="1" operator="between">
      <formula>15</formula>
      <formula>75</formula>
    </cfRule>
    <cfRule type="cellIs" dxfId="2803" priority="894" stopIfTrue="1" operator="greaterThan">
      <formula>75</formula>
    </cfRule>
  </conditionalFormatting>
  <conditionalFormatting sqref="M130">
    <cfRule type="cellIs" dxfId="2802" priority="895" stopIfTrue="1" operator="lessThanOrEqual">
      <formula>45</formula>
    </cfRule>
    <cfRule type="cellIs" dxfId="2801" priority="896" stopIfTrue="1" operator="between">
      <formula>45</formula>
      <formula>225</formula>
    </cfRule>
    <cfRule type="cellIs" dxfId="2800" priority="897" stopIfTrue="1" operator="greaterThan">
      <formula>225</formula>
    </cfRule>
  </conditionalFormatting>
  <conditionalFormatting sqref="N130">
    <cfRule type="cellIs" dxfId="2799" priority="898" stopIfTrue="1" operator="lessThanOrEqual">
      <formula>3</formula>
    </cfRule>
    <cfRule type="cellIs" dxfId="2798" priority="899" stopIfTrue="1" operator="between">
      <formula>3</formula>
      <formula>15</formula>
    </cfRule>
    <cfRule type="cellIs" dxfId="2797" priority="900" stopIfTrue="1" operator="greaterThan">
      <formula>15</formula>
    </cfRule>
  </conditionalFormatting>
  <conditionalFormatting sqref="O130 R130:W130">
    <cfRule type="cellIs" dxfId="2796" priority="901" stopIfTrue="1" operator="lessThanOrEqual">
      <formula>60</formula>
    </cfRule>
    <cfRule type="cellIs" dxfId="2795" priority="902" stopIfTrue="1" operator="between">
      <formula>60</formula>
      <formula>300</formula>
    </cfRule>
    <cfRule type="cellIs" dxfId="2794" priority="903" stopIfTrue="1" operator="greaterThan">
      <formula>300</formula>
    </cfRule>
  </conditionalFormatting>
  <conditionalFormatting sqref="J142">
    <cfRule type="cellIs" dxfId="2793" priority="874" stopIfTrue="1" operator="lessThanOrEqual">
      <formula>9</formula>
    </cfRule>
    <cfRule type="cellIs" dxfId="2792" priority="875" stopIfTrue="1" operator="between">
      <formula>9</formula>
      <formula>45</formula>
    </cfRule>
    <cfRule type="cellIs" dxfId="2791" priority="876" stopIfTrue="1" operator="greaterThan">
      <formula>45</formula>
    </cfRule>
  </conditionalFormatting>
  <conditionalFormatting sqref="L142">
    <cfRule type="cellIs" dxfId="2790" priority="877" stopIfTrue="1" operator="lessThanOrEqual">
      <formula>15</formula>
    </cfRule>
    <cfRule type="cellIs" dxfId="2789" priority="878" stopIfTrue="1" operator="between">
      <formula>15</formula>
      <formula>75</formula>
    </cfRule>
    <cfRule type="cellIs" dxfId="2788" priority="879" stopIfTrue="1" operator="greaterThan">
      <formula>75</formula>
    </cfRule>
  </conditionalFormatting>
  <conditionalFormatting sqref="M142">
    <cfRule type="cellIs" dxfId="2787" priority="880" stopIfTrue="1" operator="lessThanOrEqual">
      <formula>45</formula>
    </cfRule>
    <cfRule type="cellIs" dxfId="2786" priority="881" stopIfTrue="1" operator="between">
      <formula>45</formula>
      <formula>225</formula>
    </cfRule>
    <cfRule type="cellIs" dxfId="2785" priority="882" stopIfTrue="1" operator="greaterThan">
      <formula>225</formula>
    </cfRule>
  </conditionalFormatting>
  <conditionalFormatting sqref="N142">
    <cfRule type="cellIs" dxfId="2784" priority="883" stopIfTrue="1" operator="lessThanOrEqual">
      <formula>3</formula>
    </cfRule>
    <cfRule type="cellIs" dxfId="2783" priority="884" stopIfTrue="1" operator="between">
      <formula>3</formula>
      <formula>15</formula>
    </cfRule>
    <cfRule type="cellIs" dxfId="2782" priority="885" stopIfTrue="1" operator="greaterThan">
      <formula>15</formula>
    </cfRule>
  </conditionalFormatting>
  <conditionalFormatting sqref="O142 R142:W142">
    <cfRule type="cellIs" dxfId="2781" priority="886" stopIfTrue="1" operator="lessThanOrEqual">
      <formula>60</formula>
    </cfRule>
    <cfRule type="cellIs" dxfId="2780" priority="887" stopIfTrue="1" operator="between">
      <formula>60</formula>
      <formula>300</formula>
    </cfRule>
    <cfRule type="cellIs" dxfId="2779" priority="888" stopIfTrue="1" operator="greaterThan">
      <formula>300</formula>
    </cfRule>
  </conditionalFormatting>
  <conditionalFormatting sqref="J154">
    <cfRule type="cellIs" dxfId="2778" priority="859" stopIfTrue="1" operator="lessThanOrEqual">
      <formula>9</formula>
    </cfRule>
    <cfRule type="cellIs" dxfId="2777" priority="860" stopIfTrue="1" operator="between">
      <formula>9</formula>
      <formula>45</formula>
    </cfRule>
    <cfRule type="cellIs" dxfId="2776" priority="861" stopIfTrue="1" operator="greaterThan">
      <formula>45</formula>
    </cfRule>
  </conditionalFormatting>
  <conditionalFormatting sqref="L154">
    <cfRule type="cellIs" dxfId="2775" priority="862" stopIfTrue="1" operator="lessThanOrEqual">
      <formula>15</formula>
    </cfRule>
    <cfRule type="cellIs" dxfId="2774" priority="863" stopIfTrue="1" operator="between">
      <formula>15</formula>
      <formula>75</formula>
    </cfRule>
    <cfRule type="cellIs" dxfId="2773" priority="864" stopIfTrue="1" operator="greaterThan">
      <formula>75</formula>
    </cfRule>
  </conditionalFormatting>
  <conditionalFormatting sqref="M154">
    <cfRule type="cellIs" dxfId="2772" priority="865" stopIfTrue="1" operator="lessThanOrEqual">
      <formula>45</formula>
    </cfRule>
    <cfRule type="cellIs" dxfId="2771" priority="866" stopIfTrue="1" operator="between">
      <formula>45</formula>
      <formula>225</formula>
    </cfRule>
    <cfRule type="cellIs" dxfId="2770" priority="867" stopIfTrue="1" operator="greaterThan">
      <formula>225</formula>
    </cfRule>
  </conditionalFormatting>
  <conditionalFormatting sqref="N154">
    <cfRule type="cellIs" dxfId="2769" priority="868" stopIfTrue="1" operator="lessThanOrEqual">
      <formula>3</formula>
    </cfRule>
    <cfRule type="cellIs" dxfId="2768" priority="869" stopIfTrue="1" operator="between">
      <formula>3</formula>
      <formula>15</formula>
    </cfRule>
    <cfRule type="cellIs" dxfId="2767" priority="870" stopIfTrue="1" operator="greaterThan">
      <formula>15</formula>
    </cfRule>
  </conditionalFormatting>
  <conditionalFormatting sqref="O154 R154:W154">
    <cfRule type="cellIs" dxfId="2766" priority="871" stopIfTrue="1" operator="lessThanOrEqual">
      <formula>60</formula>
    </cfRule>
    <cfRule type="cellIs" dxfId="2765" priority="872" stopIfTrue="1" operator="between">
      <formula>60</formula>
      <formula>300</formula>
    </cfRule>
    <cfRule type="cellIs" dxfId="2764" priority="873" stopIfTrue="1" operator="greaterThan">
      <formula>300</formula>
    </cfRule>
  </conditionalFormatting>
  <conditionalFormatting sqref="J166">
    <cfRule type="cellIs" dxfId="2763" priority="844" stopIfTrue="1" operator="lessThanOrEqual">
      <formula>9</formula>
    </cfRule>
    <cfRule type="cellIs" dxfId="2762" priority="845" stopIfTrue="1" operator="between">
      <formula>9</formula>
      <formula>45</formula>
    </cfRule>
    <cfRule type="cellIs" dxfId="2761" priority="846" stopIfTrue="1" operator="greaterThan">
      <formula>45</formula>
    </cfRule>
  </conditionalFormatting>
  <conditionalFormatting sqref="L166">
    <cfRule type="cellIs" dxfId="2760" priority="847" stopIfTrue="1" operator="lessThanOrEqual">
      <formula>15</formula>
    </cfRule>
    <cfRule type="cellIs" dxfId="2759" priority="848" stopIfTrue="1" operator="between">
      <formula>15</formula>
      <formula>75</formula>
    </cfRule>
    <cfRule type="cellIs" dxfId="2758" priority="849" stopIfTrue="1" operator="greaterThan">
      <formula>75</formula>
    </cfRule>
  </conditionalFormatting>
  <conditionalFormatting sqref="M166">
    <cfRule type="cellIs" dxfId="2757" priority="850" stopIfTrue="1" operator="lessThanOrEqual">
      <formula>45</formula>
    </cfRule>
    <cfRule type="cellIs" dxfId="2756" priority="851" stopIfTrue="1" operator="between">
      <formula>45</formula>
      <formula>225</formula>
    </cfRule>
    <cfRule type="cellIs" dxfId="2755" priority="852" stopIfTrue="1" operator="greaterThan">
      <formula>225</formula>
    </cfRule>
  </conditionalFormatting>
  <conditionalFormatting sqref="N166">
    <cfRule type="cellIs" dxfId="2754" priority="853" stopIfTrue="1" operator="lessThanOrEqual">
      <formula>3</formula>
    </cfRule>
    <cfRule type="cellIs" dxfId="2753" priority="854" stopIfTrue="1" operator="between">
      <formula>3</formula>
      <formula>15</formula>
    </cfRule>
    <cfRule type="cellIs" dxfId="2752" priority="855" stopIfTrue="1" operator="greaterThan">
      <formula>15</formula>
    </cfRule>
  </conditionalFormatting>
  <conditionalFormatting sqref="O166 R166:W166">
    <cfRule type="cellIs" dxfId="2751" priority="856" stopIfTrue="1" operator="lessThanOrEqual">
      <formula>60</formula>
    </cfRule>
    <cfRule type="cellIs" dxfId="2750" priority="857" stopIfTrue="1" operator="between">
      <formula>60</formula>
      <formula>300</formula>
    </cfRule>
    <cfRule type="cellIs" dxfId="2749" priority="858" stopIfTrue="1" operator="greaterThan">
      <formula>300</formula>
    </cfRule>
  </conditionalFormatting>
  <conditionalFormatting sqref="J178">
    <cfRule type="cellIs" dxfId="2748" priority="829" stopIfTrue="1" operator="lessThanOrEqual">
      <formula>9</formula>
    </cfRule>
    <cfRule type="cellIs" dxfId="2747" priority="830" stopIfTrue="1" operator="between">
      <formula>9</formula>
      <formula>45</formula>
    </cfRule>
    <cfRule type="cellIs" dxfId="2746" priority="831" stopIfTrue="1" operator="greaterThan">
      <formula>45</formula>
    </cfRule>
  </conditionalFormatting>
  <conditionalFormatting sqref="L178">
    <cfRule type="cellIs" dxfId="2745" priority="832" stopIfTrue="1" operator="lessThanOrEqual">
      <formula>15</formula>
    </cfRule>
    <cfRule type="cellIs" dxfId="2744" priority="833" stopIfTrue="1" operator="between">
      <formula>15</formula>
      <formula>75</formula>
    </cfRule>
    <cfRule type="cellIs" dxfId="2743" priority="834" stopIfTrue="1" operator="greaterThan">
      <formula>75</formula>
    </cfRule>
  </conditionalFormatting>
  <conditionalFormatting sqref="M178">
    <cfRule type="cellIs" dxfId="2742" priority="835" stopIfTrue="1" operator="lessThanOrEqual">
      <formula>45</formula>
    </cfRule>
    <cfRule type="cellIs" dxfId="2741" priority="836" stopIfTrue="1" operator="between">
      <formula>45</formula>
      <formula>225</formula>
    </cfRule>
    <cfRule type="cellIs" dxfId="2740" priority="837" stopIfTrue="1" operator="greaterThan">
      <formula>225</formula>
    </cfRule>
  </conditionalFormatting>
  <conditionalFormatting sqref="N178">
    <cfRule type="cellIs" dxfId="2739" priority="838" stopIfTrue="1" operator="lessThanOrEqual">
      <formula>3</formula>
    </cfRule>
    <cfRule type="cellIs" dxfId="2738" priority="839" stopIfTrue="1" operator="between">
      <formula>3</formula>
      <formula>15</formula>
    </cfRule>
    <cfRule type="cellIs" dxfId="2737" priority="840" stopIfTrue="1" operator="greaterThan">
      <formula>15</formula>
    </cfRule>
  </conditionalFormatting>
  <conditionalFormatting sqref="O178 R178:W178">
    <cfRule type="cellIs" dxfId="2736" priority="841" stopIfTrue="1" operator="lessThanOrEqual">
      <formula>60</formula>
    </cfRule>
    <cfRule type="cellIs" dxfId="2735" priority="842" stopIfTrue="1" operator="between">
      <formula>60</formula>
      <formula>300</formula>
    </cfRule>
    <cfRule type="cellIs" dxfId="2734" priority="843" stopIfTrue="1" operator="greaterThan">
      <formula>300</formula>
    </cfRule>
  </conditionalFormatting>
  <conditionalFormatting sqref="J32">
    <cfRule type="cellIs" dxfId="2733" priority="811" stopIfTrue="1" operator="lessThanOrEqual">
      <formula>9</formula>
    </cfRule>
    <cfRule type="cellIs" dxfId="2732" priority="812" stopIfTrue="1" operator="between">
      <formula>9</formula>
      <formula>45</formula>
    </cfRule>
    <cfRule type="cellIs" dxfId="2731" priority="813" stopIfTrue="1" operator="greaterThan">
      <formula>45</formula>
    </cfRule>
  </conditionalFormatting>
  <conditionalFormatting sqref="K32">
    <cfRule type="cellIs" dxfId="2730" priority="814" stopIfTrue="1" operator="lessThanOrEqual">
      <formula>0.3</formula>
    </cfRule>
    <cfRule type="cellIs" dxfId="2729" priority="815" stopIfTrue="1" operator="between">
      <formula>0.3</formula>
      <formula>1.5</formula>
    </cfRule>
    <cfRule type="cellIs" dxfId="2728" priority="816" stopIfTrue="1" operator="greaterThan">
      <formula>1.5</formula>
    </cfRule>
  </conditionalFormatting>
  <conditionalFormatting sqref="L32">
    <cfRule type="cellIs" dxfId="2727" priority="817" stopIfTrue="1" operator="lessThanOrEqual">
      <formula>15</formula>
    </cfRule>
    <cfRule type="cellIs" dxfId="2726" priority="818" stopIfTrue="1" operator="between">
      <formula>15</formula>
      <formula>75</formula>
    </cfRule>
    <cfRule type="cellIs" dxfId="2725" priority="819" stopIfTrue="1" operator="greaterThan">
      <formula>75</formula>
    </cfRule>
  </conditionalFormatting>
  <conditionalFormatting sqref="M32">
    <cfRule type="cellIs" dxfId="2724" priority="820" stopIfTrue="1" operator="lessThanOrEqual">
      <formula>45</formula>
    </cfRule>
    <cfRule type="cellIs" dxfId="2723" priority="821" stopIfTrue="1" operator="between">
      <formula>45</formula>
      <formula>225</formula>
    </cfRule>
    <cfRule type="cellIs" dxfId="2722" priority="822" stopIfTrue="1" operator="greaterThan">
      <formula>225</formula>
    </cfRule>
  </conditionalFormatting>
  <conditionalFormatting sqref="N32">
    <cfRule type="cellIs" dxfId="2721" priority="823" stopIfTrue="1" operator="lessThanOrEqual">
      <formula>3</formula>
    </cfRule>
    <cfRule type="cellIs" dxfId="2720" priority="824" stopIfTrue="1" operator="between">
      <formula>3</formula>
      <formula>15</formula>
    </cfRule>
    <cfRule type="cellIs" dxfId="2719" priority="825" stopIfTrue="1" operator="greaterThan">
      <formula>15</formula>
    </cfRule>
  </conditionalFormatting>
  <conditionalFormatting sqref="O32 R32:W32">
    <cfRule type="cellIs" dxfId="2718" priority="826" stopIfTrue="1" operator="lessThanOrEqual">
      <formula>60</formula>
    </cfRule>
    <cfRule type="cellIs" dxfId="2717" priority="827" stopIfTrue="1" operator="between">
      <formula>60</formula>
      <formula>300</formula>
    </cfRule>
    <cfRule type="cellIs" dxfId="2716" priority="828" stopIfTrue="1" operator="greaterThan">
      <formula>300</formula>
    </cfRule>
  </conditionalFormatting>
  <conditionalFormatting sqref="J62">
    <cfRule type="cellIs" dxfId="2715" priority="793" stopIfTrue="1" operator="lessThanOrEqual">
      <formula>9</formula>
    </cfRule>
    <cfRule type="cellIs" dxfId="2714" priority="794" stopIfTrue="1" operator="between">
      <formula>9</formula>
      <formula>45</formula>
    </cfRule>
    <cfRule type="cellIs" dxfId="2713" priority="795" stopIfTrue="1" operator="greaterThan">
      <formula>45</formula>
    </cfRule>
  </conditionalFormatting>
  <conditionalFormatting sqref="K62">
    <cfRule type="cellIs" dxfId="2712" priority="796" stopIfTrue="1" operator="lessThanOrEqual">
      <formula>0.3</formula>
    </cfRule>
    <cfRule type="cellIs" dxfId="2711" priority="797" stopIfTrue="1" operator="between">
      <formula>0.3</formula>
      <formula>1.5</formula>
    </cfRule>
    <cfRule type="cellIs" dxfId="2710" priority="798" stopIfTrue="1" operator="greaterThan">
      <formula>1.5</formula>
    </cfRule>
  </conditionalFormatting>
  <conditionalFormatting sqref="L62">
    <cfRule type="cellIs" dxfId="2709" priority="799" stopIfTrue="1" operator="lessThanOrEqual">
      <formula>15</formula>
    </cfRule>
    <cfRule type="cellIs" dxfId="2708" priority="800" stopIfTrue="1" operator="between">
      <formula>15</formula>
      <formula>75</formula>
    </cfRule>
    <cfRule type="cellIs" dxfId="2707" priority="801" stopIfTrue="1" operator="greaterThan">
      <formula>75</formula>
    </cfRule>
  </conditionalFormatting>
  <conditionalFormatting sqref="M62">
    <cfRule type="cellIs" dxfId="2706" priority="802" stopIfTrue="1" operator="lessThanOrEqual">
      <formula>45</formula>
    </cfRule>
    <cfRule type="cellIs" dxfId="2705" priority="803" stopIfTrue="1" operator="between">
      <formula>45</formula>
      <formula>225</formula>
    </cfRule>
    <cfRule type="cellIs" dxfId="2704" priority="804" stopIfTrue="1" operator="greaterThan">
      <formula>225</formula>
    </cfRule>
  </conditionalFormatting>
  <conditionalFormatting sqref="N62">
    <cfRule type="cellIs" dxfId="2703" priority="805" stopIfTrue="1" operator="lessThanOrEqual">
      <formula>3</formula>
    </cfRule>
    <cfRule type="cellIs" dxfId="2702" priority="806" stopIfTrue="1" operator="between">
      <formula>3</formula>
      <formula>15</formula>
    </cfRule>
    <cfRule type="cellIs" dxfId="2701" priority="807" stopIfTrue="1" operator="greaterThan">
      <formula>15</formula>
    </cfRule>
  </conditionalFormatting>
  <conditionalFormatting sqref="O62 R62:W62">
    <cfRule type="cellIs" dxfId="2700" priority="808" stopIfTrue="1" operator="lessThanOrEqual">
      <formula>60</formula>
    </cfRule>
    <cfRule type="cellIs" dxfId="2699" priority="809" stopIfTrue="1" operator="between">
      <formula>60</formula>
      <formula>300</formula>
    </cfRule>
    <cfRule type="cellIs" dxfId="2698" priority="810" stopIfTrue="1" operator="greaterThan">
      <formula>300</formula>
    </cfRule>
  </conditionalFormatting>
  <conditionalFormatting sqref="J116">
    <cfRule type="cellIs" dxfId="2697" priority="775" stopIfTrue="1" operator="lessThanOrEqual">
      <formula>9</formula>
    </cfRule>
    <cfRule type="cellIs" dxfId="2696" priority="776" stopIfTrue="1" operator="between">
      <formula>9</formula>
      <formula>45</formula>
    </cfRule>
    <cfRule type="cellIs" dxfId="2695" priority="777" stopIfTrue="1" operator="greaterThan">
      <formula>45</formula>
    </cfRule>
  </conditionalFormatting>
  <conditionalFormatting sqref="K116">
    <cfRule type="cellIs" dxfId="2694" priority="778" stopIfTrue="1" operator="lessThanOrEqual">
      <formula>0.3</formula>
    </cfRule>
    <cfRule type="cellIs" dxfId="2693" priority="779" stopIfTrue="1" operator="between">
      <formula>0.3</formula>
      <formula>1.5</formula>
    </cfRule>
    <cfRule type="cellIs" dxfId="2692" priority="780" stopIfTrue="1" operator="greaterThan">
      <formula>1.5</formula>
    </cfRule>
  </conditionalFormatting>
  <conditionalFormatting sqref="L116">
    <cfRule type="cellIs" dxfId="2691" priority="781" stopIfTrue="1" operator="lessThanOrEqual">
      <formula>15</formula>
    </cfRule>
    <cfRule type="cellIs" dxfId="2690" priority="782" stopIfTrue="1" operator="between">
      <formula>15</formula>
      <formula>75</formula>
    </cfRule>
    <cfRule type="cellIs" dxfId="2689" priority="783" stopIfTrue="1" operator="greaterThan">
      <formula>75</formula>
    </cfRule>
  </conditionalFormatting>
  <conditionalFormatting sqref="M116">
    <cfRule type="cellIs" dxfId="2688" priority="784" stopIfTrue="1" operator="lessThanOrEqual">
      <formula>45</formula>
    </cfRule>
    <cfRule type="cellIs" dxfId="2687" priority="785" stopIfTrue="1" operator="between">
      <formula>45</formula>
      <formula>225</formula>
    </cfRule>
    <cfRule type="cellIs" dxfId="2686" priority="786" stopIfTrue="1" operator="greaterThan">
      <formula>225</formula>
    </cfRule>
  </conditionalFormatting>
  <conditionalFormatting sqref="N116">
    <cfRule type="cellIs" dxfId="2685" priority="787" stopIfTrue="1" operator="lessThanOrEqual">
      <formula>3</formula>
    </cfRule>
    <cfRule type="cellIs" dxfId="2684" priority="788" stopIfTrue="1" operator="between">
      <formula>3</formula>
      <formula>15</formula>
    </cfRule>
    <cfRule type="cellIs" dxfId="2683" priority="789" stopIfTrue="1" operator="greaterThan">
      <formula>15</formula>
    </cfRule>
  </conditionalFormatting>
  <conditionalFormatting sqref="O116 R116:W116">
    <cfRule type="cellIs" dxfId="2682" priority="790" stopIfTrue="1" operator="lessThanOrEqual">
      <formula>60</formula>
    </cfRule>
    <cfRule type="cellIs" dxfId="2681" priority="791" stopIfTrue="1" operator="between">
      <formula>60</formula>
      <formula>300</formula>
    </cfRule>
    <cfRule type="cellIs" dxfId="2680" priority="792" stopIfTrue="1" operator="greaterThan">
      <formula>300</formula>
    </cfRule>
  </conditionalFormatting>
  <conditionalFormatting sqref="J10:J21">
    <cfRule type="cellIs" dxfId="2679" priority="757" stopIfTrue="1" operator="lessThanOrEqual">
      <formula>9</formula>
    </cfRule>
    <cfRule type="cellIs" dxfId="2678" priority="758" stopIfTrue="1" operator="between">
      <formula>9</formula>
      <formula>45</formula>
    </cfRule>
    <cfRule type="cellIs" dxfId="2677" priority="759" stopIfTrue="1" operator="greaterThan">
      <formula>45</formula>
    </cfRule>
  </conditionalFormatting>
  <conditionalFormatting sqref="K10:K15">
    <cfRule type="cellIs" dxfId="2676" priority="760" stopIfTrue="1" operator="lessThanOrEqual">
      <formula>0.3</formula>
    </cfRule>
    <cfRule type="cellIs" dxfId="2675" priority="761" stopIfTrue="1" operator="between">
      <formula>0.3</formula>
      <formula>1.5</formula>
    </cfRule>
    <cfRule type="cellIs" dxfId="2674" priority="762" stopIfTrue="1" operator="greaterThan">
      <formula>1.5</formula>
    </cfRule>
  </conditionalFormatting>
  <conditionalFormatting sqref="L10:L21">
    <cfRule type="cellIs" dxfId="2673" priority="763" stopIfTrue="1" operator="lessThanOrEqual">
      <formula>15</formula>
    </cfRule>
    <cfRule type="cellIs" dxfId="2672" priority="764" stopIfTrue="1" operator="between">
      <formula>15</formula>
      <formula>75</formula>
    </cfRule>
    <cfRule type="cellIs" dxfId="2671" priority="765" stopIfTrue="1" operator="greaterThan">
      <formula>75</formula>
    </cfRule>
  </conditionalFormatting>
  <conditionalFormatting sqref="M10:M21">
    <cfRule type="cellIs" dxfId="2670" priority="766" stopIfTrue="1" operator="lessThanOrEqual">
      <formula>45</formula>
    </cfRule>
    <cfRule type="cellIs" dxfId="2669" priority="767" stopIfTrue="1" operator="between">
      <formula>45</formula>
      <formula>225</formula>
    </cfRule>
    <cfRule type="cellIs" dxfId="2668" priority="768" stopIfTrue="1" operator="greaterThan">
      <formula>225</formula>
    </cfRule>
  </conditionalFormatting>
  <conditionalFormatting sqref="N10:N21">
    <cfRule type="cellIs" dxfId="2667" priority="769" stopIfTrue="1" operator="lessThanOrEqual">
      <formula>3</formula>
    </cfRule>
    <cfRule type="cellIs" dxfId="2666" priority="770" stopIfTrue="1" operator="between">
      <formula>3</formula>
      <formula>15</formula>
    </cfRule>
    <cfRule type="cellIs" dxfId="2665" priority="771" stopIfTrue="1" operator="greaterThan">
      <formula>15</formula>
    </cfRule>
  </conditionalFormatting>
  <conditionalFormatting sqref="O10:O21 R10:W21">
    <cfRule type="cellIs" dxfId="2664" priority="772" stopIfTrue="1" operator="lessThanOrEqual">
      <formula>60</formula>
    </cfRule>
    <cfRule type="cellIs" dxfId="2663" priority="773" stopIfTrue="1" operator="between">
      <formula>60</formula>
      <formula>300</formula>
    </cfRule>
    <cfRule type="cellIs" dxfId="2662" priority="774" stopIfTrue="1" operator="greaterThan">
      <formula>300</formula>
    </cfRule>
  </conditionalFormatting>
  <conditionalFormatting sqref="J33">
    <cfRule type="cellIs" dxfId="2661" priority="739" stopIfTrue="1" operator="lessThanOrEqual">
      <formula>9</formula>
    </cfRule>
    <cfRule type="cellIs" dxfId="2660" priority="740" stopIfTrue="1" operator="between">
      <formula>9</formula>
      <formula>45</formula>
    </cfRule>
    <cfRule type="cellIs" dxfId="2659" priority="741" stopIfTrue="1" operator="greaterThan">
      <formula>45</formula>
    </cfRule>
  </conditionalFormatting>
  <conditionalFormatting sqref="K33">
    <cfRule type="cellIs" dxfId="2658" priority="742" stopIfTrue="1" operator="lessThanOrEqual">
      <formula>0.3</formula>
    </cfRule>
    <cfRule type="cellIs" dxfId="2657" priority="743" stopIfTrue="1" operator="between">
      <formula>0.3</formula>
      <formula>1.5</formula>
    </cfRule>
    <cfRule type="cellIs" dxfId="2656" priority="744" stopIfTrue="1" operator="greaterThan">
      <formula>1.5</formula>
    </cfRule>
  </conditionalFormatting>
  <conditionalFormatting sqref="L33">
    <cfRule type="cellIs" dxfId="2655" priority="745" stopIfTrue="1" operator="lessThanOrEqual">
      <formula>15</formula>
    </cfRule>
    <cfRule type="cellIs" dxfId="2654" priority="746" stopIfTrue="1" operator="between">
      <formula>15</formula>
      <formula>75</formula>
    </cfRule>
    <cfRule type="cellIs" dxfId="2653" priority="747" stopIfTrue="1" operator="greaterThan">
      <formula>75</formula>
    </cfRule>
  </conditionalFormatting>
  <conditionalFormatting sqref="M33">
    <cfRule type="cellIs" dxfId="2652" priority="748" stopIfTrue="1" operator="lessThanOrEqual">
      <formula>45</formula>
    </cfRule>
    <cfRule type="cellIs" dxfId="2651" priority="749" stopIfTrue="1" operator="between">
      <formula>45</formula>
      <formula>225</formula>
    </cfRule>
    <cfRule type="cellIs" dxfId="2650" priority="750" stopIfTrue="1" operator="greaterThan">
      <formula>225</formula>
    </cfRule>
  </conditionalFormatting>
  <conditionalFormatting sqref="N33">
    <cfRule type="cellIs" dxfId="2649" priority="751" stopIfTrue="1" operator="lessThanOrEqual">
      <formula>3</formula>
    </cfRule>
    <cfRule type="cellIs" dxfId="2648" priority="752" stopIfTrue="1" operator="between">
      <formula>3</formula>
      <formula>15</formula>
    </cfRule>
    <cfRule type="cellIs" dxfId="2647" priority="753" stopIfTrue="1" operator="greaterThan">
      <formula>15</formula>
    </cfRule>
  </conditionalFormatting>
  <conditionalFormatting sqref="O33 R33:W33">
    <cfRule type="cellIs" dxfId="2646" priority="754" stopIfTrue="1" operator="lessThanOrEqual">
      <formula>60</formula>
    </cfRule>
    <cfRule type="cellIs" dxfId="2645" priority="755" stopIfTrue="1" operator="between">
      <formula>60</formula>
      <formula>300</formula>
    </cfRule>
    <cfRule type="cellIs" dxfId="2644" priority="756" stopIfTrue="1" operator="greaterThan">
      <formula>300</formula>
    </cfRule>
  </conditionalFormatting>
  <conditionalFormatting sqref="J47">
    <cfRule type="cellIs" dxfId="2643" priority="721" stopIfTrue="1" operator="lessThanOrEqual">
      <formula>9</formula>
    </cfRule>
    <cfRule type="cellIs" dxfId="2642" priority="722" stopIfTrue="1" operator="between">
      <formula>9</formula>
      <formula>45</formula>
    </cfRule>
    <cfRule type="cellIs" dxfId="2641" priority="723" stopIfTrue="1" operator="greaterThan">
      <formula>45</formula>
    </cfRule>
  </conditionalFormatting>
  <conditionalFormatting sqref="K47">
    <cfRule type="cellIs" dxfId="2640" priority="724" stopIfTrue="1" operator="lessThanOrEqual">
      <formula>0.3</formula>
    </cfRule>
    <cfRule type="cellIs" dxfId="2639" priority="725" stopIfTrue="1" operator="between">
      <formula>0.3</formula>
      <formula>1.5</formula>
    </cfRule>
    <cfRule type="cellIs" dxfId="2638" priority="726" stopIfTrue="1" operator="greaterThan">
      <formula>1.5</formula>
    </cfRule>
  </conditionalFormatting>
  <conditionalFormatting sqref="L47">
    <cfRule type="cellIs" dxfId="2637" priority="727" stopIfTrue="1" operator="lessThanOrEqual">
      <formula>15</formula>
    </cfRule>
    <cfRule type="cellIs" dxfId="2636" priority="728" stopIfTrue="1" operator="between">
      <formula>15</formula>
      <formula>75</formula>
    </cfRule>
    <cfRule type="cellIs" dxfId="2635" priority="729" stopIfTrue="1" operator="greaterThan">
      <formula>75</formula>
    </cfRule>
  </conditionalFormatting>
  <conditionalFormatting sqref="M47">
    <cfRule type="cellIs" dxfId="2634" priority="730" stopIfTrue="1" operator="lessThanOrEqual">
      <formula>45</formula>
    </cfRule>
    <cfRule type="cellIs" dxfId="2633" priority="731" stopIfTrue="1" operator="between">
      <formula>45</formula>
      <formula>225</formula>
    </cfRule>
    <cfRule type="cellIs" dxfId="2632" priority="732" stopIfTrue="1" operator="greaterThan">
      <formula>225</formula>
    </cfRule>
  </conditionalFormatting>
  <conditionalFormatting sqref="N47">
    <cfRule type="cellIs" dxfId="2631" priority="733" stopIfTrue="1" operator="lessThanOrEqual">
      <formula>3</formula>
    </cfRule>
    <cfRule type="cellIs" dxfId="2630" priority="734" stopIfTrue="1" operator="between">
      <formula>3</formula>
      <formula>15</formula>
    </cfRule>
    <cfRule type="cellIs" dxfId="2629" priority="735" stopIfTrue="1" operator="greaterThan">
      <formula>15</formula>
    </cfRule>
  </conditionalFormatting>
  <conditionalFormatting sqref="O47 R47:W47">
    <cfRule type="cellIs" dxfId="2628" priority="736" stopIfTrue="1" operator="lessThanOrEqual">
      <formula>60</formula>
    </cfRule>
    <cfRule type="cellIs" dxfId="2627" priority="737" stopIfTrue="1" operator="between">
      <formula>60</formula>
      <formula>300</formula>
    </cfRule>
    <cfRule type="cellIs" dxfId="2626" priority="738" stopIfTrue="1" operator="greaterThan">
      <formula>300</formula>
    </cfRule>
  </conditionalFormatting>
  <conditionalFormatting sqref="J63">
    <cfRule type="cellIs" dxfId="2625" priority="703" stopIfTrue="1" operator="lessThanOrEqual">
      <formula>9</formula>
    </cfRule>
    <cfRule type="cellIs" dxfId="2624" priority="704" stopIfTrue="1" operator="between">
      <formula>9</formula>
      <formula>45</formula>
    </cfRule>
    <cfRule type="cellIs" dxfId="2623" priority="705" stopIfTrue="1" operator="greaterThan">
      <formula>45</formula>
    </cfRule>
  </conditionalFormatting>
  <conditionalFormatting sqref="K63">
    <cfRule type="cellIs" dxfId="2622" priority="706" stopIfTrue="1" operator="lessThanOrEqual">
      <formula>0.3</formula>
    </cfRule>
    <cfRule type="cellIs" dxfId="2621" priority="707" stopIfTrue="1" operator="between">
      <formula>0.3</formula>
      <formula>1.5</formula>
    </cfRule>
    <cfRule type="cellIs" dxfId="2620" priority="708" stopIfTrue="1" operator="greaterThan">
      <formula>1.5</formula>
    </cfRule>
  </conditionalFormatting>
  <conditionalFormatting sqref="L63">
    <cfRule type="cellIs" dxfId="2619" priority="709" stopIfTrue="1" operator="lessThanOrEqual">
      <formula>15</formula>
    </cfRule>
    <cfRule type="cellIs" dxfId="2618" priority="710" stopIfTrue="1" operator="between">
      <formula>15</formula>
      <formula>75</formula>
    </cfRule>
    <cfRule type="cellIs" dxfId="2617" priority="711" stopIfTrue="1" operator="greaterThan">
      <formula>75</formula>
    </cfRule>
  </conditionalFormatting>
  <conditionalFormatting sqref="M63">
    <cfRule type="cellIs" dxfId="2616" priority="712" stopIfTrue="1" operator="lessThanOrEqual">
      <formula>45</formula>
    </cfRule>
    <cfRule type="cellIs" dxfId="2615" priority="713" stopIfTrue="1" operator="between">
      <formula>45</formula>
      <formula>225</formula>
    </cfRule>
    <cfRule type="cellIs" dxfId="2614" priority="714" stopIfTrue="1" operator="greaterThan">
      <formula>225</formula>
    </cfRule>
  </conditionalFormatting>
  <conditionalFormatting sqref="N63">
    <cfRule type="cellIs" dxfId="2613" priority="715" stopIfTrue="1" operator="lessThanOrEqual">
      <formula>3</formula>
    </cfRule>
    <cfRule type="cellIs" dxfId="2612" priority="716" stopIfTrue="1" operator="between">
      <formula>3</formula>
      <formula>15</formula>
    </cfRule>
    <cfRule type="cellIs" dxfId="2611" priority="717" stopIfTrue="1" operator="greaterThan">
      <formula>15</formula>
    </cfRule>
  </conditionalFormatting>
  <conditionalFormatting sqref="O63 R63:W63">
    <cfRule type="cellIs" dxfId="2610" priority="718" stopIfTrue="1" operator="lessThanOrEqual">
      <formula>60</formula>
    </cfRule>
    <cfRule type="cellIs" dxfId="2609" priority="719" stopIfTrue="1" operator="between">
      <formula>60</formula>
      <formula>300</formula>
    </cfRule>
    <cfRule type="cellIs" dxfId="2608" priority="720" stopIfTrue="1" operator="greaterThan">
      <formula>300</formula>
    </cfRule>
  </conditionalFormatting>
  <conditionalFormatting sqref="J77">
    <cfRule type="cellIs" dxfId="2607" priority="685" stopIfTrue="1" operator="lessThanOrEqual">
      <formula>9</formula>
    </cfRule>
    <cfRule type="cellIs" dxfId="2606" priority="686" stopIfTrue="1" operator="between">
      <formula>9</formula>
      <formula>45</formula>
    </cfRule>
    <cfRule type="cellIs" dxfId="2605" priority="687" stopIfTrue="1" operator="greaterThan">
      <formula>45</formula>
    </cfRule>
  </conditionalFormatting>
  <conditionalFormatting sqref="K77">
    <cfRule type="cellIs" dxfId="2604" priority="688" stopIfTrue="1" operator="lessThanOrEqual">
      <formula>0.3</formula>
    </cfRule>
    <cfRule type="cellIs" dxfId="2603" priority="689" stopIfTrue="1" operator="between">
      <formula>0.3</formula>
      <formula>1.5</formula>
    </cfRule>
    <cfRule type="cellIs" dxfId="2602" priority="690" stopIfTrue="1" operator="greaterThan">
      <formula>1.5</formula>
    </cfRule>
  </conditionalFormatting>
  <conditionalFormatting sqref="L77">
    <cfRule type="cellIs" dxfId="2601" priority="691" stopIfTrue="1" operator="lessThanOrEqual">
      <formula>15</formula>
    </cfRule>
    <cfRule type="cellIs" dxfId="2600" priority="692" stopIfTrue="1" operator="between">
      <formula>15</formula>
      <formula>75</formula>
    </cfRule>
    <cfRule type="cellIs" dxfId="2599" priority="693" stopIfTrue="1" operator="greaterThan">
      <formula>75</formula>
    </cfRule>
  </conditionalFormatting>
  <conditionalFormatting sqref="M77">
    <cfRule type="cellIs" dxfId="2598" priority="694" stopIfTrue="1" operator="lessThanOrEqual">
      <formula>45</formula>
    </cfRule>
    <cfRule type="cellIs" dxfId="2597" priority="695" stopIfTrue="1" operator="between">
      <formula>45</formula>
      <formula>225</formula>
    </cfRule>
    <cfRule type="cellIs" dxfId="2596" priority="696" stopIfTrue="1" operator="greaterThan">
      <formula>225</formula>
    </cfRule>
  </conditionalFormatting>
  <conditionalFormatting sqref="N77">
    <cfRule type="cellIs" dxfId="2595" priority="697" stopIfTrue="1" operator="lessThanOrEqual">
      <formula>3</formula>
    </cfRule>
    <cfRule type="cellIs" dxfId="2594" priority="698" stopIfTrue="1" operator="between">
      <formula>3</formula>
      <formula>15</formula>
    </cfRule>
    <cfRule type="cellIs" dxfId="2593" priority="699" stopIfTrue="1" operator="greaterThan">
      <formula>15</formula>
    </cfRule>
  </conditionalFormatting>
  <conditionalFormatting sqref="O77 R77:W77">
    <cfRule type="cellIs" dxfId="2592" priority="700" stopIfTrue="1" operator="lessThanOrEqual">
      <formula>60</formula>
    </cfRule>
    <cfRule type="cellIs" dxfId="2591" priority="701" stopIfTrue="1" operator="between">
      <formula>60</formula>
      <formula>300</formula>
    </cfRule>
    <cfRule type="cellIs" dxfId="2590" priority="702" stopIfTrue="1" operator="greaterThan">
      <formula>300</formula>
    </cfRule>
  </conditionalFormatting>
  <conditionalFormatting sqref="J89">
    <cfRule type="cellIs" dxfId="2589" priority="667" stopIfTrue="1" operator="lessThanOrEqual">
      <formula>9</formula>
    </cfRule>
    <cfRule type="cellIs" dxfId="2588" priority="668" stopIfTrue="1" operator="between">
      <formula>9</formula>
      <formula>45</formula>
    </cfRule>
    <cfRule type="cellIs" dxfId="2587" priority="669" stopIfTrue="1" operator="greaterThan">
      <formula>45</formula>
    </cfRule>
  </conditionalFormatting>
  <conditionalFormatting sqref="K89">
    <cfRule type="cellIs" dxfId="2586" priority="670" stopIfTrue="1" operator="lessThanOrEqual">
      <formula>0.3</formula>
    </cfRule>
    <cfRule type="cellIs" dxfId="2585" priority="671" stopIfTrue="1" operator="between">
      <formula>0.3</formula>
      <formula>1.5</formula>
    </cfRule>
    <cfRule type="cellIs" dxfId="2584" priority="672" stopIfTrue="1" operator="greaterThan">
      <formula>1.5</formula>
    </cfRule>
  </conditionalFormatting>
  <conditionalFormatting sqref="L89">
    <cfRule type="cellIs" dxfId="2583" priority="673" stopIfTrue="1" operator="lessThanOrEqual">
      <formula>15</formula>
    </cfRule>
    <cfRule type="cellIs" dxfId="2582" priority="674" stopIfTrue="1" operator="between">
      <formula>15</formula>
      <formula>75</formula>
    </cfRule>
    <cfRule type="cellIs" dxfId="2581" priority="675" stopIfTrue="1" operator="greaterThan">
      <formula>75</formula>
    </cfRule>
  </conditionalFormatting>
  <conditionalFormatting sqref="M89">
    <cfRule type="cellIs" dxfId="2580" priority="676" stopIfTrue="1" operator="lessThanOrEqual">
      <formula>45</formula>
    </cfRule>
    <cfRule type="cellIs" dxfId="2579" priority="677" stopIfTrue="1" operator="between">
      <formula>45</formula>
      <formula>225</formula>
    </cfRule>
    <cfRule type="cellIs" dxfId="2578" priority="678" stopIfTrue="1" operator="greaterThan">
      <formula>225</formula>
    </cfRule>
  </conditionalFormatting>
  <conditionalFormatting sqref="N89">
    <cfRule type="cellIs" dxfId="2577" priority="679" stopIfTrue="1" operator="lessThanOrEqual">
      <formula>3</formula>
    </cfRule>
    <cfRule type="cellIs" dxfId="2576" priority="680" stopIfTrue="1" operator="between">
      <formula>3</formula>
      <formula>15</formula>
    </cfRule>
    <cfRule type="cellIs" dxfId="2575" priority="681" stopIfTrue="1" operator="greaterThan">
      <formula>15</formula>
    </cfRule>
  </conditionalFormatting>
  <conditionalFormatting sqref="O89 R89:W89">
    <cfRule type="cellIs" dxfId="2574" priority="682" stopIfTrue="1" operator="lessThanOrEqual">
      <formula>60</formula>
    </cfRule>
    <cfRule type="cellIs" dxfId="2573" priority="683" stopIfTrue="1" operator="between">
      <formula>60</formula>
      <formula>300</formula>
    </cfRule>
    <cfRule type="cellIs" dxfId="2572" priority="684" stopIfTrue="1" operator="greaterThan">
      <formula>300</formula>
    </cfRule>
  </conditionalFormatting>
  <conditionalFormatting sqref="J101">
    <cfRule type="cellIs" dxfId="2571" priority="649" stopIfTrue="1" operator="lessThanOrEqual">
      <formula>9</formula>
    </cfRule>
    <cfRule type="cellIs" dxfId="2570" priority="650" stopIfTrue="1" operator="between">
      <formula>9</formula>
      <formula>45</formula>
    </cfRule>
    <cfRule type="cellIs" dxfId="2569" priority="651" stopIfTrue="1" operator="greaterThan">
      <formula>45</formula>
    </cfRule>
  </conditionalFormatting>
  <conditionalFormatting sqref="K101">
    <cfRule type="cellIs" dxfId="2568" priority="652" stopIfTrue="1" operator="lessThanOrEqual">
      <formula>0.3</formula>
    </cfRule>
    <cfRule type="cellIs" dxfId="2567" priority="653" stopIfTrue="1" operator="between">
      <formula>0.3</formula>
      <formula>1.5</formula>
    </cfRule>
    <cfRule type="cellIs" dxfId="2566" priority="654" stopIfTrue="1" operator="greaterThan">
      <formula>1.5</formula>
    </cfRule>
  </conditionalFormatting>
  <conditionalFormatting sqref="L101">
    <cfRule type="cellIs" dxfId="2565" priority="655" stopIfTrue="1" operator="lessThanOrEqual">
      <formula>15</formula>
    </cfRule>
    <cfRule type="cellIs" dxfId="2564" priority="656" stopIfTrue="1" operator="between">
      <formula>15</formula>
      <formula>75</formula>
    </cfRule>
    <cfRule type="cellIs" dxfId="2563" priority="657" stopIfTrue="1" operator="greaterThan">
      <formula>75</formula>
    </cfRule>
  </conditionalFormatting>
  <conditionalFormatting sqref="M101">
    <cfRule type="cellIs" dxfId="2562" priority="658" stopIfTrue="1" operator="lessThanOrEqual">
      <formula>45</formula>
    </cfRule>
    <cfRule type="cellIs" dxfId="2561" priority="659" stopIfTrue="1" operator="between">
      <formula>45</formula>
      <formula>225</formula>
    </cfRule>
    <cfRule type="cellIs" dxfId="2560" priority="660" stopIfTrue="1" operator="greaterThan">
      <formula>225</formula>
    </cfRule>
  </conditionalFormatting>
  <conditionalFormatting sqref="N101">
    <cfRule type="cellIs" dxfId="2559" priority="661" stopIfTrue="1" operator="lessThanOrEqual">
      <formula>3</formula>
    </cfRule>
    <cfRule type="cellIs" dxfId="2558" priority="662" stopIfTrue="1" operator="between">
      <formula>3</formula>
      <formula>15</formula>
    </cfRule>
    <cfRule type="cellIs" dxfId="2557" priority="663" stopIfTrue="1" operator="greaterThan">
      <formula>15</formula>
    </cfRule>
  </conditionalFormatting>
  <conditionalFormatting sqref="O101 R101:W101">
    <cfRule type="cellIs" dxfId="2556" priority="664" stopIfTrue="1" operator="lessThanOrEqual">
      <formula>60</formula>
    </cfRule>
    <cfRule type="cellIs" dxfId="2555" priority="665" stopIfTrue="1" operator="between">
      <formula>60</formula>
      <formula>300</formula>
    </cfRule>
    <cfRule type="cellIs" dxfId="2554" priority="666" stopIfTrue="1" operator="greaterThan">
      <formula>300</formula>
    </cfRule>
  </conditionalFormatting>
  <conditionalFormatting sqref="J117">
    <cfRule type="cellIs" dxfId="2553" priority="634" stopIfTrue="1" operator="lessThanOrEqual">
      <formula>9</formula>
    </cfRule>
    <cfRule type="cellIs" dxfId="2552" priority="635" stopIfTrue="1" operator="between">
      <formula>9</formula>
      <formula>45</formula>
    </cfRule>
    <cfRule type="cellIs" dxfId="2551" priority="636" stopIfTrue="1" operator="greaterThan">
      <formula>45</formula>
    </cfRule>
  </conditionalFormatting>
  <conditionalFormatting sqref="L117">
    <cfRule type="cellIs" dxfId="2550" priority="637" stopIfTrue="1" operator="lessThanOrEqual">
      <formula>15</formula>
    </cfRule>
    <cfRule type="cellIs" dxfId="2549" priority="638" stopIfTrue="1" operator="between">
      <formula>15</formula>
      <formula>75</formula>
    </cfRule>
    <cfRule type="cellIs" dxfId="2548" priority="639" stopIfTrue="1" operator="greaterThan">
      <formula>75</formula>
    </cfRule>
  </conditionalFormatting>
  <conditionalFormatting sqref="M117">
    <cfRule type="cellIs" dxfId="2547" priority="640" stopIfTrue="1" operator="lessThanOrEqual">
      <formula>45</formula>
    </cfRule>
    <cfRule type="cellIs" dxfId="2546" priority="641" stopIfTrue="1" operator="between">
      <formula>45</formula>
      <formula>225</formula>
    </cfRule>
    <cfRule type="cellIs" dxfId="2545" priority="642" stopIfTrue="1" operator="greaterThan">
      <formula>225</formula>
    </cfRule>
  </conditionalFormatting>
  <conditionalFormatting sqref="N117">
    <cfRule type="cellIs" dxfId="2544" priority="643" stopIfTrue="1" operator="lessThanOrEqual">
      <formula>3</formula>
    </cfRule>
    <cfRule type="cellIs" dxfId="2543" priority="644" stopIfTrue="1" operator="between">
      <formula>3</formula>
      <formula>15</formula>
    </cfRule>
    <cfRule type="cellIs" dxfId="2542" priority="645" stopIfTrue="1" operator="greaterThan">
      <formula>15</formula>
    </cfRule>
  </conditionalFormatting>
  <conditionalFormatting sqref="O117 R117:W117">
    <cfRule type="cellIs" dxfId="2541" priority="646" stopIfTrue="1" operator="lessThanOrEqual">
      <formula>60</formula>
    </cfRule>
    <cfRule type="cellIs" dxfId="2540" priority="647" stopIfTrue="1" operator="between">
      <formula>60</formula>
      <formula>300</formula>
    </cfRule>
    <cfRule type="cellIs" dxfId="2539" priority="648" stopIfTrue="1" operator="greaterThan">
      <formula>300</formula>
    </cfRule>
  </conditionalFormatting>
  <conditionalFormatting sqref="J131">
    <cfRule type="cellIs" dxfId="2538" priority="619" stopIfTrue="1" operator="lessThanOrEqual">
      <formula>9</formula>
    </cfRule>
    <cfRule type="cellIs" dxfId="2537" priority="620" stopIfTrue="1" operator="between">
      <formula>9</formula>
      <formula>45</formula>
    </cfRule>
    <cfRule type="cellIs" dxfId="2536" priority="621" stopIfTrue="1" operator="greaterThan">
      <formula>45</formula>
    </cfRule>
  </conditionalFormatting>
  <conditionalFormatting sqref="L131">
    <cfRule type="cellIs" dxfId="2535" priority="622" stopIfTrue="1" operator="lessThanOrEqual">
      <formula>15</formula>
    </cfRule>
    <cfRule type="cellIs" dxfId="2534" priority="623" stopIfTrue="1" operator="between">
      <formula>15</formula>
      <formula>75</formula>
    </cfRule>
    <cfRule type="cellIs" dxfId="2533" priority="624" stopIfTrue="1" operator="greaterThan">
      <formula>75</formula>
    </cfRule>
  </conditionalFormatting>
  <conditionalFormatting sqref="M131">
    <cfRule type="cellIs" dxfId="2532" priority="625" stopIfTrue="1" operator="lessThanOrEqual">
      <formula>45</formula>
    </cfRule>
    <cfRule type="cellIs" dxfId="2531" priority="626" stopIfTrue="1" operator="between">
      <formula>45</formula>
      <formula>225</formula>
    </cfRule>
    <cfRule type="cellIs" dxfId="2530" priority="627" stopIfTrue="1" operator="greaterThan">
      <formula>225</formula>
    </cfRule>
  </conditionalFormatting>
  <conditionalFormatting sqref="N131">
    <cfRule type="cellIs" dxfId="2529" priority="628" stopIfTrue="1" operator="lessThanOrEqual">
      <formula>3</formula>
    </cfRule>
    <cfRule type="cellIs" dxfId="2528" priority="629" stopIfTrue="1" operator="between">
      <formula>3</formula>
      <formula>15</formula>
    </cfRule>
    <cfRule type="cellIs" dxfId="2527" priority="630" stopIfTrue="1" operator="greaterThan">
      <formula>15</formula>
    </cfRule>
  </conditionalFormatting>
  <conditionalFormatting sqref="O131 R131:W131">
    <cfRule type="cellIs" dxfId="2526" priority="631" stopIfTrue="1" operator="lessThanOrEqual">
      <formula>60</formula>
    </cfRule>
    <cfRule type="cellIs" dxfId="2525" priority="632" stopIfTrue="1" operator="between">
      <formula>60</formula>
      <formula>300</formula>
    </cfRule>
    <cfRule type="cellIs" dxfId="2524" priority="633" stopIfTrue="1" operator="greaterThan">
      <formula>300</formula>
    </cfRule>
  </conditionalFormatting>
  <conditionalFormatting sqref="J143">
    <cfRule type="cellIs" dxfId="2523" priority="604" stopIfTrue="1" operator="lessThanOrEqual">
      <formula>9</formula>
    </cfRule>
    <cfRule type="cellIs" dxfId="2522" priority="605" stopIfTrue="1" operator="between">
      <formula>9</formula>
      <formula>45</formula>
    </cfRule>
    <cfRule type="cellIs" dxfId="2521" priority="606" stopIfTrue="1" operator="greaterThan">
      <formula>45</formula>
    </cfRule>
  </conditionalFormatting>
  <conditionalFormatting sqref="L143">
    <cfRule type="cellIs" dxfId="2520" priority="607" stopIfTrue="1" operator="lessThanOrEqual">
      <formula>15</formula>
    </cfRule>
    <cfRule type="cellIs" dxfId="2519" priority="608" stopIfTrue="1" operator="between">
      <formula>15</formula>
      <formula>75</formula>
    </cfRule>
    <cfRule type="cellIs" dxfId="2518" priority="609" stopIfTrue="1" operator="greaterThan">
      <formula>75</formula>
    </cfRule>
  </conditionalFormatting>
  <conditionalFormatting sqref="M143">
    <cfRule type="cellIs" dxfId="2517" priority="610" stopIfTrue="1" operator="lessThanOrEqual">
      <formula>45</formula>
    </cfRule>
    <cfRule type="cellIs" dxfId="2516" priority="611" stopIfTrue="1" operator="between">
      <formula>45</formula>
      <formula>225</formula>
    </cfRule>
    <cfRule type="cellIs" dxfId="2515" priority="612" stopIfTrue="1" operator="greaterThan">
      <formula>225</formula>
    </cfRule>
  </conditionalFormatting>
  <conditionalFormatting sqref="N143">
    <cfRule type="cellIs" dxfId="2514" priority="613" stopIfTrue="1" operator="lessThanOrEqual">
      <formula>3</formula>
    </cfRule>
    <cfRule type="cellIs" dxfId="2513" priority="614" stopIfTrue="1" operator="between">
      <formula>3</formula>
      <formula>15</formula>
    </cfRule>
    <cfRule type="cellIs" dxfId="2512" priority="615" stopIfTrue="1" operator="greaterThan">
      <formula>15</formula>
    </cfRule>
  </conditionalFormatting>
  <conditionalFormatting sqref="O143 R143:W143">
    <cfRule type="cellIs" dxfId="2511" priority="616" stopIfTrue="1" operator="lessThanOrEqual">
      <formula>60</formula>
    </cfRule>
    <cfRule type="cellIs" dxfId="2510" priority="617" stopIfTrue="1" operator="between">
      <formula>60</formula>
      <formula>300</formula>
    </cfRule>
    <cfRule type="cellIs" dxfId="2509" priority="618" stopIfTrue="1" operator="greaterThan">
      <formula>300</formula>
    </cfRule>
  </conditionalFormatting>
  <conditionalFormatting sqref="J155">
    <cfRule type="cellIs" dxfId="2508" priority="589" stopIfTrue="1" operator="lessThanOrEqual">
      <formula>9</formula>
    </cfRule>
    <cfRule type="cellIs" dxfId="2507" priority="590" stopIfTrue="1" operator="between">
      <formula>9</formula>
      <formula>45</formula>
    </cfRule>
    <cfRule type="cellIs" dxfId="2506" priority="591" stopIfTrue="1" operator="greaterThan">
      <formula>45</formula>
    </cfRule>
  </conditionalFormatting>
  <conditionalFormatting sqref="L155">
    <cfRule type="cellIs" dxfId="2505" priority="592" stopIfTrue="1" operator="lessThanOrEqual">
      <formula>15</formula>
    </cfRule>
    <cfRule type="cellIs" dxfId="2504" priority="593" stopIfTrue="1" operator="between">
      <formula>15</formula>
      <formula>75</formula>
    </cfRule>
    <cfRule type="cellIs" dxfId="2503" priority="594" stopIfTrue="1" operator="greaterThan">
      <formula>75</formula>
    </cfRule>
  </conditionalFormatting>
  <conditionalFormatting sqref="M155">
    <cfRule type="cellIs" dxfId="2502" priority="595" stopIfTrue="1" operator="lessThanOrEqual">
      <formula>45</formula>
    </cfRule>
    <cfRule type="cellIs" dxfId="2501" priority="596" stopIfTrue="1" operator="between">
      <formula>45</formula>
      <formula>225</formula>
    </cfRule>
    <cfRule type="cellIs" dxfId="2500" priority="597" stopIfTrue="1" operator="greaterThan">
      <formula>225</formula>
    </cfRule>
  </conditionalFormatting>
  <conditionalFormatting sqref="N155">
    <cfRule type="cellIs" dxfId="2499" priority="598" stopIfTrue="1" operator="lessThanOrEqual">
      <formula>3</formula>
    </cfRule>
    <cfRule type="cellIs" dxfId="2498" priority="599" stopIfTrue="1" operator="between">
      <formula>3</formula>
      <formula>15</formula>
    </cfRule>
    <cfRule type="cellIs" dxfId="2497" priority="600" stopIfTrue="1" operator="greaterThan">
      <formula>15</formula>
    </cfRule>
  </conditionalFormatting>
  <conditionalFormatting sqref="O155 R155:W155">
    <cfRule type="cellIs" dxfId="2496" priority="601" stopIfTrue="1" operator="lessThanOrEqual">
      <formula>60</formula>
    </cfRule>
    <cfRule type="cellIs" dxfId="2495" priority="602" stopIfTrue="1" operator="between">
      <formula>60</formula>
      <formula>300</formula>
    </cfRule>
    <cfRule type="cellIs" dxfId="2494" priority="603" stopIfTrue="1" operator="greaterThan">
      <formula>300</formula>
    </cfRule>
  </conditionalFormatting>
  <conditionalFormatting sqref="J167">
    <cfRule type="cellIs" dxfId="2493" priority="574" stopIfTrue="1" operator="lessThanOrEqual">
      <formula>9</formula>
    </cfRule>
    <cfRule type="cellIs" dxfId="2492" priority="575" stopIfTrue="1" operator="between">
      <formula>9</formula>
      <formula>45</formula>
    </cfRule>
    <cfRule type="cellIs" dxfId="2491" priority="576" stopIfTrue="1" operator="greaterThan">
      <formula>45</formula>
    </cfRule>
  </conditionalFormatting>
  <conditionalFormatting sqref="L167">
    <cfRule type="cellIs" dxfId="2490" priority="577" stopIfTrue="1" operator="lessThanOrEqual">
      <formula>15</formula>
    </cfRule>
    <cfRule type="cellIs" dxfId="2489" priority="578" stopIfTrue="1" operator="between">
      <formula>15</formula>
      <formula>75</formula>
    </cfRule>
    <cfRule type="cellIs" dxfId="2488" priority="579" stopIfTrue="1" operator="greaterThan">
      <formula>75</formula>
    </cfRule>
  </conditionalFormatting>
  <conditionalFormatting sqref="M167">
    <cfRule type="cellIs" dxfId="2487" priority="580" stopIfTrue="1" operator="lessThanOrEqual">
      <formula>45</formula>
    </cfRule>
    <cfRule type="cellIs" dxfId="2486" priority="581" stopIfTrue="1" operator="between">
      <formula>45</formula>
      <formula>225</formula>
    </cfRule>
    <cfRule type="cellIs" dxfId="2485" priority="582" stopIfTrue="1" operator="greaterThan">
      <formula>225</formula>
    </cfRule>
  </conditionalFormatting>
  <conditionalFormatting sqref="N167">
    <cfRule type="cellIs" dxfId="2484" priority="583" stopIfTrue="1" operator="lessThanOrEqual">
      <formula>3</formula>
    </cfRule>
    <cfRule type="cellIs" dxfId="2483" priority="584" stopIfTrue="1" operator="between">
      <formula>3</formula>
      <formula>15</formula>
    </cfRule>
    <cfRule type="cellIs" dxfId="2482" priority="585" stopIfTrue="1" operator="greaterThan">
      <formula>15</formula>
    </cfRule>
  </conditionalFormatting>
  <conditionalFormatting sqref="O167 R167:W167">
    <cfRule type="cellIs" dxfId="2481" priority="586" stopIfTrue="1" operator="lessThanOrEqual">
      <formula>60</formula>
    </cfRule>
    <cfRule type="cellIs" dxfId="2480" priority="587" stopIfTrue="1" operator="between">
      <formula>60</formula>
      <formula>300</formula>
    </cfRule>
    <cfRule type="cellIs" dxfId="2479" priority="588" stopIfTrue="1" operator="greaterThan">
      <formula>300</formula>
    </cfRule>
  </conditionalFormatting>
  <conditionalFormatting sqref="J179">
    <cfRule type="cellIs" dxfId="2478" priority="559" stopIfTrue="1" operator="lessThanOrEqual">
      <formula>9</formula>
    </cfRule>
    <cfRule type="cellIs" dxfId="2477" priority="560" stopIfTrue="1" operator="between">
      <formula>9</formula>
      <formula>45</formula>
    </cfRule>
    <cfRule type="cellIs" dxfId="2476" priority="561" stopIfTrue="1" operator="greaterThan">
      <formula>45</formula>
    </cfRule>
  </conditionalFormatting>
  <conditionalFormatting sqref="L179">
    <cfRule type="cellIs" dxfId="2475" priority="562" stopIfTrue="1" operator="lessThanOrEqual">
      <formula>15</formula>
    </cfRule>
    <cfRule type="cellIs" dxfId="2474" priority="563" stopIfTrue="1" operator="between">
      <formula>15</formula>
      <formula>75</formula>
    </cfRule>
    <cfRule type="cellIs" dxfId="2473" priority="564" stopIfTrue="1" operator="greaterThan">
      <formula>75</formula>
    </cfRule>
  </conditionalFormatting>
  <conditionalFormatting sqref="M179">
    <cfRule type="cellIs" dxfId="2472" priority="565" stopIfTrue="1" operator="lessThanOrEqual">
      <formula>45</formula>
    </cfRule>
    <cfRule type="cellIs" dxfId="2471" priority="566" stopIfTrue="1" operator="between">
      <formula>45</formula>
      <formula>225</formula>
    </cfRule>
    <cfRule type="cellIs" dxfId="2470" priority="567" stopIfTrue="1" operator="greaterThan">
      <formula>225</formula>
    </cfRule>
  </conditionalFormatting>
  <conditionalFormatting sqref="N179">
    <cfRule type="cellIs" dxfId="2469" priority="568" stopIfTrue="1" operator="lessThanOrEqual">
      <formula>3</formula>
    </cfRule>
    <cfRule type="cellIs" dxfId="2468" priority="569" stopIfTrue="1" operator="between">
      <formula>3</formula>
      <formula>15</formula>
    </cfRule>
    <cfRule type="cellIs" dxfId="2467" priority="570" stopIfTrue="1" operator="greaterThan">
      <formula>15</formula>
    </cfRule>
  </conditionalFormatting>
  <conditionalFormatting sqref="O179 R179:W179">
    <cfRule type="cellIs" dxfId="2466" priority="571" stopIfTrue="1" operator="lessThanOrEqual">
      <formula>60</formula>
    </cfRule>
    <cfRule type="cellIs" dxfId="2465" priority="572" stopIfTrue="1" operator="between">
      <formula>60</formula>
      <formula>300</formula>
    </cfRule>
    <cfRule type="cellIs" dxfId="2464" priority="573" stopIfTrue="1" operator="greaterThan">
      <formula>300</formula>
    </cfRule>
  </conditionalFormatting>
  <conditionalFormatting sqref="J34">
    <cfRule type="cellIs" dxfId="2463" priority="541" stopIfTrue="1" operator="lessThanOrEqual">
      <formula>9</formula>
    </cfRule>
    <cfRule type="cellIs" dxfId="2462" priority="542" stopIfTrue="1" operator="between">
      <formula>9</formula>
      <formula>45</formula>
    </cfRule>
    <cfRule type="cellIs" dxfId="2461" priority="543" stopIfTrue="1" operator="greaterThan">
      <formula>45</formula>
    </cfRule>
  </conditionalFormatting>
  <conditionalFormatting sqref="K34">
    <cfRule type="cellIs" dxfId="2460" priority="544" stopIfTrue="1" operator="lessThanOrEqual">
      <formula>0.3</formula>
    </cfRule>
    <cfRule type="cellIs" dxfId="2459" priority="545" stopIfTrue="1" operator="between">
      <formula>0.3</formula>
      <formula>1.5</formula>
    </cfRule>
    <cfRule type="cellIs" dxfId="2458" priority="546" stopIfTrue="1" operator="greaterThan">
      <formula>1.5</formula>
    </cfRule>
  </conditionalFormatting>
  <conditionalFormatting sqref="L34">
    <cfRule type="cellIs" dxfId="2457" priority="547" stopIfTrue="1" operator="lessThanOrEqual">
      <formula>15</formula>
    </cfRule>
    <cfRule type="cellIs" dxfId="2456" priority="548" stopIfTrue="1" operator="between">
      <formula>15</formula>
      <formula>75</formula>
    </cfRule>
    <cfRule type="cellIs" dxfId="2455" priority="549" stopIfTrue="1" operator="greaterThan">
      <formula>75</formula>
    </cfRule>
  </conditionalFormatting>
  <conditionalFormatting sqref="M34">
    <cfRule type="cellIs" dxfId="2454" priority="550" stopIfTrue="1" operator="lessThanOrEqual">
      <formula>45</formula>
    </cfRule>
    <cfRule type="cellIs" dxfId="2453" priority="551" stopIfTrue="1" operator="between">
      <formula>45</formula>
      <formula>225</formula>
    </cfRule>
    <cfRule type="cellIs" dxfId="2452" priority="552" stopIfTrue="1" operator="greaterThan">
      <formula>225</formula>
    </cfRule>
  </conditionalFormatting>
  <conditionalFormatting sqref="N34">
    <cfRule type="cellIs" dxfId="2451" priority="553" stopIfTrue="1" operator="lessThanOrEqual">
      <formula>3</formula>
    </cfRule>
    <cfRule type="cellIs" dxfId="2450" priority="554" stopIfTrue="1" operator="between">
      <formula>3</formula>
      <formula>15</formula>
    </cfRule>
    <cfRule type="cellIs" dxfId="2449" priority="555" stopIfTrue="1" operator="greaterThan">
      <formula>15</formula>
    </cfRule>
  </conditionalFormatting>
  <conditionalFormatting sqref="O34 R34:W34">
    <cfRule type="cellIs" dxfId="2448" priority="556" stopIfTrue="1" operator="lessThanOrEqual">
      <formula>60</formula>
    </cfRule>
    <cfRule type="cellIs" dxfId="2447" priority="557" stopIfTrue="1" operator="between">
      <formula>60</formula>
      <formula>300</formula>
    </cfRule>
    <cfRule type="cellIs" dxfId="2446" priority="558" stopIfTrue="1" operator="greaterThan">
      <formula>300</formula>
    </cfRule>
  </conditionalFormatting>
  <conditionalFormatting sqref="J64">
    <cfRule type="cellIs" dxfId="2445" priority="523" stopIfTrue="1" operator="lessThanOrEqual">
      <formula>9</formula>
    </cfRule>
    <cfRule type="cellIs" dxfId="2444" priority="524" stopIfTrue="1" operator="between">
      <formula>9</formula>
      <formula>45</formula>
    </cfRule>
    <cfRule type="cellIs" dxfId="2443" priority="525" stopIfTrue="1" operator="greaterThan">
      <formula>45</formula>
    </cfRule>
  </conditionalFormatting>
  <conditionalFormatting sqref="K64">
    <cfRule type="cellIs" dxfId="2442" priority="526" stopIfTrue="1" operator="lessThanOrEqual">
      <formula>0.3</formula>
    </cfRule>
    <cfRule type="cellIs" dxfId="2441" priority="527" stopIfTrue="1" operator="between">
      <formula>0.3</formula>
      <formula>1.5</formula>
    </cfRule>
    <cfRule type="cellIs" dxfId="2440" priority="528" stopIfTrue="1" operator="greaterThan">
      <formula>1.5</formula>
    </cfRule>
  </conditionalFormatting>
  <conditionalFormatting sqref="L64">
    <cfRule type="cellIs" dxfId="2439" priority="529" stopIfTrue="1" operator="lessThanOrEqual">
      <formula>15</formula>
    </cfRule>
    <cfRule type="cellIs" dxfId="2438" priority="530" stopIfTrue="1" operator="between">
      <formula>15</formula>
      <formula>75</formula>
    </cfRule>
    <cfRule type="cellIs" dxfId="2437" priority="531" stopIfTrue="1" operator="greaterThan">
      <formula>75</formula>
    </cfRule>
  </conditionalFormatting>
  <conditionalFormatting sqref="M64">
    <cfRule type="cellIs" dxfId="2436" priority="532" stopIfTrue="1" operator="lessThanOrEqual">
      <formula>45</formula>
    </cfRule>
    <cfRule type="cellIs" dxfId="2435" priority="533" stopIfTrue="1" operator="between">
      <formula>45</formula>
      <formula>225</formula>
    </cfRule>
    <cfRule type="cellIs" dxfId="2434" priority="534" stopIfTrue="1" operator="greaterThan">
      <formula>225</formula>
    </cfRule>
  </conditionalFormatting>
  <conditionalFormatting sqref="N64">
    <cfRule type="cellIs" dxfId="2433" priority="535" stopIfTrue="1" operator="lessThanOrEqual">
      <formula>3</formula>
    </cfRule>
    <cfRule type="cellIs" dxfId="2432" priority="536" stopIfTrue="1" operator="between">
      <formula>3</formula>
      <formula>15</formula>
    </cfRule>
    <cfRule type="cellIs" dxfId="2431" priority="537" stopIfTrue="1" operator="greaterThan">
      <formula>15</formula>
    </cfRule>
  </conditionalFormatting>
  <conditionalFormatting sqref="O64 R64:W64">
    <cfRule type="cellIs" dxfId="2430" priority="538" stopIfTrue="1" operator="lessThanOrEqual">
      <formula>60</formula>
    </cfRule>
    <cfRule type="cellIs" dxfId="2429" priority="539" stopIfTrue="1" operator="between">
      <formula>60</formula>
      <formula>300</formula>
    </cfRule>
    <cfRule type="cellIs" dxfId="2428" priority="540" stopIfTrue="1" operator="greaterThan">
      <formula>300</formula>
    </cfRule>
  </conditionalFormatting>
  <conditionalFormatting sqref="J118">
    <cfRule type="cellIs" dxfId="2427" priority="505" stopIfTrue="1" operator="lessThanOrEqual">
      <formula>9</formula>
    </cfRule>
    <cfRule type="cellIs" dxfId="2426" priority="506" stopIfTrue="1" operator="between">
      <formula>9</formula>
      <formula>45</formula>
    </cfRule>
    <cfRule type="cellIs" dxfId="2425" priority="507" stopIfTrue="1" operator="greaterThan">
      <formula>45</formula>
    </cfRule>
  </conditionalFormatting>
  <conditionalFormatting sqref="K118">
    <cfRule type="cellIs" dxfId="2424" priority="508" stopIfTrue="1" operator="lessThanOrEqual">
      <formula>0.3</formula>
    </cfRule>
    <cfRule type="cellIs" dxfId="2423" priority="509" stopIfTrue="1" operator="between">
      <formula>0.3</formula>
      <formula>1.5</formula>
    </cfRule>
    <cfRule type="cellIs" dxfId="2422" priority="510" stopIfTrue="1" operator="greaterThan">
      <formula>1.5</formula>
    </cfRule>
  </conditionalFormatting>
  <conditionalFormatting sqref="L118">
    <cfRule type="cellIs" dxfId="2421" priority="511" stopIfTrue="1" operator="lessThanOrEqual">
      <formula>15</formula>
    </cfRule>
    <cfRule type="cellIs" dxfId="2420" priority="512" stopIfTrue="1" operator="between">
      <formula>15</formula>
      <formula>75</formula>
    </cfRule>
    <cfRule type="cellIs" dxfId="2419" priority="513" stopIfTrue="1" operator="greaterThan">
      <formula>75</formula>
    </cfRule>
  </conditionalFormatting>
  <conditionalFormatting sqref="M118">
    <cfRule type="cellIs" dxfId="2418" priority="514" stopIfTrue="1" operator="lessThanOrEqual">
      <formula>45</formula>
    </cfRule>
    <cfRule type="cellIs" dxfId="2417" priority="515" stopIfTrue="1" operator="between">
      <formula>45</formula>
      <formula>225</formula>
    </cfRule>
    <cfRule type="cellIs" dxfId="2416" priority="516" stopIfTrue="1" operator="greaterThan">
      <formula>225</formula>
    </cfRule>
  </conditionalFormatting>
  <conditionalFormatting sqref="N118">
    <cfRule type="cellIs" dxfId="2415" priority="517" stopIfTrue="1" operator="lessThanOrEqual">
      <formula>3</formula>
    </cfRule>
    <cfRule type="cellIs" dxfId="2414" priority="518" stopIfTrue="1" operator="between">
      <formula>3</formula>
      <formula>15</formula>
    </cfRule>
    <cfRule type="cellIs" dxfId="2413" priority="519" stopIfTrue="1" operator="greaterThan">
      <formula>15</formula>
    </cfRule>
  </conditionalFormatting>
  <conditionalFormatting sqref="O118 R118:W118">
    <cfRule type="cellIs" dxfId="2412" priority="520" stopIfTrue="1" operator="lessThanOrEqual">
      <formula>60</formula>
    </cfRule>
    <cfRule type="cellIs" dxfId="2411" priority="521" stopIfTrue="1" operator="between">
      <formula>60</formula>
      <formula>300</formula>
    </cfRule>
    <cfRule type="cellIs" dxfId="2410" priority="522" stopIfTrue="1" operator="greaterThan">
      <formula>300</formula>
    </cfRule>
  </conditionalFormatting>
  <conditionalFormatting sqref="J35">
    <cfRule type="cellIs" dxfId="2409" priority="487" stopIfTrue="1" operator="lessThanOrEqual">
      <formula>9</formula>
    </cfRule>
    <cfRule type="cellIs" dxfId="2408" priority="488" stopIfTrue="1" operator="between">
      <formula>9</formula>
      <formula>45</formula>
    </cfRule>
    <cfRule type="cellIs" dxfId="2407" priority="489" stopIfTrue="1" operator="greaterThan">
      <formula>45</formula>
    </cfRule>
  </conditionalFormatting>
  <conditionalFormatting sqref="K35">
    <cfRule type="cellIs" dxfId="2406" priority="490" stopIfTrue="1" operator="lessThanOrEqual">
      <formula>0.3</formula>
    </cfRule>
    <cfRule type="cellIs" dxfId="2405" priority="491" stopIfTrue="1" operator="between">
      <formula>0.3</formula>
      <formula>1.5</formula>
    </cfRule>
    <cfRule type="cellIs" dxfId="2404" priority="492" stopIfTrue="1" operator="greaterThan">
      <formula>1.5</formula>
    </cfRule>
  </conditionalFormatting>
  <conditionalFormatting sqref="L35">
    <cfRule type="cellIs" dxfId="2403" priority="493" stopIfTrue="1" operator="lessThanOrEqual">
      <formula>15</formula>
    </cfRule>
    <cfRule type="cellIs" dxfId="2402" priority="494" stopIfTrue="1" operator="between">
      <formula>15</formula>
      <formula>75</formula>
    </cfRule>
    <cfRule type="cellIs" dxfId="2401" priority="495" stopIfTrue="1" operator="greaterThan">
      <formula>75</formula>
    </cfRule>
  </conditionalFormatting>
  <conditionalFormatting sqref="M35">
    <cfRule type="cellIs" dxfId="2400" priority="496" stopIfTrue="1" operator="lessThanOrEqual">
      <formula>45</formula>
    </cfRule>
    <cfRule type="cellIs" dxfId="2399" priority="497" stopIfTrue="1" operator="between">
      <formula>45</formula>
      <formula>225</formula>
    </cfRule>
    <cfRule type="cellIs" dxfId="2398" priority="498" stopIfTrue="1" operator="greaterThan">
      <formula>225</formula>
    </cfRule>
  </conditionalFormatting>
  <conditionalFormatting sqref="N35">
    <cfRule type="cellIs" dxfId="2397" priority="499" stopIfTrue="1" operator="lessThanOrEqual">
      <formula>3</formula>
    </cfRule>
    <cfRule type="cellIs" dxfId="2396" priority="500" stopIfTrue="1" operator="between">
      <formula>3</formula>
      <formula>15</formula>
    </cfRule>
    <cfRule type="cellIs" dxfId="2395" priority="501" stopIfTrue="1" operator="greaterThan">
      <formula>15</formula>
    </cfRule>
  </conditionalFormatting>
  <conditionalFormatting sqref="O35 R35:W35">
    <cfRule type="cellIs" dxfId="2394" priority="502" stopIfTrue="1" operator="lessThanOrEqual">
      <formula>60</formula>
    </cfRule>
    <cfRule type="cellIs" dxfId="2393" priority="503" stopIfTrue="1" operator="between">
      <formula>60</formula>
      <formula>300</formula>
    </cfRule>
    <cfRule type="cellIs" dxfId="2392" priority="504" stopIfTrue="1" operator="greaterThan">
      <formula>300</formula>
    </cfRule>
  </conditionalFormatting>
  <conditionalFormatting sqref="J48">
    <cfRule type="cellIs" dxfId="2391" priority="469" stopIfTrue="1" operator="lessThanOrEqual">
      <formula>9</formula>
    </cfRule>
    <cfRule type="cellIs" dxfId="2390" priority="470" stopIfTrue="1" operator="between">
      <formula>9</formula>
      <formula>45</formula>
    </cfRule>
    <cfRule type="cellIs" dxfId="2389" priority="471" stopIfTrue="1" operator="greaterThan">
      <formula>45</formula>
    </cfRule>
  </conditionalFormatting>
  <conditionalFormatting sqref="K48">
    <cfRule type="cellIs" dxfId="2388" priority="472" stopIfTrue="1" operator="lessThanOrEqual">
      <formula>0.3</formula>
    </cfRule>
    <cfRule type="cellIs" dxfId="2387" priority="473" stopIfTrue="1" operator="between">
      <formula>0.3</formula>
      <formula>1.5</formula>
    </cfRule>
    <cfRule type="cellIs" dxfId="2386" priority="474" stopIfTrue="1" operator="greaterThan">
      <formula>1.5</formula>
    </cfRule>
  </conditionalFormatting>
  <conditionalFormatting sqref="L48">
    <cfRule type="cellIs" dxfId="2385" priority="475" stopIfTrue="1" operator="lessThanOrEqual">
      <formula>15</formula>
    </cfRule>
    <cfRule type="cellIs" dxfId="2384" priority="476" stopIfTrue="1" operator="between">
      <formula>15</formula>
      <formula>75</formula>
    </cfRule>
    <cfRule type="cellIs" dxfId="2383" priority="477" stopIfTrue="1" operator="greaterThan">
      <formula>75</formula>
    </cfRule>
  </conditionalFormatting>
  <conditionalFormatting sqref="M48">
    <cfRule type="cellIs" dxfId="2382" priority="478" stopIfTrue="1" operator="lessThanOrEqual">
      <formula>45</formula>
    </cfRule>
    <cfRule type="cellIs" dxfId="2381" priority="479" stopIfTrue="1" operator="between">
      <formula>45</formula>
      <formula>225</formula>
    </cfRule>
    <cfRule type="cellIs" dxfId="2380" priority="480" stopIfTrue="1" operator="greaterThan">
      <formula>225</formula>
    </cfRule>
  </conditionalFormatting>
  <conditionalFormatting sqref="N48">
    <cfRule type="cellIs" dxfId="2379" priority="481" stopIfTrue="1" operator="lessThanOrEqual">
      <formula>3</formula>
    </cfRule>
    <cfRule type="cellIs" dxfId="2378" priority="482" stopIfTrue="1" operator="between">
      <formula>3</formula>
      <formula>15</formula>
    </cfRule>
    <cfRule type="cellIs" dxfId="2377" priority="483" stopIfTrue="1" operator="greaterThan">
      <formula>15</formula>
    </cfRule>
  </conditionalFormatting>
  <conditionalFormatting sqref="O48 R48:W48">
    <cfRule type="cellIs" dxfId="2376" priority="484" stopIfTrue="1" operator="lessThanOrEqual">
      <formula>60</formula>
    </cfRule>
    <cfRule type="cellIs" dxfId="2375" priority="485" stopIfTrue="1" operator="between">
      <formula>60</formula>
      <formula>300</formula>
    </cfRule>
    <cfRule type="cellIs" dxfId="2374" priority="486" stopIfTrue="1" operator="greaterThan">
      <formula>300</formula>
    </cfRule>
  </conditionalFormatting>
  <conditionalFormatting sqref="J65">
    <cfRule type="cellIs" dxfId="2373" priority="451" stopIfTrue="1" operator="lessThanOrEqual">
      <formula>9</formula>
    </cfRule>
    <cfRule type="cellIs" dxfId="2372" priority="452" stopIfTrue="1" operator="between">
      <formula>9</formula>
      <formula>45</formula>
    </cfRule>
    <cfRule type="cellIs" dxfId="2371" priority="453" stopIfTrue="1" operator="greaterThan">
      <formula>45</formula>
    </cfRule>
  </conditionalFormatting>
  <conditionalFormatting sqref="K65">
    <cfRule type="cellIs" dxfId="2370" priority="454" stopIfTrue="1" operator="lessThanOrEqual">
      <formula>0.3</formula>
    </cfRule>
    <cfRule type="cellIs" dxfId="2369" priority="455" stopIfTrue="1" operator="between">
      <formula>0.3</formula>
      <formula>1.5</formula>
    </cfRule>
    <cfRule type="cellIs" dxfId="2368" priority="456" stopIfTrue="1" operator="greaterThan">
      <formula>1.5</formula>
    </cfRule>
  </conditionalFormatting>
  <conditionalFormatting sqref="L65">
    <cfRule type="cellIs" dxfId="2367" priority="457" stopIfTrue="1" operator="lessThanOrEqual">
      <formula>15</formula>
    </cfRule>
    <cfRule type="cellIs" dxfId="2366" priority="458" stopIfTrue="1" operator="between">
      <formula>15</formula>
      <formula>75</formula>
    </cfRule>
    <cfRule type="cellIs" dxfId="2365" priority="459" stopIfTrue="1" operator="greaterThan">
      <formula>75</formula>
    </cfRule>
  </conditionalFormatting>
  <conditionalFormatting sqref="M65">
    <cfRule type="cellIs" dxfId="2364" priority="460" stopIfTrue="1" operator="lessThanOrEqual">
      <formula>45</formula>
    </cfRule>
    <cfRule type="cellIs" dxfId="2363" priority="461" stopIfTrue="1" operator="between">
      <formula>45</formula>
      <formula>225</formula>
    </cfRule>
    <cfRule type="cellIs" dxfId="2362" priority="462" stopIfTrue="1" operator="greaterThan">
      <formula>225</formula>
    </cfRule>
  </conditionalFormatting>
  <conditionalFormatting sqref="N65">
    <cfRule type="cellIs" dxfId="2361" priority="463" stopIfTrue="1" operator="lessThanOrEqual">
      <formula>3</formula>
    </cfRule>
    <cfRule type="cellIs" dxfId="2360" priority="464" stopIfTrue="1" operator="between">
      <formula>3</formula>
      <formula>15</formula>
    </cfRule>
    <cfRule type="cellIs" dxfId="2359" priority="465" stopIfTrue="1" operator="greaterThan">
      <formula>15</formula>
    </cfRule>
  </conditionalFormatting>
  <conditionalFormatting sqref="O65 R65:W65">
    <cfRule type="cellIs" dxfId="2358" priority="466" stopIfTrue="1" operator="lessThanOrEqual">
      <formula>60</formula>
    </cfRule>
    <cfRule type="cellIs" dxfId="2357" priority="467" stopIfTrue="1" operator="between">
      <formula>60</formula>
      <formula>300</formula>
    </cfRule>
    <cfRule type="cellIs" dxfId="2356" priority="468" stopIfTrue="1" operator="greaterThan">
      <formula>300</formula>
    </cfRule>
  </conditionalFormatting>
  <conditionalFormatting sqref="J78">
    <cfRule type="cellIs" dxfId="2355" priority="433" stopIfTrue="1" operator="lessThanOrEqual">
      <formula>9</formula>
    </cfRule>
    <cfRule type="cellIs" dxfId="2354" priority="434" stopIfTrue="1" operator="between">
      <formula>9</formula>
      <formula>45</formula>
    </cfRule>
    <cfRule type="cellIs" dxfId="2353" priority="435" stopIfTrue="1" operator="greaterThan">
      <formula>45</formula>
    </cfRule>
  </conditionalFormatting>
  <conditionalFormatting sqref="K78">
    <cfRule type="cellIs" dxfId="2352" priority="436" stopIfTrue="1" operator="lessThanOrEqual">
      <formula>0.3</formula>
    </cfRule>
    <cfRule type="cellIs" dxfId="2351" priority="437" stopIfTrue="1" operator="between">
      <formula>0.3</formula>
      <formula>1.5</formula>
    </cfRule>
    <cfRule type="cellIs" dxfId="2350" priority="438" stopIfTrue="1" operator="greaterThan">
      <formula>1.5</formula>
    </cfRule>
  </conditionalFormatting>
  <conditionalFormatting sqref="L78">
    <cfRule type="cellIs" dxfId="2349" priority="439" stopIfTrue="1" operator="lessThanOrEqual">
      <formula>15</formula>
    </cfRule>
    <cfRule type="cellIs" dxfId="2348" priority="440" stopIfTrue="1" operator="between">
      <formula>15</formula>
      <formula>75</formula>
    </cfRule>
    <cfRule type="cellIs" dxfId="2347" priority="441" stopIfTrue="1" operator="greaterThan">
      <formula>75</formula>
    </cfRule>
  </conditionalFormatting>
  <conditionalFormatting sqref="M78">
    <cfRule type="cellIs" dxfId="2346" priority="442" stopIfTrue="1" operator="lessThanOrEqual">
      <formula>45</formula>
    </cfRule>
    <cfRule type="cellIs" dxfId="2345" priority="443" stopIfTrue="1" operator="between">
      <formula>45</formula>
      <formula>225</formula>
    </cfRule>
    <cfRule type="cellIs" dxfId="2344" priority="444" stopIfTrue="1" operator="greaterThan">
      <formula>225</formula>
    </cfRule>
  </conditionalFormatting>
  <conditionalFormatting sqref="N78">
    <cfRule type="cellIs" dxfId="2343" priority="445" stopIfTrue="1" operator="lessThanOrEqual">
      <formula>3</formula>
    </cfRule>
    <cfRule type="cellIs" dxfId="2342" priority="446" stopIfTrue="1" operator="between">
      <formula>3</formula>
      <formula>15</formula>
    </cfRule>
    <cfRule type="cellIs" dxfId="2341" priority="447" stopIfTrue="1" operator="greaterThan">
      <formula>15</formula>
    </cfRule>
  </conditionalFormatting>
  <conditionalFormatting sqref="O78 R78:W78">
    <cfRule type="cellIs" dxfId="2340" priority="448" stopIfTrue="1" operator="lessThanOrEqual">
      <formula>60</formula>
    </cfRule>
    <cfRule type="cellIs" dxfId="2339" priority="449" stopIfTrue="1" operator="between">
      <formula>60</formula>
      <formula>300</formula>
    </cfRule>
    <cfRule type="cellIs" dxfId="2338" priority="450" stopIfTrue="1" operator="greaterThan">
      <formula>300</formula>
    </cfRule>
  </conditionalFormatting>
  <conditionalFormatting sqref="J90">
    <cfRule type="cellIs" dxfId="2337" priority="415" stopIfTrue="1" operator="lessThanOrEqual">
      <formula>9</formula>
    </cfRule>
    <cfRule type="cellIs" dxfId="2336" priority="416" stopIfTrue="1" operator="between">
      <formula>9</formula>
      <formula>45</formula>
    </cfRule>
    <cfRule type="cellIs" dxfId="2335" priority="417" stopIfTrue="1" operator="greaterThan">
      <formula>45</formula>
    </cfRule>
  </conditionalFormatting>
  <conditionalFormatting sqref="K90">
    <cfRule type="cellIs" dxfId="2334" priority="418" stopIfTrue="1" operator="lessThanOrEqual">
      <formula>0.3</formula>
    </cfRule>
    <cfRule type="cellIs" dxfId="2333" priority="419" stopIfTrue="1" operator="between">
      <formula>0.3</formula>
      <formula>1.5</formula>
    </cfRule>
    <cfRule type="cellIs" dxfId="2332" priority="420" stopIfTrue="1" operator="greaterThan">
      <formula>1.5</formula>
    </cfRule>
  </conditionalFormatting>
  <conditionalFormatting sqref="L90">
    <cfRule type="cellIs" dxfId="2331" priority="421" stopIfTrue="1" operator="lessThanOrEqual">
      <formula>15</formula>
    </cfRule>
    <cfRule type="cellIs" dxfId="2330" priority="422" stopIfTrue="1" operator="between">
      <formula>15</formula>
      <formula>75</formula>
    </cfRule>
    <cfRule type="cellIs" dxfId="2329" priority="423" stopIfTrue="1" operator="greaterThan">
      <formula>75</formula>
    </cfRule>
  </conditionalFormatting>
  <conditionalFormatting sqref="M90">
    <cfRule type="cellIs" dxfId="2328" priority="424" stopIfTrue="1" operator="lessThanOrEqual">
      <formula>45</formula>
    </cfRule>
    <cfRule type="cellIs" dxfId="2327" priority="425" stopIfTrue="1" operator="between">
      <formula>45</formula>
      <formula>225</formula>
    </cfRule>
    <cfRule type="cellIs" dxfId="2326" priority="426" stopIfTrue="1" operator="greaterThan">
      <formula>225</formula>
    </cfRule>
  </conditionalFormatting>
  <conditionalFormatting sqref="N90">
    <cfRule type="cellIs" dxfId="2325" priority="427" stopIfTrue="1" operator="lessThanOrEqual">
      <formula>3</formula>
    </cfRule>
    <cfRule type="cellIs" dxfId="2324" priority="428" stopIfTrue="1" operator="between">
      <formula>3</formula>
      <formula>15</formula>
    </cfRule>
    <cfRule type="cellIs" dxfId="2323" priority="429" stopIfTrue="1" operator="greaterThan">
      <formula>15</formula>
    </cfRule>
  </conditionalFormatting>
  <conditionalFormatting sqref="O90 R90:W90">
    <cfRule type="cellIs" dxfId="2322" priority="430" stopIfTrue="1" operator="lessThanOrEqual">
      <formula>60</formula>
    </cfRule>
    <cfRule type="cellIs" dxfId="2321" priority="431" stopIfTrue="1" operator="between">
      <formula>60</formula>
      <formula>300</formula>
    </cfRule>
    <cfRule type="cellIs" dxfId="2320" priority="432" stopIfTrue="1" operator="greaterThan">
      <formula>300</formula>
    </cfRule>
  </conditionalFormatting>
  <conditionalFormatting sqref="J102">
    <cfRule type="cellIs" dxfId="2319" priority="397" stopIfTrue="1" operator="lessThanOrEqual">
      <formula>9</formula>
    </cfRule>
    <cfRule type="cellIs" dxfId="2318" priority="398" stopIfTrue="1" operator="between">
      <formula>9</formula>
      <formula>45</formula>
    </cfRule>
    <cfRule type="cellIs" dxfId="2317" priority="399" stopIfTrue="1" operator="greaterThan">
      <formula>45</formula>
    </cfRule>
  </conditionalFormatting>
  <conditionalFormatting sqref="K102">
    <cfRule type="cellIs" dxfId="2316" priority="400" stopIfTrue="1" operator="lessThanOrEqual">
      <formula>0.3</formula>
    </cfRule>
    <cfRule type="cellIs" dxfId="2315" priority="401" stopIfTrue="1" operator="between">
      <formula>0.3</formula>
      <formula>1.5</formula>
    </cfRule>
    <cfRule type="cellIs" dxfId="2314" priority="402" stopIfTrue="1" operator="greaterThan">
      <formula>1.5</formula>
    </cfRule>
  </conditionalFormatting>
  <conditionalFormatting sqref="L102">
    <cfRule type="cellIs" dxfId="2313" priority="403" stopIfTrue="1" operator="lessThanOrEqual">
      <formula>15</formula>
    </cfRule>
    <cfRule type="cellIs" dxfId="2312" priority="404" stopIfTrue="1" operator="between">
      <formula>15</formula>
      <formula>75</formula>
    </cfRule>
    <cfRule type="cellIs" dxfId="2311" priority="405" stopIfTrue="1" operator="greaterThan">
      <formula>75</formula>
    </cfRule>
  </conditionalFormatting>
  <conditionalFormatting sqref="M102">
    <cfRule type="cellIs" dxfId="2310" priority="406" stopIfTrue="1" operator="lessThanOrEqual">
      <formula>45</formula>
    </cfRule>
    <cfRule type="cellIs" dxfId="2309" priority="407" stopIfTrue="1" operator="between">
      <formula>45</formula>
      <formula>225</formula>
    </cfRule>
    <cfRule type="cellIs" dxfId="2308" priority="408" stopIfTrue="1" operator="greaterThan">
      <formula>225</formula>
    </cfRule>
  </conditionalFormatting>
  <conditionalFormatting sqref="N102">
    <cfRule type="cellIs" dxfId="2307" priority="409" stopIfTrue="1" operator="lessThanOrEqual">
      <formula>3</formula>
    </cfRule>
    <cfRule type="cellIs" dxfId="2306" priority="410" stopIfTrue="1" operator="between">
      <formula>3</formula>
      <formula>15</formula>
    </cfRule>
    <cfRule type="cellIs" dxfId="2305" priority="411" stopIfTrue="1" operator="greaterThan">
      <formula>15</formula>
    </cfRule>
  </conditionalFormatting>
  <conditionalFormatting sqref="O102 R102:W102">
    <cfRule type="cellIs" dxfId="2304" priority="412" stopIfTrue="1" operator="lessThanOrEqual">
      <formula>60</formula>
    </cfRule>
    <cfRule type="cellIs" dxfId="2303" priority="413" stopIfTrue="1" operator="between">
      <formula>60</formula>
      <formula>300</formula>
    </cfRule>
    <cfRule type="cellIs" dxfId="2302" priority="414" stopIfTrue="1" operator="greaterThan">
      <formula>300</formula>
    </cfRule>
  </conditionalFormatting>
  <conditionalFormatting sqref="J119">
    <cfRule type="cellIs" dxfId="2301" priority="382" stopIfTrue="1" operator="lessThanOrEqual">
      <formula>9</formula>
    </cfRule>
    <cfRule type="cellIs" dxfId="2300" priority="383" stopIfTrue="1" operator="between">
      <formula>9</formula>
      <formula>45</formula>
    </cfRule>
    <cfRule type="cellIs" dxfId="2299" priority="384" stopIfTrue="1" operator="greaterThan">
      <formula>45</formula>
    </cfRule>
  </conditionalFormatting>
  <conditionalFormatting sqref="L119">
    <cfRule type="cellIs" dxfId="2298" priority="385" stopIfTrue="1" operator="lessThanOrEqual">
      <formula>15</formula>
    </cfRule>
    <cfRule type="cellIs" dxfId="2297" priority="386" stopIfTrue="1" operator="between">
      <formula>15</formula>
      <formula>75</formula>
    </cfRule>
    <cfRule type="cellIs" dxfId="2296" priority="387" stopIfTrue="1" operator="greaterThan">
      <formula>75</formula>
    </cfRule>
  </conditionalFormatting>
  <conditionalFormatting sqref="M119">
    <cfRule type="cellIs" dxfId="2295" priority="388" stopIfTrue="1" operator="lessThanOrEqual">
      <formula>45</formula>
    </cfRule>
    <cfRule type="cellIs" dxfId="2294" priority="389" stopIfTrue="1" operator="between">
      <formula>45</formula>
      <formula>225</formula>
    </cfRule>
    <cfRule type="cellIs" dxfId="2293" priority="390" stopIfTrue="1" operator="greaterThan">
      <formula>225</formula>
    </cfRule>
  </conditionalFormatting>
  <conditionalFormatting sqref="N119">
    <cfRule type="cellIs" dxfId="2292" priority="391" stopIfTrue="1" operator="lessThanOrEqual">
      <formula>3</formula>
    </cfRule>
    <cfRule type="cellIs" dxfId="2291" priority="392" stopIfTrue="1" operator="between">
      <formula>3</formula>
      <formula>15</formula>
    </cfRule>
    <cfRule type="cellIs" dxfId="2290" priority="393" stopIfTrue="1" operator="greaterThan">
      <formula>15</formula>
    </cfRule>
  </conditionalFormatting>
  <conditionalFormatting sqref="O119 R119:W119">
    <cfRule type="cellIs" dxfId="2289" priority="394" stopIfTrue="1" operator="lessThanOrEqual">
      <formula>60</formula>
    </cfRule>
    <cfRule type="cellIs" dxfId="2288" priority="395" stopIfTrue="1" operator="between">
      <formula>60</formula>
      <formula>300</formula>
    </cfRule>
    <cfRule type="cellIs" dxfId="2287" priority="396" stopIfTrue="1" operator="greaterThan">
      <formula>300</formula>
    </cfRule>
  </conditionalFormatting>
  <conditionalFormatting sqref="J132">
    <cfRule type="cellIs" dxfId="2286" priority="367" stopIfTrue="1" operator="lessThanOrEqual">
      <formula>9</formula>
    </cfRule>
    <cfRule type="cellIs" dxfId="2285" priority="368" stopIfTrue="1" operator="between">
      <formula>9</formula>
      <formula>45</formula>
    </cfRule>
    <cfRule type="cellIs" dxfId="2284" priority="369" stopIfTrue="1" operator="greaterThan">
      <formula>45</formula>
    </cfRule>
  </conditionalFormatting>
  <conditionalFormatting sqref="L132">
    <cfRule type="cellIs" dxfId="2283" priority="370" stopIfTrue="1" operator="lessThanOrEqual">
      <formula>15</formula>
    </cfRule>
    <cfRule type="cellIs" dxfId="2282" priority="371" stopIfTrue="1" operator="between">
      <formula>15</formula>
      <formula>75</formula>
    </cfRule>
    <cfRule type="cellIs" dxfId="2281" priority="372" stopIfTrue="1" operator="greaterThan">
      <formula>75</formula>
    </cfRule>
  </conditionalFormatting>
  <conditionalFormatting sqref="M132">
    <cfRule type="cellIs" dxfId="2280" priority="373" stopIfTrue="1" operator="lessThanOrEqual">
      <formula>45</formula>
    </cfRule>
    <cfRule type="cellIs" dxfId="2279" priority="374" stopIfTrue="1" operator="between">
      <formula>45</formula>
      <formula>225</formula>
    </cfRule>
    <cfRule type="cellIs" dxfId="2278" priority="375" stopIfTrue="1" operator="greaterThan">
      <formula>225</formula>
    </cfRule>
  </conditionalFormatting>
  <conditionalFormatting sqref="N132">
    <cfRule type="cellIs" dxfId="2277" priority="376" stopIfTrue="1" operator="lessThanOrEqual">
      <formula>3</formula>
    </cfRule>
    <cfRule type="cellIs" dxfId="2276" priority="377" stopIfTrue="1" operator="between">
      <formula>3</formula>
      <formula>15</formula>
    </cfRule>
    <cfRule type="cellIs" dxfId="2275" priority="378" stopIfTrue="1" operator="greaterThan">
      <formula>15</formula>
    </cfRule>
  </conditionalFormatting>
  <conditionalFormatting sqref="O132 R132:W132">
    <cfRule type="cellIs" dxfId="2274" priority="379" stopIfTrue="1" operator="lessThanOrEqual">
      <formula>60</formula>
    </cfRule>
    <cfRule type="cellIs" dxfId="2273" priority="380" stopIfTrue="1" operator="between">
      <formula>60</formula>
      <formula>300</formula>
    </cfRule>
    <cfRule type="cellIs" dxfId="2272" priority="381" stopIfTrue="1" operator="greaterThan">
      <formula>300</formula>
    </cfRule>
  </conditionalFormatting>
  <conditionalFormatting sqref="J144">
    <cfRule type="cellIs" dxfId="2271" priority="352" stopIfTrue="1" operator="lessThanOrEqual">
      <formula>9</formula>
    </cfRule>
    <cfRule type="cellIs" dxfId="2270" priority="353" stopIfTrue="1" operator="between">
      <formula>9</formula>
      <formula>45</formula>
    </cfRule>
    <cfRule type="cellIs" dxfId="2269" priority="354" stopIfTrue="1" operator="greaterThan">
      <formula>45</formula>
    </cfRule>
  </conditionalFormatting>
  <conditionalFormatting sqref="L144">
    <cfRule type="cellIs" dxfId="2268" priority="355" stopIfTrue="1" operator="lessThanOrEqual">
      <formula>15</formula>
    </cfRule>
    <cfRule type="cellIs" dxfId="2267" priority="356" stopIfTrue="1" operator="between">
      <formula>15</formula>
      <formula>75</formula>
    </cfRule>
    <cfRule type="cellIs" dxfId="2266" priority="357" stopIfTrue="1" operator="greaterThan">
      <formula>75</formula>
    </cfRule>
  </conditionalFormatting>
  <conditionalFormatting sqref="M144">
    <cfRule type="cellIs" dxfId="2265" priority="358" stopIfTrue="1" operator="lessThanOrEqual">
      <formula>45</formula>
    </cfRule>
    <cfRule type="cellIs" dxfId="2264" priority="359" stopIfTrue="1" operator="between">
      <formula>45</formula>
      <formula>225</formula>
    </cfRule>
    <cfRule type="cellIs" dxfId="2263" priority="360" stopIfTrue="1" operator="greaterThan">
      <formula>225</formula>
    </cfRule>
  </conditionalFormatting>
  <conditionalFormatting sqref="N144">
    <cfRule type="cellIs" dxfId="2262" priority="361" stopIfTrue="1" operator="lessThanOrEqual">
      <formula>3</formula>
    </cfRule>
    <cfRule type="cellIs" dxfId="2261" priority="362" stopIfTrue="1" operator="between">
      <formula>3</formula>
      <formula>15</formula>
    </cfRule>
    <cfRule type="cellIs" dxfId="2260" priority="363" stopIfTrue="1" operator="greaterThan">
      <formula>15</formula>
    </cfRule>
  </conditionalFormatting>
  <conditionalFormatting sqref="O144 R144:W144">
    <cfRule type="cellIs" dxfId="2259" priority="364" stopIfTrue="1" operator="lessThanOrEqual">
      <formula>60</formula>
    </cfRule>
    <cfRule type="cellIs" dxfId="2258" priority="365" stopIfTrue="1" operator="between">
      <formula>60</formula>
      <formula>300</formula>
    </cfRule>
    <cfRule type="cellIs" dxfId="2257" priority="366" stopIfTrue="1" operator="greaterThan">
      <formula>300</formula>
    </cfRule>
  </conditionalFormatting>
  <conditionalFormatting sqref="J156">
    <cfRule type="cellIs" dxfId="2256" priority="337" stopIfTrue="1" operator="lessThanOrEqual">
      <formula>9</formula>
    </cfRule>
    <cfRule type="cellIs" dxfId="2255" priority="338" stopIfTrue="1" operator="between">
      <formula>9</formula>
      <formula>45</formula>
    </cfRule>
    <cfRule type="cellIs" dxfId="2254" priority="339" stopIfTrue="1" operator="greaterThan">
      <formula>45</formula>
    </cfRule>
  </conditionalFormatting>
  <conditionalFormatting sqref="L156">
    <cfRule type="cellIs" dxfId="2253" priority="340" stopIfTrue="1" operator="lessThanOrEqual">
      <formula>15</formula>
    </cfRule>
    <cfRule type="cellIs" dxfId="2252" priority="341" stopIfTrue="1" operator="between">
      <formula>15</formula>
      <formula>75</formula>
    </cfRule>
    <cfRule type="cellIs" dxfId="2251" priority="342" stopIfTrue="1" operator="greaterThan">
      <formula>75</formula>
    </cfRule>
  </conditionalFormatting>
  <conditionalFormatting sqref="M156">
    <cfRule type="cellIs" dxfId="2250" priority="343" stopIfTrue="1" operator="lessThanOrEqual">
      <formula>45</formula>
    </cfRule>
    <cfRule type="cellIs" dxfId="2249" priority="344" stopIfTrue="1" operator="between">
      <formula>45</formula>
      <formula>225</formula>
    </cfRule>
    <cfRule type="cellIs" dxfId="2248" priority="345" stopIfTrue="1" operator="greaterThan">
      <formula>225</formula>
    </cfRule>
  </conditionalFormatting>
  <conditionalFormatting sqref="N156">
    <cfRule type="cellIs" dxfId="2247" priority="346" stopIfTrue="1" operator="lessThanOrEqual">
      <formula>3</formula>
    </cfRule>
    <cfRule type="cellIs" dxfId="2246" priority="347" stopIfTrue="1" operator="between">
      <formula>3</formula>
      <formula>15</formula>
    </cfRule>
    <cfRule type="cellIs" dxfId="2245" priority="348" stopIfTrue="1" operator="greaterThan">
      <formula>15</formula>
    </cfRule>
  </conditionalFormatting>
  <conditionalFormatting sqref="O156 R156:W156">
    <cfRule type="cellIs" dxfId="2244" priority="349" stopIfTrue="1" operator="lessThanOrEqual">
      <formula>60</formula>
    </cfRule>
    <cfRule type="cellIs" dxfId="2243" priority="350" stopIfTrue="1" operator="between">
      <formula>60</formula>
      <formula>300</formula>
    </cfRule>
    <cfRule type="cellIs" dxfId="2242" priority="351" stopIfTrue="1" operator="greaterThan">
      <formula>300</formula>
    </cfRule>
  </conditionalFormatting>
  <conditionalFormatting sqref="J168">
    <cfRule type="cellIs" dxfId="2241" priority="322" stopIfTrue="1" operator="lessThanOrEqual">
      <formula>9</formula>
    </cfRule>
    <cfRule type="cellIs" dxfId="2240" priority="323" stopIfTrue="1" operator="between">
      <formula>9</formula>
      <formula>45</formula>
    </cfRule>
    <cfRule type="cellIs" dxfId="2239" priority="324" stopIfTrue="1" operator="greaterThan">
      <formula>45</formula>
    </cfRule>
  </conditionalFormatting>
  <conditionalFormatting sqref="L168">
    <cfRule type="cellIs" dxfId="2238" priority="325" stopIfTrue="1" operator="lessThanOrEqual">
      <formula>15</formula>
    </cfRule>
    <cfRule type="cellIs" dxfId="2237" priority="326" stopIfTrue="1" operator="between">
      <formula>15</formula>
      <formula>75</formula>
    </cfRule>
    <cfRule type="cellIs" dxfId="2236" priority="327" stopIfTrue="1" operator="greaterThan">
      <formula>75</formula>
    </cfRule>
  </conditionalFormatting>
  <conditionalFormatting sqref="M168">
    <cfRule type="cellIs" dxfId="2235" priority="328" stopIfTrue="1" operator="lessThanOrEqual">
      <formula>45</formula>
    </cfRule>
    <cfRule type="cellIs" dxfId="2234" priority="329" stopIfTrue="1" operator="between">
      <formula>45</formula>
      <formula>225</formula>
    </cfRule>
    <cfRule type="cellIs" dxfId="2233" priority="330" stopIfTrue="1" operator="greaterThan">
      <formula>225</formula>
    </cfRule>
  </conditionalFormatting>
  <conditionalFormatting sqref="N168">
    <cfRule type="cellIs" dxfId="2232" priority="331" stopIfTrue="1" operator="lessThanOrEqual">
      <formula>3</formula>
    </cfRule>
    <cfRule type="cellIs" dxfId="2231" priority="332" stopIfTrue="1" operator="between">
      <formula>3</formula>
      <formula>15</formula>
    </cfRule>
    <cfRule type="cellIs" dxfId="2230" priority="333" stopIfTrue="1" operator="greaterThan">
      <formula>15</formula>
    </cfRule>
  </conditionalFormatting>
  <conditionalFormatting sqref="O168 R168:W168">
    <cfRule type="cellIs" dxfId="2229" priority="334" stopIfTrue="1" operator="lessThanOrEqual">
      <formula>60</formula>
    </cfRule>
    <cfRule type="cellIs" dxfId="2228" priority="335" stopIfTrue="1" operator="between">
      <formula>60</formula>
      <formula>300</formula>
    </cfRule>
    <cfRule type="cellIs" dxfId="2227" priority="336" stopIfTrue="1" operator="greaterThan">
      <formula>300</formula>
    </cfRule>
  </conditionalFormatting>
  <conditionalFormatting sqref="J180">
    <cfRule type="cellIs" dxfId="2226" priority="307" stopIfTrue="1" operator="lessThanOrEqual">
      <formula>9</formula>
    </cfRule>
    <cfRule type="cellIs" dxfId="2225" priority="308" stopIfTrue="1" operator="between">
      <formula>9</formula>
      <formula>45</formula>
    </cfRule>
    <cfRule type="cellIs" dxfId="2224" priority="309" stopIfTrue="1" operator="greaterThan">
      <formula>45</formula>
    </cfRule>
  </conditionalFormatting>
  <conditionalFormatting sqref="L180">
    <cfRule type="cellIs" dxfId="2223" priority="310" stopIfTrue="1" operator="lessThanOrEqual">
      <formula>15</formula>
    </cfRule>
    <cfRule type="cellIs" dxfId="2222" priority="311" stopIfTrue="1" operator="between">
      <formula>15</formula>
      <formula>75</formula>
    </cfRule>
    <cfRule type="cellIs" dxfId="2221" priority="312" stopIfTrue="1" operator="greaterThan">
      <formula>75</formula>
    </cfRule>
  </conditionalFormatting>
  <conditionalFormatting sqref="M180">
    <cfRule type="cellIs" dxfId="2220" priority="313" stopIfTrue="1" operator="lessThanOrEqual">
      <formula>45</formula>
    </cfRule>
    <cfRule type="cellIs" dxfId="2219" priority="314" stopIfTrue="1" operator="between">
      <formula>45</formula>
      <formula>225</formula>
    </cfRule>
    <cfRule type="cellIs" dxfId="2218" priority="315" stopIfTrue="1" operator="greaterThan">
      <formula>225</formula>
    </cfRule>
  </conditionalFormatting>
  <conditionalFormatting sqref="N180">
    <cfRule type="cellIs" dxfId="2217" priority="316" stopIfTrue="1" operator="lessThanOrEqual">
      <formula>3</formula>
    </cfRule>
    <cfRule type="cellIs" dxfId="2216" priority="317" stopIfTrue="1" operator="between">
      <formula>3</formula>
      <formula>15</formula>
    </cfRule>
    <cfRule type="cellIs" dxfId="2215" priority="318" stopIfTrue="1" operator="greaterThan">
      <formula>15</formula>
    </cfRule>
  </conditionalFormatting>
  <conditionalFormatting sqref="O180 R180:W180">
    <cfRule type="cellIs" dxfId="2214" priority="319" stopIfTrue="1" operator="lessThanOrEqual">
      <formula>60</formula>
    </cfRule>
    <cfRule type="cellIs" dxfId="2213" priority="320" stopIfTrue="1" operator="between">
      <formula>60</formula>
      <formula>300</formula>
    </cfRule>
    <cfRule type="cellIs" dxfId="2212" priority="321" stopIfTrue="1" operator="greaterThan">
      <formula>300</formula>
    </cfRule>
  </conditionalFormatting>
  <conditionalFormatting sqref="J36">
    <cfRule type="cellIs" dxfId="2211" priority="235" stopIfTrue="1" operator="lessThanOrEqual">
      <formula>9</formula>
    </cfRule>
    <cfRule type="cellIs" dxfId="2210" priority="236" stopIfTrue="1" operator="between">
      <formula>9</formula>
      <formula>45</formula>
    </cfRule>
    <cfRule type="cellIs" dxfId="2209" priority="237" stopIfTrue="1" operator="greaterThan">
      <formula>45</formula>
    </cfRule>
  </conditionalFormatting>
  <conditionalFormatting sqref="K36">
    <cfRule type="cellIs" dxfId="2208" priority="238" stopIfTrue="1" operator="lessThanOrEqual">
      <formula>0.3</formula>
    </cfRule>
    <cfRule type="cellIs" dxfId="2207" priority="239" stopIfTrue="1" operator="between">
      <formula>0.3</formula>
      <formula>1.5</formula>
    </cfRule>
    <cfRule type="cellIs" dxfId="2206" priority="240" stopIfTrue="1" operator="greaterThan">
      <formula>1.5</formula>
    </cfRule>
  </conditionalFormatting>
  <conditionalFormatting sqref="L36">
    <cfRule type="cellIs" dxfId="2205" priority="241" stopIfTrue="1" operator="lessThanOrEqual">
      <formula>15</formula>
    </cfRule>
    <cfRule type="cellIs" dxfId="2204" priority="242" stopIfTrue="1" operator="between">
      <formula>15</formula>
      <formula>75</formula>
    </cfRule>
    <cfRule type="cellIs" dxfId="2203" priority="243" stopIfTrue="1" operator="greaterThan">
      <formula>75</formula>
    </cfRule>
  </conditionalFormatting>
  <conditionalFormatting sqref="M36">
    <cfRule type="cellIs" dxfId="2202" priority="244" stopIfTrue="1" operator="lessThanOrEqual">
      <formula>45</formula>
    </cfRule>
    <cfRule type="cellIs" dxfId="2201" priority="245" stopIfTrue="1" operator="between">
      <formula>45</formula>
      <formula>225</formula>
    </cfRule>
    <cfRule type="cellIs" dxfId="2200" priority="246" stopIfTrue="1" operator="greaterThan">
      <formula>225</formula>
    </cfRule>
  </conditionalFormatting>
  <conditionalFormatting sqref="N36">
    <cfRule type="cellIs" dxfId="2199" priority="247" stopIfTrue="1" operator="lessThanOrEqual">
      <formula>3</formula>
    </cfRule>
    <cfRule type="cellIs" dxfId="2198" priority="248" stopIfTrue="1" operator="between">
      <formula>3</formula>
      <formula>15</formula>
    </cfRule>
    <cfRule type="cellIs" dxfId="2197" priority="249" stopIfTrue="1" operator="greaterThan">
      <formula>15</formula>
    </cfRule>
  </conditionalFormatting>
  <conditionalFormatting sqref="O36 R36:W36">
    <cfRule type="cellIs" dxfId="2196" priority="250" stopIfTrue="1" operator="lessThanOrEqual">
      <formula>60</formula>
    </cfRule>
    <cfRule type="cellIs" dxfId="2195" priority="251" stopIfTrue="1" operator="between">
      <formula>60</formula>
      <formula>300</formula>
    </cfRule>
    <cfRule type="cellIs" dxfId="2194" priority="252" stopIfTrue="1" operator="greaterThan">
      <formula>300</formula>
    </cfRule>
  </conditionalFormatting>
  <conditionalFormatting sqref="J66">
    <cfRule type="cellIs" dxfId="2193" priority="217" stopIfTrue="1" operator="lessThanOrEqual">
      <formula>9</formula>
    </cfRule>
    <cfRule type="cellIs" dxfId="2192" priority="218" stopIfTrue="1" operator="between">
      <formula>9</formula>
      <formula>45</formula>
    </cfRule>
    <cfRule type="cellIs" dxfId="2191" priority="219" stopIfTrue="1" operator="greaterThan">
      <formula>45</formula>
    </cfRule>
  </conditionalFormatting>
  <conditionalFormatting sqref="K66">
    <cfRule type="cellIs" dxfId="2190" priority="220" stopIfTrue="1" operator="lessThanOrEqual">
      <formula>0.3</formula>
    </cfRule>
    <cfRule type="cellIs" dxfId="2189" priority="221" stopIfTrue="1" operator="between">
      <formula>0.3</formula>
      <formula>1.5</formula>
    </cfRule>
    <cfRule type="cellIs" dxfId="2188" priority="222" stopIfTrue="1" operator="greaterThan">
      <formula>1.5</formula>
    </cfRule>
  </conditionalFormatting>
  <conditionalFormatting sqref="L66">
    <cfRule type="cellIs" dxfId="2187" priority="223" stopIfTrue="1" operator="lessThanOrEqual">
      <formula>15</formula>
    </cfRule>
    <cfRule type="cellIs" dxfId="2186" priority="224" stopIfTrue="1" operator="between">
      <formula>15</formula>
      <formula>75</formula>
    </cfRule>
    <cfRule type="cellIs" dxfId="2185" priority="225" stopIfTrue="1" operator="greaterThan">
      <formula>75</formula>
    </cfRule>
  </conditionalFormatting>
  <conditionalFormatting sqref="M66">
    <cfRule type="cellIs" dxfId="2184" priority="226" stopIfTrue="1" operator="lessThanOrEqual">
      <formula>45</formula>
    </cfRule>
    <cfRule type="cellIs" dxfId="2183" priority="227" stopIfTrue="1" operator="between">
      <formula>45</formula>
      <formula>225</formula>
    </cfRule>
    <cfRule type="cellIs" dxfId="2182" priority="228" stopIfTrue="1" operator="greaterThan">
      <formula>225</formula>
    </cfRule>
  </conditionalFormatting>
  <conditionalFormatting sqref="N66">
    <cfRule type="cellIs" dxfId="2181" priority="229" stopIfTrue="1" operator="lessThanOrEqual">
      <formula>3</formula>
    </cfRule>
    <cfRule type="cellIs" dxfId="2180" priority="230" stopIfTrue="1" operator="between">
      <formula>3</formula>
      <formula>15</formula>
    </cfRule>
    <cfRule type="cellIs" dxfId="2179" priority="231" stopIfTrue="1" operator="greaterThan">
      <formula>15</formula>
    </cfRule>
  </conditionalFormatting>
  <conditionalFormatting sqref="O66 R66:W66">
    <cfRule type="cellIs" dxfId="2178" priority="232" stopIfTrue="1" operator="lessThanOrEqual">
      <formula>60</formula>
    </cfRule>
    <cfRule type="cellIs" dxfId="2177" priority="233" stopIfTrue="1" operator="between">
      <formula>60</formula>
      <formula>300</formula>
    </cfRule>
    <cfRule type="cellIs" dxfId="2176" priority="234" stopIfTrue="1" operator="greaterThan">
      <formula>300</formula>
    </cfRule>
  </conditionalFormatting>
  <conditionalFormatting sqref="J120">
    <cfRule type="cellIs" dxfId="2175" priority="199" stopIfTrue="1" operator="lessThanOrEqual">
      <formula>9</formula>
    </cfRule>
    <cfRule type="cellIs" dxfId="2174" priority="200" stopIfTrue="1" operator="between">
      <formula>9</formula>
      <formula>45</formula>
    </cfRule>
    <cfRule type="cellIs" dxfId="2173" priority="201" stopIfTrue="1" operator="greaterThan">
      <formula>45</formula>
    </cfRule>
  </conditionalFormatting>
  <conditionalFormatting sqref="K120">
    <cfRule type="cellIs" dxfId="2172" priority="202" stopIfTrue="1" operator="lessThanOrEqual">
      <formula>0.3</formula>
    </cfRule>
    <cfRule type="cellIs" dxfId="2171" priority="203" stopIfTrue="1" operator="between">
      <formula>0.3</formula>
      <formula>1.5</formula>
    </cfRule>
    <cfRule type="cellIs" dxfId="2170" priority="204" stopIfTrue="1" operator="greaterThan">
      <formula>1.5</formula>
    </cfRule>
  </conditionalFormatting>
  <conditionalFormatting sqref="L120">
    <cfRule type="cellIs" dxfId="2169" priority="205" stopIfTrue="1" operator="lessThanOrEqual">
      <formula>15</formula>
    </cfRule>
    <cfRule type="cellIs" dxfId="2168" priority="206" stopIfTrue="1" operator="between">
      <formula>15</formula>
      <formula>75</formula>
    </cfRule>
    <cfRule type="cellIs" dxfId="2167" priority="207" stopIfTrue="1" operator="greaterThan">
      <formula>75</formula>
    </cfRule>
  </conditionalFormatting>
  <conditionalFormatting sqref="M120">
    <cfRule type="cellIs" dxfId="2166" priority="208" stopIfTrue="1" operator="lessThanOrEqual">
      <formula>45</formula>
    </cfRule>
    <cfRule type="cellIs" dxfId="2165" priority="209" stopIfTrue="1" operator="between">
      <formula>45</formula>
      <formula>225</formula>
    </cfRule>
    <cfRule type="cellIs" dxfId="2164" priority="210" stopIfTrue="1" operator="greaterThan">
      <formula>225</formula>
    </cfRule>
  </conditionalFormatting>
  <conditionalFormatting sqref="N120">
    <cfRule type="cellIs" dxfId="2163" priority="211" stopIfTrue="1" operator="lessThanOrEqual">
      <formula>3</formula>
    </cfRule>
    <cfRule type="cellIs" dxfId="2162" priority="212" stopIfTrue="1" operator="between">
      <formula>3</formula>
      <formula>15</formula>
    </cfRule>
    <cfRule type="cellIs" dxfId="2161" priority="213" stopIfTrue="1" operator="greaterThan">
      <formula>15</formula>
    </cfRule>
  </conditionalFormatting>
  <conditionalFormatting sqref="O120 R120:W120">
    <cfRule type="cellIs" dxfId="2160" priority="214" stopIfTrue="1" operator="lessThanOrEqual">
      <formula>60</formula>
    </cfRule>
    <cfRule type="cellIs" dxfId="2159" priority="215" stopIfTrue="1" operator="between">
      <formula>60</formula>
      <formula>300</formula>
    </cfRule>
    <cfRule type="cellIs" dxfId="2158" priority="216" stopIfTrue="1" operator="greaterThan">
      <formula>300</formula>
    </cfRule>
  </conditionalFormatting>
  <conditionalFormatting sqref="J37">
    <cfRule type="cellIs" dxfId="197" priority="181" stopIfTrue="1" operator="lessThanOrEqual">
      <formula>9</formula>
    </cfRule>
    <cfRule type="cellIs" dxfId="196" priority="182" stopIfTrue="1" operator="between">
      <formula>9</formula>
      <formula>45</formula>
    </cfRule>
    <cfRule type="cellIs" dxfId="195" priority="183" stopIfTrue="1" operator="greaterThan">
      <formula>45</formula>
    </cfRule>
  </conditionalFormatting>
  <conditionalFormatting sqref="K37">
    <cfRule type="cellIs" dxfId="194" priority="184" stopIfTrue="1" operator="lessThanOrEqual">
      <formula>0.3</formula>
    </cfRule>
    <cfRule type="cellIs" dxfId="193" priority="185" stopIfTrue="1" operator="between">
      <formula>0.3</formula>
      <formula>1.5</formula>
    </cfRule>
    <cfRule type="cellIs" dxfId="192" priority="186" stopIfTrue="1" operator="greaterThan">
      <formula>1.5</formula>
    </cfRule>
  </conditionalFormatting>
  <conditionalFormatting sqref="L37">
    <cfRule type="cellIs" dxfId="191" priority="187" stopIfTrue="1" operator="lessThanOrEqual">
      <formula>15</formula>
    </cfRule>
    <cfRule type="cellIs" dxfId="190" priority="188" stopIfTrue="1" operator="between">
      <formula>15</formula>
      <formula>75</formula>
    </cfRule>
    <cfRule type="cellIs" dxfId="189" priority="189" stopIfTrue="1" operator="greaterThan">
      <formula>75</formula>
    </cfRule>
  </conditionalFormatting>
  <conditionalFormatting sqref="M37">
    <cfRule type="cellIs" dxfId="188" priority="190" stopIfTrue="1" operator="lessThanOrEqual">
      <formula>45</formula>
    </cfRule>
    <cfRule type="cellIs" dxfId="187" priority="191" stopIfTrue="1" operator="between">
      <formula>45</formula>
      <formula>225</formula>
    </cfRule>
    <cfRule type="cellIs" dxfId="186" priority="192" stopIfTrue="1" operator="greaterThan">
      <formula>225</formula>
    </cfRule>
  </conditionalFormatting>
  <conditionalFormatting sqref="N37">
    <cfRule type="cellIs" dxfId="185" priority="193" stopIfTrue="1" operator="lessThanOrEqual">
      <formula>3</formula>
    </cfRule>
    <cfRule type="cellIs" dxfId="184" priority="194" stopIfTrue="1" operator="between">
      <formula>3</formula>
      <formula>15</formula>
    </cfRule>
    <cfRule type="cellIs" dxfId="183" priority="195" stopIfTrue="1" operator="greaterThan">
      <formula>15</formula>
    </cfRule>
  </conditionalFormatting>
  <conditionalFormatting sqref="O37 R37:W37">
    <cfRule type="cellIs" dxfId="182" priority="196" stopIfTrue="1" operator="lessThanOrEqual">
      <formula>60</formula>
    </cfRule>
    <cfRule type="cellIs" dxfId="181" priority="197" stopIfTrue="1" operator="between">
      <formula>60</formula>
      <formula>300</formula>
    </cfRule>
    <cfRule type="cellIs" dxfId="180" priority="198" stopIfTrue="1" operator="greaterThan">
      <formula>300</formula>
    </cfRule>
  </conditionalFormatting>
  <conditionalFormatting sqref="J49">
    <cfRule type="cellIs" dxfId="179" priority="163" stopIfTrue="1" operator="lessThanOrEqual">
      <formula>9</formula>
    </cfRule>
    <cfRule type="cellIs" dxfId="178" priority="164" stopIfTrue="1" operator="between">
      <formula>9</formula>
      <formula>45</formula>
    </cfRule>
    <cfRule type="cellIs" dxfId="177" priority="165" stopIfTrue="1" operator="greaterThan">
      <formula>45</formula>
    </cfRule>
  </conditionalFormatting>
  <conditionalFormatting sqref="K49">
    <cfRule type="cellIs" dxfId="176" priority="166" stopIfTrue="1" operator="lessThanOrEqual">
      <formula>0.3</formula>
    </cfRule>
    <cfRule type="cellIs" dxfId="175" priority="167" stopIfTrue="1" operator="between">
      <formula>0.3</formula>
      <formula>1.5</formula>
    </cfRule>
    <cfRule type="cellIs" dxfId="174" priority="168" stopIfTrue="1" operator="greaterThan">
      <formula>1.5</formula>
    </cfRule>
  </conditionalFormatting>
  <conditionalFormatting sqref="L49">
    <cfRule type="cellIs" dxfId="173" priority="169" stopIfTrue="1" operator="lessThanOrEqual">
      <formula>15</formula>
    </cfRule>
    <cfRule type="cellIs" dxfId="172" priority="170" stopIfTrue="1" operator="between">
      <formula>15</formula>
      <formula>75</formula>
    </cfRule>
    <cfRule type="cellIs" dxfId="171" priority="171" stopIfTrue="1" operator="greaterThan">
      <formula>75</formula>
    </cfRule>
  </conditionalFormatting>
  <conditionalFormatting sqref="M49">
    <cfRule type="cellIs" dxfId="170" priority="172" stopIfTrue="1" operator="lessThanOrEqual">
      <formula>45</formula>
    </cfRule>
    <cfRule type="cellIs" dxfId="169" priority="173" stopIfTrue="1" operator="between">
      <formula>45</formula>
      <formula>225</formula>
    </cfRule>
    <cfRule type="cellIs" dxfId="168" priority="174" stopIfTrue="1" operator="greaterThan">
      <formula>225</formula>
    </cfRule>
  </conditionalFormatting>
  <conditionalFormatting sqref="N49">
    <cfRule type="cellIs" dxfId="167" priority="175" stopIfTrue="1" operator="lessThanOrEqual">
      <formula>3</formula>
    </cfRule>
    <cfRule type="cellIs" dxfId="166" priority="176" stopIfTrue="1" operator="between">
      <formula>3</formula>
      <formula>15</formula>
    </cfRule>
    <cfRule type="cellIs" dxfId="165" priority="177" stopIfTrue="1" operator="greaterThan">
      <formula>15</formula>
    </cfRule>
  </conditionalFormatting>
  <conditionalFormatting sqref="O49 R49:W49">
    <cfRule type="cellIs" dxfId="164" priority="178" stopIfTrue="1" operator="lessThanOrEqual">
      <formula>60</formula>
    </cfRule>
    <cfRule type="cellIs" dxfId="163" priority="179" stopIfTrue="1" operator="between">
      <formula>60</formula>
      <formula>300</formula>
    </cfRule>
    <cfRule type="cellIs" dxfId="162" priority="180" stopIfTrue="1" operator="greaterThan">
      <formula>300</formula>
    </cfRule>
  </conditionalFormatting>
  <conditionalFormatting sqref="J67">
    <cfRule type="cellIs" dxfId="161" priority="145" stopIfTrue="1" operator="lessThanOrEqual">
      <formula>9</formula>
    </cfRule>
    <cfRule type="cellIs" dxfId="160" priority="146" stopIfTrue="1" operator="between">
      <formula>9</formula>
      <formula>45</formula>
    </cfRule>
    <cfRule type="cellIs" dxfId="159" priority="147" stopIfTrue="1" operator="greaterThan">
      <formula>45</formula>
    </cfRule>
  </conditionalFormatting>
  <conditionalFormatting sqref="K67">
    <cfRule type="cellIs" dxfId="158" priority="148" stopIfTrue="1" operator="lessThanOrEqual">
      <formula>0.3</formula>
    </cfRule>
    <cfRule type="cellIs" dxfId="157" priority="149" stopIfTrue="1" operator="between">
      <formula>0.3</formula>
      <formula>1.5</formula>
    </cfRule>
    <cfRule type="cellIs" dxfId="156" priority="150" stopIfTrue="1" operator="greaterThan">
      <formula>1.5</formula>
    </cfRule>
  </conditionalFormatting>
  <conditionalFormatting sqref="L67">
    <cfRule type="cellIs" dxfId="155" priority="151" stopIfTrue="1" operator="lessThanOrEqual">
      <formula>15</formula>
    </cfRule>
    <cfRule type="cellIs" dxfId="154" priority="152" stopIfTrue="1" operator="between">
      <formula>15</formula>
      <formula>75</formula>
    </cfRule>
    <cfRule type="cellIs" dxfId="153" priority="153" stopIfTrue="1" operator="greaterThan">
      <formula>75</formula>
    </cfRule>
  </conditionalFormatting>
  <conditionalFormatting sqref="M67">
    <cfRule type="cellIs" dxfId="152" priority="154" stopIfTrue="1" operator="lessThanOrEqual">
      <formula>45</formula>
    </cfRule>
    <cfRule type="cellIs" dxfId="151" priority="155" stopIfTrue="1" operator="between">
      <formula>45</formula>
      <formula>225</formula>
    </cfRule>
    <cfRule type="cellIs" dxfId="150" priority="156" stopIfTrue="1" operator="greaterThan">
      <formula>225</formula>
    </cfRule>
  </conditionalFormatting>
  <conditionalFormatting sqref="N67">
    <cfRule type="cellIs" dxfId="149" priority="157" stopIfTrue="1" operator="lessThanOrEqual">
      <formula>3</formula>
    </cfRule>
    <cfRule type="cellIs" dxfId="148" priority="158" stopIfTrue="1" operator="between">
      <formula>3</formula>
      <formula>15</formula>
    </cfRule>
    <cfRule type="cellIs" dxfId="147" priority="159" stopIfTrue="1" operator="greaterThan">
      <formula>15</formula>
    </cfRule>
  </conditionalFormatting>
  <conditionalFormatting sqref="O67 R67:W67">
    <cfRule type="cellIs" dxfId="146" priority="160" stopIfTrue="1" operator="lessThanOrEqual">
      <formula>60</formula>
    </cfRule>
    <cfRule type="cellIs" dxfId="145" priority="161" stopIfTrue="1" operator="between">
      <formula>60</formula>
      <formula>300</formula>
    </cfRule>
    <cfRule type="cellIs" dxfId="144" priority="162" stopIfTrue="1" operator="greaterThan">
      <formula>300</formula>
    </cfRule>
  </conditionalFormatting>
  <conditionalFormatting sqref="J79">
    <cfRule type="cellIs" dxfId="143" priority="127" stopIfTrue="1" operator="lessThanOrEqual">
      <formula>9</formula>
    </cfRule>
    <cfRule type="cellIs" dxfId="142" priority="128" stopIfTrue="1" operator="between">
      <formula>9</formula>
      <formula>45</formula>
    </cfRule>
    <cfRule type="cellIs" dxfId="141" priority="129" stopIfTrue="1" operator="greaterThan">
      <formula>45</formula>
    </cfRule>
  </conditionalFormatting>
  <conditionalFormatting sqref="K79">
    <cfRule type="cellIs" dxfId="140" priority="130" stopIfTrue="1" operator="lessThanOrEqual">
      <formula>0.3</formula>
    </cfRule>
    <cfRule type="cellIs" dxfId="139" priority="131" stopIfTrue="1" operator="between">
      <formula>0.3</formula>
      <formula>1.5</formula>
    </cfRule>
    <cfRule type="cellIs" dxfId="138" priority="132" stopIfTrue="1" operator="greaterThan">
      <formula>1.5</formula>
    </cfRule>
  </conditionalFormatting>
  <conditionalFormatting sqref="L79">
    <cfRule type="cellIs" dxfId="137" priority="133" stopIfTrue="1" operator="lessThanOrEqual">
      <formula>15</formula>
    </cfRule>
    <cfRule type="cellIs" dxfId="136" priority="134" stopIfTrue="1" operator="between">
      <formula>15</formula>
      <formula>75</formula>
    </cfRule>
    <cfRule type="cellIs" dxfId="135" priority="135" stopIfTrue="1" operator="greaterThan">
      <formula>75</formula>
    </cfRule>
  </conditionalFormatting>
  <conditionalFormatting sqref="M79">
    <cfRule type="cellIs" dxfId="134" priority="136" stopIfTrue="1" operator="lessThanOrEqual">
      <formula>45</formula>
    </cfRule>
    <cfRule type="cellIs" dxfId="133" priority="137" stopIfTrue="1" operator="between">
      <formula>45</formula>
      <formula>225</formula>
    </cfRule>
    <cfRule type="cellIs" dxfId="132" priority="138" stopIfTrue="1" operator="greaterThan">
      <formula>225</formula>
    </cfRule>
  </conditionalFormatting>
  <conditionalFormatting sqref="N79">
    <cfRule type="cellIs" dxfId="131" priority="139" stopIfTrue="1" operator="lessThanOrEqual">
      <formula>3</formula>
    </cfRule>
    <cfRule type="cellIs" dxfId="130" priority="140" stopIfTrue="1" operator="between">
      <formula>3</formula>
      <formula>15</formula>
    </cfRule>
    <cfRule type="cellIs" dxfId="129" priority="141" stopIfTrue="1" operator="greaterThan">
      <formula>15</formula>
    </cfRule>
  </conditionalFormatting>
  <conditionalFormatting sqref="O79 R79:W79">
    <cfRule type="cellIs" dxfId="128" priority="142" stopIfTrue="1" operator="lessThanOrEqual">
      <formula>60</formula>
    </cfRule>
    <cfRule type="cellIs" dxfId="127" priority="143" stopIfTrue="1" operator="between">
      <formula>60</formula>
      <formula>300</formula>
    </cfRule>
    <cfRule type="cellIs" dxfId="126" priority="144" stopIfTrue="1" operator="greaterThan">
      <formula>300</formula>
    </cfRule>
  </conditionalFormatting>
  <conditionalFormatting sqref="J91">
    <cfRule type="cellIs" dxfId="125" priority="109" stopIfTrue="1" operator="lessThanOrEqual">
      <formula>9</formula>
    </cfRule>
    <cfRule type="cellIs" dxfId="124" priority="110" stopIfTrue="1" operator="between">
      <formula>9</formula>
      <formula>45</formula>
    </cfRule>
    <cfRule type="cellIs" dxfId="123" priority="111" stopIfTrue="1" operator="greaterThan">
      <formula>45</formula>
    </cfRule>
  </conditionalFormatting>
  <conditionalFormatting sqref="K91">
    <cfRule type="cellIs" dxfId="122" priority="112" stopIfTrue="1" operator="lessThanOrEqual">
      <formula>0.3</formula>
    </cfRule>
    <cfRule type="cellIs" dxfId="121" priority="113" stopIfTrue="1" operator="between">
      <formula>0.3</formula>
      <formula>1.5</formula>
    </cfRule>
    <cfRule type="cellIs" dxfId="120" priority="114" stopIfTrue="1" operator="greaterThan">
      <formula>1.5</formula>
    </cfRule>
  </conditionalFormatting>
  <conditionalFormatting sqref="L91">
    <cfRule type="cellIs" dxfId="119" priority="115" stopIfTrue="1" operator="lessThanOrEqual">
      <formula>15</formula>
    </cfRule>
    <cfRule type="cellIs" dxfId="118" priority="116" stopIfTrue="1" operator="between">
      <formula>15</formula>
      <formula>75</formula>
    </cfRule>
    <cfRule type="cellIs" dxfId="117" priority="117" stopIfTrue="1" operator="greaterThan">
      <formula>75</formula>
    </cfRule>
  </conditionalFormatting>
  <conditionalFormatting sqref="M91">
    <cfRule type="cellIs" dxfId="116" priority="118" stopIfTrue="1" operator="lessThanOrEqual">
      <formula>45</formula>
    </cfRule>
    <cfRule type="cellIs" dxfId="115" priority="119" stopIfTrue="1" operator="between">
      <formula>45</formula>
      <formula>225</formula>
    </cfRule>
    <cfRule type="cellIs" dxfId="114" priority="120" stopIfTrue="1" operator="greaterThan">
      <formula>225</formula>
    </cfRule>
  </conditionalFormatting>
  <conditionalFormatting sqref="N91">
    <cfRule type="cellIs" dxfId="113" priority="121" stopIfTrue="1" operator="lessThanOrEqual">
      <formula>3</formula>
    </cfRule>
    <cfRule type="cellIs" dxfId="112" priority="122" stopIfTrue="1" operator="between">
      <formula>3</formula>
      <formula>15</formula>
    </cfRule>
    <cfRule type="cellIs" dxfId="111" priority="123" stopIfTrue="1" operator="greaterThan">
      <formula>15</formula>
    </cfRule>
  </conditionalFormatting>
  <conditionalFormatting sqref="O91 R91:W91">
    <cfRule type="cellIs" dxfId="110" priority="124" stopIfTrue="1" operator="lessThanOrEqual">
      <formula>60</formula>
    </cfRule>
    <cfRule type="cellIs" dxfId="109" priority="125" stopIfTrue="1" operator="between">
      <formula>60</formula>
      <formula>300</formula>
    </cfRule>
    <cfRule type="cellIs" dxfId="108" priority="126" stopIfTrue="1" operator="greaterThan">
      <formula>300</formula>
    </cfRule>
  </conditionalFormatting>
  <conditionalFormatting sqref="J103">
    <cfRule type="cellIs" dxfId="107" priority="91" stopIfTrue="1" operator="lessThanOrEqual">
      <formula>9</formula>
    </cfRule>
    <cfRule type="cellIs" dxfId="106" priority="92" stopIfTrue="1" operator="between">
      <formula>9</formula>
      <formula>45</formula>
    </cfRule>
    <cfRule type="cellIs" dxfId="105" priority="93" stopIfTrue="1" operator="greaterThan">
      <formula>45</formula>
    </cfRule>
  </conditionalFormatting>
  <conditionalFormatting sqref="K103">
    <cfRule type="cellIs" dxfId="104" priority="94" stopIfTrue="1" operator="lessThanOrEqual">
      <formula>0.3</formula>
    </cfRule>
    <cfRule type="cellIs" dxfId="103" priority="95" stopIfTrue="1" operator="between">
      <formula>0.3</formula>
      <formula>1.5</formula>
    </cfRule>
    <cfRule type="cellIs" dxfId="102" priority="96" stopIfTrue="1" operator="greaterThan">
      <formula>1.5</formula>
    </cfRule>
  </conditionalFormatting>
  <conditionalFormatting sqref="L103">
    <cfRule type="cellIs" dxfId="101" priority="97" stopIfTrue="1" operator="lessThanOrEqual">
      <formula>15</formula>
    </cfRule>
    <cfRule type="cellIs" dxfId="100" priority="98" stopIfTrue="1" operator="between">
      <formula>15</formula>
      <formula>75</formula>
    </cfRule>
    <cfRule type="cellIs" dxfId="99" priority="99" stopIfTrue="1" operator="greaterThan">
      <formula>75</formula>
    </cfRule>
  </conditionalFormatting>
  <conditionalFormatting sqref="M103">
    <cfRule type="cellIs" dxfId="98" priority="100" stopIfTrue="1" operator="lessThanOrEqual">
      <formula>45</formula>
    </cfRule>
    <cfRule type="cellIs" dxfId="97" priority="101" stopIfTrue="1" operator="between">
      <formula>45</formula>
      <formula>225</formula>
    </cfRule>
    <cfRule type="cellIs" dxfId="96" priority="102" stopIfTrue="1" operator="greaterThan">
      <formula>225</formula>
    </cfRule>
  </conditionalFormatting>
  <conditionalFormatting sqref="N103">
    <cfRule type="cellIs" dxfId="95" priority="103" stopIfTrue="1" operator="lessThanOrEqual">
      <formula>3</formula>
    </cfRule>
    <cfRule type="cellIs" dxfId="94" priority="104" stopIfTrue="1" operator="between">
      <formula>3</formula>
      <formula>15</formula>
    </cfRule>
    <cfRule type="cellIs" dxfId="93" priority="105" stopIfTrue="1" operator="greaterThan">
      <formula>15</formula>
    </cfRule>
  </conditionalFormatting>
  <conditionalFormatting sqref="O103 R103:W103">
    <cfRule type="cellIs" dxfId="92" priority="106" stopIfTrue="1" operator="lessThanOrEqual">
      <formula>60</formula>
    </cfRule>
    <cfRule type="cellIs" dxfId="91" priority="107" stopIfTrue="1" operator="between">
      <formula>60</formula>
      <formula>300</formula>
    </cfRule>
    <cfRule type="cellIs" dxfId="90" priority="108" stopIfTrue="1" operator="greaterThan">
      <formula>300</formula>
    </cfRule>
  </conditionalFormatting>
  <conditionalFormatting sqref="J121">
    <cfRule type="cellIs" dxfId="89" priority="76" stopIfTrue="1" operator="lessThanOrEqual">
      <formula>9</formula>
    </cfRule>
    <cfRule type="cellIs" dxfId="88" priority="77" stopIfTrue="1" operator="between">
      <formula>9</formula>
      <formula>45</formula>
    </cfRule>
    <cfRule type="cellIs" dxfId="87" priority="78" stopIfTrue="1" operator="greaterThan">
      <formula>45</formula>
    </cfRule>
  </conditionalFormatting>
  <conditionalFormatting sqref="L121">
    <cfRule type="cellIs" dxfId="86" priority="79" stopIfTrue="1" operator="lessThanOrEqual">
      <formula>15</formula>
    </cfRule>
    <cfRule type="cellIs" dxfId="85" priority="80" stopIfTrue="1" operator="between">
      <formula>15</formula>
      <formula>75</formula>
    </cfRule>
    <cfRule type="cellIs" dxfId="84" priority="81" stopIfTrue="1" operator="greaterThan">
      <formula>75</formula>
    </cfRule>
  </conditionalFormatting>
  <conditionalFormatting sqref="M121">
    <cfRule type="cellIs" dxfId="83" priority="82" stopIfTrue="1" operator="lessThanOrEqual">
      <formula>45</formula>
    </cfRule>
    <cfRule type="cellIs" dxfId="82" priority="83" stopIfTrue="1" operator="between">
      <formula>45</formula>
      <formula>225</formula>
    </cfRule>
    <cfRule type="cellIs" dxfId="81" priority="84" stopIfTrue="1" operator="greaterThan">
      <formula>225</formula>
    </cfRule>
  </conditionalFormatting>
  <conditionalFormatting sqref="N121">
    <cfRule type="cellIs" dxfId="80" priority="85" stopIfTrue="1" operator="lessThanOrEqual">
      <formula>3</formula>
    </cfRule>
    <cfRule type="cellIs" dxfId="79" priority="86" stopIfTrue="1" operator="between">
      <formula>3</formula>
      <formula>15</formula>
    </cfRule>
    <cfRule type="cellIs" dxfId="78" priority="87" stopIfTrue="1" operator="greaterThan">
      <formula>15</formula>
    </cfRule>
  </conditionalFormatting>
  <conditionalFormatting sqref="O121 R121:W121">
    <cfRule type="cellIs" dxfId="77" priority="88" stopIfTrue="1" operator="lessThanOrEqual">
      <formula>60</formula>
    </cfRule>
    <cfRule type="cellIs" dxfId="76" priority="89" stopIfTrue="1" operator="between">
      <formula>60</formula>
      <formula>300</formula>
    </cfRule>
    <cfRule type="cellIs" dxfId="75" priority="90" stopIfTrue="1" operator="greaterThan">
      <formula>300</formula>
    </cfRule>
  </conditionalFormatting>
  <conditionalFormatting sqref="J133">
    <cfRule type="cellIs" dxfId="74" priority="61" stopIfTrue="1" operator="lessThanOrEqual">
      <formula>9</formula>
    </cfRule>
    <cfRule type="cellIs" dxfId="73" priority="62" stopIfTrue="1" operator="between">
      <formula>9</formula>
      <formula>45</formula>
    </cfRule>
    <cfRule type="cellIs" dxfId="72" priority="63" stopIfTrue="1" operator="greaterThan">
      <formula>45</formula>
    </cfRule>
  </conditionalFormatting>
  <conditionalFormatting sqref="L133">
    <cfRule type="cellIs" dxfId="71" priority="64" stopIfTrue="1" operator="lessThanOrEqual">
      <formula>15</formula>
    </cfRule>
    <cfRule type="cellIs" dxfId="70" priority="65" stopIfTrue="1" operator="between">
      <formula>15</formula>
      <formula>75</formula>
    </cfRule>
    <cfRule type="cellIs" dxfId="69" priority="66" stopIfTrue="1" operator="greaterThan">
      <formula>75</formula>
    </cfRule>
  </conditionalFormatting>
  <conditionalFormatting sqref="M133">
    <cfRule type="cellIs" dxfId="68" priority="67" stopIfTrue="1" operator="lessThanOrEqual">
      <formula>45</formula>
    </cfRule>
    <cfRule type="cellIs" dxfId="67" priority="68" stopIfTrue="1" operator="between">
      <formula>45</formula>
      <formula>225</formula>
    </cfRule>
    <cfRule type="cellIs" dxfId="66" priority="69" stopIfTrue="1" operator="greaterThan">
      <formula>225</formula>
    </cfRule>
  </conditionalFormatting>
  <conditionalFormatting sqref="N133">
    <cfRule type="cellIs" dxfId="65" priority="70" stopIfTrue="1" operator="lessThanOrEqual">
      <formula>3</formula>
    </cfRule>
    <cfRule type="cellIs" dxfId="64" priority="71" stopIfTrue="1" operator="between">
      <formula>3</formula>
      <formula>15</formula>
    </cfRule>
    <cfRule type="cellIs" dxfId="63" priority="72" stopIfTrue="1" operator="greaterThan">
      <formula>15</formula>
    </cfRule>
  </conditionalFormatting>
  <conditionalFormatting sqref="O133 R133:W133">
    <cfRule type="cellIs" dxfId="62" priority="73" stopIfTrue="1" operator="lessThanOrEqual">
      <formula>60</formula>
    </cfRule>
    <cfRule type="cellIs" dxfId="61" priority="74" stopIfTrue="1" operator="between">
      <formula>60</formula>
      <formula>300</formula>
    </cfRule>
    <cfRule type="cellIs" dxfId="60" priority="75" stopIfTrue="1" operator="greaterThan">
      <formula>300</formula>
    </cfRule>
  </conditionalFormatting>
  <conditionalFormatting sqref="J145">
    <cfRule type="cellIs" dxfId="59" priority="46" stopIfTrue="1" operator="lessThanOrEqual">
      <formula>9</formula>
    </cfRule>
    <cfRule type="cellIs" dxfId="58" priority="47" stopIfTrue="1" operator="between">
      <formula>9</formula>
      <formula>45</formula>
    </cfRule>
    <cfRule type="cellIs" dxfId="57" priority="48" stopIfTrue="1" operator="greaterThan">
      <formula>45</formula>
    </cfRule>
  </conditionalFormatting>
  <conditionalFormatting sqref="L145">
    <cfRule type="cellIs" dxfId="56" priority="49" stopIfTrue="1" operator="lessThanOrEqual">
      <formula>15</formula>
    </cfRule>
    <cfRule type="cellIs" dxfId="55" priority="50" stopIfTrue="1" operator="between">
      <formula>15</formula>
      <formula>75</formula>
    </cfRule>
    <cfRule type="cellIs" dxfId="54" priority="51" stopIfTrue="1" operator="greaterThan">
      <formula>75</formula>
    </cfRule>
  </conditionalFormatting>
  <conditionalFormatting sqref="M145">
    <cfRule type="cellIs" dxfId="53" priority="52" stopIfTrue="1" operator="lessThanOrEqual">
      <formula>45</formula>
    </cfRule>
    <cfRule type="cellIs" dxfId="52" priority="53" stopIfTrue="1" operator="between">
      <formula>45</formula>
      <formula>225</formula>
    </cfRule>
    <cfRule type="cellIs" dxfId="51" priority="54" stopIfTrue="1" operator="greaterThan">
      <formula>225</formula>
    </cfRule>
  </conditionalFormatting>
  <conditionalFormatting sqref="N145">
    <cfRule type="cellIs" dxfId="50" priority="55" stopIfTrue="1" operator="lessThanOrEqual">
      <formula>3</formula>
    </cfRule>
    <cfRule type="cellIs" dxfId="49" priority="56" stopIfTrue="1" operator="between">
      <formula>3</formula>
      <formula>15</formula>
    </cfRule>
    <cfRule type="cellIs" dxfId="48" priority="57" stopIfTrue="1" operator="greaterThan">
      <formula>15</formula>
    </cfRule>
  </conditionalFormatting>
  <conditionalFormatting sqref="O145 R145:W145">
    <cfRule type="cellIs" dxfId="47" priority="58" stopIfTrue="1" operator="lessThanOrEqual">
      <formula>60</formula>
    </cfRule>
    <cfRule type="cellIs" dxfId="46" priority="59" stopIfTrue="1" operator="between">
      <formula>60</formula>
      <formula>300</formula>
    </cfRule>
    <cfRule type="cellIs" dxfId="45" priority="60" stopIfTrue="1" operator="greaterThan">
      <formula>300</formula>
    </cfRule>
  </conditionalFormatting>
  <conditionalFormatting sqref="J157">
    <cfRule type="cellIs" dxfId="44" priority="31" stopIfTrue="1" operator="lessThanOrEqual">
      <formula>9</formula>
    </cfRule>
    <cfRule type="cellIs" dxfId="43" priority="32" stopIfTrue="1" operator="between">
      <formula>9</formula>
      <formula>45</formula>
    </cfRule>
    <cfRule type="cellIs" dxfId="42" priority="33" stopIfTrue="1" operator="greaterThan">
      <formula>45</formula>
    </cfRule>
  </conditionalFormatting>
  <conditionalFormatting sqref="L157">
    <cfRule type="cellIs" dxfId="41" priority="34" stopIfTrue="1" operator="lessThanOrEqual">
      <formula>15</formula>
    </cfRule>
    <cfRule type="cellIs" dxfId="40" priority="35" stopIfTrue="1" operator="between">
      <formula>15</formula>
      <formula>75</formula>
    </cfRule>
    <cfRule type="cellIs" dxfId="39" priority="36" stopIfTrue="1" operator="greaterThan">
      <formula>75</formula>
    </cfRule>
  </conditionalFormatting>
  <conditionalFormatting sqref="M157">
    <cfRule type="cellIs" dxfId="38" priority="37" stopIfTrue="1" operator="lessThanOrEqual">
      <formula>45</formula>
    </cfRule>
    <cfRule type="cellIs" dxfId="37" priority="38" stopIfTrue="1" operator="between">
      <formula>45</formula>
      <formula>225</formula>
    </cfRule>
    <cfRule type="cellIs" dxfId="36" priority="39" stopIfTrue="1" operator="greaterThan">
      <formula>225</formula>
    </cfRule>
  </conditionalFormatting>
  <conditionalFormatting sqref="N157">
    <cfRule type="cellIs" dxfId="35" priority="40" stopIfTrue="1" operator="lessThanOrEqual">
      <formula>3</formula>
    </cfRule>
    <cfRule type="cellIs" dxfId="34" priority="41" stopIfTrue="1" operator="between">
      <formula>3</formula>
      <formula>15</formula>
    </cfRule>
    <cfRule type="cellIs" dxfId="33" priority="42" stopIfTrue="1" operator="greaterThan">
      <formula>15</formula>
    </cfRule>
  </conditionalFormatting>
  <conditionalFormatting sqref="O157 R157:W157">
    <cfRule type="cellIs" dxfId="32" priority="43" stopIfTrue="1" operator="lessThanOrEqual">
      <formula>60</formula>
    </cfRule>
    <cfRule type="cellIs" dxfId="31" priority="44" stopIfTrue="1" operator="between">
      <formula>60</formula>
      <formula>300</formula>
    </cfRule>
    <cfRule type="cellIs" dxfId="30" priority="45" stopIfTrue="1" operator="greaterThan">
      <formula>300</formula>
    </cfRule>
  </conditionalFormatting>
  <conditionalFormatting sqref="J169">
    <cfRule type="cellIs" dxfId="29" priority="16" stopIfTrue="1" operator="lessThanOrEqual">
      <formula>9</formula>
    </cfRule>
    <cfRule type="cellIs" dxfId="28" priority="17" stopIfTrue="1" operator="between">
      <formula>9</formula>
      <formula>45</formula>
    </cfRule>
    <cfRule type="cellIs" dxfId="27" priority="18" stopIfTrue="1" operator="greaterThan">
      <formula>45</formula>
    </cfRule>
  </conditionalFormatting>
  <conditionalFormatting sqref="L169">
    <cfRule type="cellIs" dxfId="26" priority="19" stopIfTrue="1" operator="lessThanOrEqual">
      <formula>15</formula>
    </cfRule>
    <cfRule type="cellIs" dxfId="25" priority="20" stopIfTrue="1" operator="between">
      <formula>15</formula>
      <formula>75</formula>
    </cfRule>
    <cfRule type="cellIs" dxfId="24" priority="21" stopIfTrue="1" operator="greaterThan">
      <formula>75</formula>
    </cfRule>
  </conditionalFormatting>
  <conditionalFormatting sqref="M169">
    <cfRule type="cellIs" dxfId="23" priority="22" stopIfTrue="1" operator="lessThanOrEqual">
      <formula>45</formula>
    </cfRule>
    <cfRule type="cellIs" dxfId="22" priority="23" stopIfTrue="1" operator="between">
      <formula>45</formula>
      <formula>225</formula>
    </cfRule>
    <cfRule type="cellIs" dxfId="21" priority="24" stopIfTrue="1" operator="greaterThan">
      <formula>225</formula>
    </cfRule>
  </conditionalFormatting>
  <conditionalFormatting sqref="N169">
    <cfRule type="cellIs" dxfId="20" priority="25" stopIfTrue="1" operator="lessThanOrEqual">
      <formula>3</formula>
    </cfRule>
    <cfRule type="cellIs" dxfId="19" priority="26" stopIfTrue="1" operator="between">
      <formula>3</formula>
      <formula>15</formula>
    </cfRule>
    <cfRule type="cellIs" dxfId="18" priority="27" stopIfTrue="1" operator="greaterThan">
      <formula>15</formula>
    </cfRule>
  </conditionalFormatting>
  <conditionalFormatting sqref="O169 R169:W169">
    <cfRule type="cellIs" dxfId="17" priority="28" stopIfTrue="1" operator="lessThanOrEqual">
      <formula>60</formula>
    </cfRule>
    <cfRule type="cellIs" dxfId="16" priority="29" stopIfTrue="1" operator="between">
      <formula>60</formula>
      <formula>300</formula>
    </cfRule>
    <cfRule type="cellIs" dxfId="15" priority="30" stopIfTrue="1" operator="greaterThan">
      <formula>300</formula>
    </cfRule>
  </conditionalFormatting>
  <conditionalFormatting sqref="J181">
    <cfRule type="cellIs" dxfId="14" priority="1" stopIfTrue="1" operator="lessThanOrEqual">
      <formula>9</formula>
    </cfRule>
    <cfRule type="cellIs" dxfId="13" priority="2" stopIfTrue="1" operator="between">
      <formula>9</formula>
      <formula>45</formula>
    </cfRule>
    <cfRule type="cellIs" dxfId="12" priority="3" stopIfTrue="1" operator="greaterThan">
      <formula>45</formula>
    </cfRule>
  </conditionalFormatting>
  <conditionalFormatting sqref="L181">
    <cfRule type="cellIs" dxfId="11" priority="4" stopIfTrue="1" operator="lessThanOrEqual">
      <formula>15</formula>
    </cfRule>
    <cfRule type="cellIs" dxfId="10" priority="5" stopIfTrue="1" operator="between">
      <formula>15</formula>
      <formula>75</formula>
    </cfRule>
    <cfRule type="cellIs" dxfId="9" priority="6" stopIfTrue="1" operator="greaterThan">
      <formula>75</formula>
    </cfRule>
  </conditionalFormatting>
  <conditionalFormatting sqref="M181">
    <cfRule type="cellIs" dxfId="8" priority="7" stopIfTrue="1" operator="lessThanOrEqual">
      <formula>45</formula>
    </cfRule>
    <cfRule type="cellIs" dxfId="7" priority="8" stopIfTrue="1" operator="between">
      <formula>45</formula>
      <formula>225</formula>
    </cfRule>
    <cfRule type="cellIs" dxfId="6" priority="9" stopIfTrue="1" operator="greaterThan">
      <formula>225</formula>
    </cfRule>
  </conditionalFormatting>
  <conditionalFormatting sqref="N181">
    <cfRule type="cellIs" dxfId="5" priority="10" stopIfTrue="1" operator="lessThanOrEqual">
      <formula>3</formula>
    </cfRule>
    <cfRule type="cellIs" dxfId="4" priority="11" stopIfTrue="1" operator="between">
      <formula>3</formula>
      <formula>15</formula>
    </cfRule>
    <cfRule type="cellIs" dxfId="3" priority="12" stopIfTrue="1" operator="greaterThan">
      <formula>15</formula>
    </cfRule>
  </conditionalFormatting>
  <conditionalFormatting sqref="O181 R181:W181">
    <cfRule type="cellIs" dxfId="2" priority="13" stopIfTrue="1" operator="lessThanOrEqual">
      <formula>60</formula>
    </cfRule>
    <cfRule type="cellIs" dxfId="1" priority="14" stopIfTrue="1" operator="between">
      <formula>60</formula>
      <formula>300</formula>
    </cfRule>
    <cfRule type="cellIs" dxfId="0" priority="15" stopIfTrue="1" operator="greaterThan">
      <formula>300</formula>
    </cfRule>
  </conditionalFormatting>
  <printOptions horizontalCentered="1"/>
  <pageMargins left="0.78740157480314965" right="0.78740157480314965" top="0.98425196850393704" bottom="0.98425196850393704" header="0.51181102362204722" footer="0.51181102362204722"/>
  <pageSetup paperSize="9" scale="80"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D3E8164EAF1844ADFF14D65A97490A" ma:contentTypeVersion="11" ma:contentTypeDescription="Skapa ett nytt dokument." ma:contentTypeScope="" ma:versionID="9b1adee1f6ae40fc2d9991718cf5c761">
  <xsd:schema xmlns:xsd="http://www.w3.org/2001/XMLSchema" xmlns:xs="http://www.w3.org/2001/XMLSchema" xmlns:p="http://schemas.microsoft.com/office/2006/metadata/properties" xmlns:ns2="5781e142-84fe-4e9e-8511-6b8edc579113" xmlns:ns3="62bec710-825c-4b40-900d-8af26a9b2b45" targetNamespace="http://schemas.microsoft.com/office/2006/metadata/properties" ma:root="true" ma:fieldsID="fa13d212ade437e90e9b224df87c0155" ns2:_="" ns3:_="">
    <xsd:import namespace="5781e142-84fe-4e9e-8511-6b8edc579113"/>
    <xsd:import namespace="62bec710-825c-4b40-900d-8af26a9b2b4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arbeta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81e142-84fe-4e9e-8511-6b8edc57911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bec710-825c-4b40-900d-8af26a9b2b4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arbetare" ma:index="18" nillable="true" ma:displayName="Medarbetare" ma:format="Dropdown" ma:list="UserInfo" ma:SharePointGroup="0" ma:internalName="Medarbetar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arbetare xmlns="62bec710-825c-4b40-900d-8af26a9b2b45">
      <UserInfo>
        <DisplayName/>
        <AccountId xsi:nil="true"/>
        <AccountType/>
      </UserInfo>
    </Medarbetar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0A3D18-7879-40EE-BC33-41F2777DB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81e142-84fe-4e9e-8511-6b8edc579113"/>
    <ds:schemaRef ds:uri="62bec710-825c-4b40-900d-8af26a9b2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7A9B7F-138A-4E19-AD17-BA50C68FE281}">
  <ds:schemaRefs>
    <ds:schemaRef ds:uri="http://purl.org/dc/terms/"/>
    <ds:schemaRef ds:uri="5781e142-84fe-4e9e-8511-6b8edc579113"/>
    <ds:schemaRef ds:uri="62bec710-825c-4b40-900d-8af26a9b2b4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51A692A-B263-4148-AFFB-07BF906F36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Månadsrapporter</vt:lpstr>
      <vt:lpstr>Vattenkemi rinnande vatten (L1)</vt:lpstr>
      <vt:lpstr>Vattenkemi sjöar (L2)</vt:lpstr>
      <vt:lpstr>Vattenkemi metaller (L3)</vt:lpstr>
      <vt:lpstr>Månadsrapporter!Utskriftsområde</vt:lpstr>
      <vt:lpstr>'Vattenkemi rinnande vatten (L1)'!Utskriftsområde</vt:lpstr>
      <vt:lpstr>'Vattenkemi sjöar (L2)'!Utskriftsområde</vt:lpstr>
      <vt:lpstr>'Vattenkemi rinnande vatten (L1)'!Utskriftsrubriker</vt:lpstr>
    </vt:vector>
  </TitlesOfParts>
  <Company>Medins Sjö- och Åbiologi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 Ericsson</dc:creator>
  <cp:lastModifiedBy>Alf Engdahl</cp:lastModifiedBy>
  <cp:lastPrinted>2010-03-26T14:58:13Z</cp:lastPrinted>
  <dcterms:created xsi:type="dcterms:W3CDTF">2003-06-10T14:17:40Z</dcterms:created>
  <dcterms:modified xsi:type="dcterms:W3CDTF">2020-02-14T16:03:17Z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0x010100F7D3E8164EAF1844ADFF14D65A97490A</vt:lpwstr>
  </property>
  <property fmtid="{D5CDD505-2E9C-101B-9397-08002B2CF9AE}" pid="3" name="Order">
    <vt:r8>373400</vt:r8>
  </property>
</Properties>
</file>